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25" windowWidth="14715" windowHeight="7680"/>
  </bookViews>
  <sheets>
    <sheet name="ABR-MAY 12" sheetId="22" r:id="rId1"/>
    <sheet name="MAY" sheetId="26" r:id="rId2"/>
    <sheet name="MY-JUN" sheetId="1" r:id="rId3"/>
    <sheet name="JUN-JUL" sheetId="2" r:id="rId4"/>
    <sheet name="JUL-AGO " sheetId="3" r:id="rId5"/>
    <sheet name="AGOSTO" sheetId="4" r:id="rId6"/>
    <sheet name="AGO-SEP" sheetId="5" r:id="rId7"/>
    <sheet name="SEP" sheetId="6" r:id="rId8"/>
    <sheet name="SEP-OCT" sheetId="7" r:id="rId9"/>
    <sheet name="OCT." sheetId="8" r:id="rId10"/>
    <sheet name="OCT-NOV" sheetId="9" r:id="rId11"/>
    <sheet name="NOV" sheetId="10" r:id="rId12"/>
    <sheet name="NOV-DIC." sheetId="11" r:id="rId13"/>
    <sheet name="DIC " sheetId="12" r:id="rId14"/>
    <sheet name="DIC-ENE" sheetId="13" r:id="rId15"/>
    <sheet name="ENE 13" sheetId="14" r:id="rId16"/>
    <sheet name="ENE " sheetId="15" r:id="rId17"/>
    <sheet name="ENE-FEB" sheetId="16" r:id="rId18"/>
    <sheet name="FEB" sheetId="17" r:id="rId19"/>
    <sheet name="FEB-MAR" sheetId="18" r:id="rId20"/>
    <sheet name="MARZO" sheetId="19" r:id="rId21"/>
    <sheet name="MAR-ABR" sheetId="20" r:id="rId22"/>
    <sheet name="ABR 13" sheetId="21" r:id="rId23"/>
    <sheet name="ABR-MAY 13" sheetId="25" r:id="rId24"/>
    <sheet name="MAY 13" sheetId="23" r:id="rId25"/>
    <sheet name="Hoja4" sheetId="31" r:id="rId26"/>
  </sheets>
  <definedNames>
    <definedName name="_xlnm._FilterDatabase" localSheetId="6" hidden="1">'AGO-SEP'!$A$7:$H$7</definedName>
    <definedName name="_xlnm._FilterDatabase" localSheetId="5" hidden="1">AGOSTO!$A$7:$G$83</definedName>
    <definedName name="_xlnm._FilterDatabase" localSheetId="13" hidden="1">'DIC '!$A$7:$I$112</definedName>
    <definedName name="_xlnm._FilterDatabase" localSheetId="14" hidden="1">'DIC-ENE'!$A$7:$I$106</definedName>
    <definedName name="_xlnm._FilterDatabase" localSheetId="16" hidden="1">'ENE '!$A$7:$I$118</definedName>
    <definedName name="_xlnm._FilterDatabase" localSheetId="15" hidden="1">'ENE 13'!$A$7:$I$117</definedName>
    <definedName name="_xlnm._FilterDatabase" localSheetId="17" hidden="1">'ENE-FEB'!$B$7:$H$113</definedName>
    <definedName name="_xlnm._FilterDatabase" localSheetId="18" hidden="1">FEB!$A$7:$I$106</definedName>
    <definedName name="_xlnm._FilterDatabase" localSheetId="19" hidden="1">'FEB-MAR'!$A$7:$I$105</definedName>
    <definedName name="_xlnm._FilterDatabase" localSheetId="4" hidden="1">'JUL-AGO '!$A$7:$H$109</definedName>
    <definedName name="_xlnm._FilterDatabase" localSheetId="3" hidden="1">'JUN-JUL'!$A$8:$I$129</definedName>
    <definedName name="_xlnm._FilterDatabase" localSheetId="21" hidden="1">'MAR-ABR'!$A$7:$I$103</definedName>
    <definedName name="_xlnm._FilterDatabase" localSheetId="20" hidden="1">MARZO!$A$7:$I$102</definedName>
    <definedName name="_xlnm._FilterDatabase" localSheetId="2" hidden="1">'MY-JUN'!$A$7:$H$109</definedName>
    <definedName name="_xlnm._FilterDatabase" localSheetId="11" hidden="1">NOV!$A$7:$I$126</definedName>
    <definedName name="_xlnm._FilterDatabase" localSheetId="12" hidden="1">'NOV-DIC.'!$A$7:$I$128</definedName>
    <definedName name="_xlnm._FilterDatabase" localSheetId="9" hidden="1">OCT.!$A$7:$I$122</definedName>
    <definedName name="_xlnm._FilterDatabase" localSheetId="10" hidden="1">'OCT-NOV'!$A$7:$I$114</definedName>
    <definedName name="_xlnm._FilterDatabase" localSheetId="7" hidden="1">SEP!$A$7:$H$115</definedName>
    <definedName name="_xlnm._FilterDatabase" localSheetId="8" hidden="1">'SEP-OCT'!$A$7:$I$127</definedName>
    <definedName name="SJ_28086">'FEB-MAR'!$A$48</definedName>
    <definedName name="SJ_87082">'FEB-MAR'!$B$49</definedName>
    <definedName name="VENTAS2">'FEB-MAR'!$B$50</definedName>
  </definedNames>
  <calcPr calcId="124519"/>
</workbook>
</file>

<file path=xl/calcChain.xml><?xml version="1.0" encoding="utf-8"?>
<calcChain xmlns="http://schemas.openxmlformats.org/spreadsheetml/2006/main">
  <c r="E130" i="5"/>
  <c r="G8" i="22" l="1"/>
  <c r="E108" i="13" l="1"/>
  <c r="G114" i="25" l="1"/>
  <c r="G29" i="21"/>
  <c r="G91" i="17"/>
  <c r="G91" i="16"/>
  <c r="G46" l="1"/>
  <c r="G90" i="15"/>
  <c r="G21"/>
  <c r="G20"/>
  <c r="G19"/>
  <c r="G18"/>
  <c r="G17"/>
  <c r="G16"/>
  <c r="G15"/>
  <c r="G14"/>
  <c r="G13"/>
  <c r="G12"/>
  <c r="G11"/>
  <c r="G29" i="14"/>
  <c r="G28"/>
  <c r="G92" i="13"/>
  <c r="G91"/>
  <c r="G82"/>
  <c r="G81"/>
  <c r="G21"/>
  <c r="G20"/>
  <c r="G59" i="11"/>
  <c r="G23"/>
  <c r="G22"/>
  <c r="G21"/>
  <c r="G10" i="10"/>
  <c r="G9"/>
  <c r="F52" i="5" l="1"/>
  <c r="F84" i="4"/>
  <c r="G37" i="3"/>
  <c r="G12"/>
  <c r="G124" i="2"/>
  <c r="G123"/>
  <c r="F103" i="20" l="1"/>
  <c r="F106" i="17"/>
  <c r="F112" i="12"/>
  <c r="F128" i="11"/>
  <c r="E128" i="10"/>
  <c r="F127"/>
  <c r="F122" i="8"/>
  <c r="G65" i="11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F97" i="5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9"/>
  <c r="D132"/>
  <c r="G8" i="6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8" i="20" l="1"/>
  <c r="G102" i="18"/>
  <c r="G101"/>
  <c r="G8" i="17" l="1"/>
  <c r="G8" i="2" l="1"/>
  <c r="G130" i="26"/>
  <c r="G131"/>
  <c r="F124" l="1"/>
  <c r="G9"/>
  <c r="G32" l="1"/>
  <c r="F132" l="1"/>
  <c r="E134" s="1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8"/>
  <c r="G125" i="22"/>
  <c r="G124"/>
  <c r="G123"/>
  <c r="G122"/>
  <c r="G121"/>
  <c r="G120"/>
  <c r="G119"/>
  <c r="G118"/>
  <c r="G117"/>
  <c r="G116"/>
  <c r="G115"/>
  <c r="G126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65"/>
  <c r="G23" l="1"/>
  <c r="G137" i="25" l="1"/>
  <c r="F144"/>
  <c r="E146"/>
  <c r="G136"/>
  <c r="G135"/>
  <c r="G134"/>
  <c r="G133"/>
  <c r="G132"/>
  <c r="G131"/>
  <c r="G130"/>
  <c r="G129"/>
  <c r="G128"/>
  <c r="G112"/>
  <c r="G113"/>
  <c r="G115"/>
  <c r="G116"/>
  <c r="G117"/>
  <c r="G118"/>
  <c r="G119"/>
  <c r="G120"/>
  <c r="G121"/>
  <c r="G122"/>
  <c r="G123"/>
  <c r="G124"/>
  <c r="G125"/>
  <c r="G126"/>
  <c r="G127"/>
  <c r="F136" i="21"/>
  <c r="E138" s="1"/>
  <c r="G111" i="25"/>
  <c r="G110"/>
  <c r="G109"/>
  <c r="G108"/>
  <c r="G107"/>
  <c r="G106"/>
  <c r="G105"/>
  <c r="G104"/>
  <c r="G103"/>
  <c r="G102"/>
  <c r="G101"/>
  <c r="G100"/>
  <c r="G99"/>
  <c r="G98"/>
  <c r="G97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 l="1"/>
  <c r="G20"/>
  <c r="G19"/>
  <c r="G18"/>
  <c r="G17"/>
  <c r="G16"/>
  <c r="G15"/>
  <c r="G14"/>
  <c r="G13"/>
  <c r="G12"/>
  <c r="G11"/>
  <c r="G10"/>
  <c r="G9"/>
  <c r="G8"/>
  <c r="E105" i="20"/>
  <c r="G135" i="21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68" i="25"/>
  <c r="G69"/>
  <c r="G70"/>
  <c r="G71"/>
  <c r="G72"/>
  <c r="G73"/>
  <c r="G74"/>
  <c r="G8" i="16" l="1"/>
  <c r="G9"/>
  <c r="G8" i="23" l="1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88" i="20"/>
  <c r="G89"/>
  <c r="G90"/>
  <c r="G91"/>
  <c r="G92"/>
  <c r="G93"/>
  <c r="G94"/>
  <c r="G95"/>
  <c r="G96"/>
  <c r="G97"/>
  <c r="G98"/>
  <c r="G99"/>
  <c r="G96" i="25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67"/>
  <c r="G66"/>
  <c r="G65"/>
  <c r="G64"/>
  <c r="G63"/>
  <c r="G62"/>
  <c r="G61"/>
  <c r="G60"/>
  <c r="G59"/>
  <c r="G58"/>
  <c r="G57"/>
  <c r="G56"/>
  <c r="G55"/>
  <c r="G54"/>
  <c r="F68" i="23" l="1"/>
  <c r="F127" i="22"/>
  <c r="E129" s="1"/>
  <c r="G10"/>
  <c r="G9"/>
  <c r="E70" i="23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97" i="22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2"/>
  <c r="G21"/>
  <c r="G20"/>
  <c r="G19"/>
  <c r="G18"/>
  <c r="G17"/>
  <c r="G16"/>
  <c r="G15"/>
  <c r="G14"/>
  <c r="G13"/>
  <c r="G12"/>
  <c r="G11"/>
  <c r="G99" i="21" l="1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8" l="1"/>
  <c r="G49" l="1"/>
  <c r="G48"/>
  <c r="G47"/>
  <c r="G46"/>
  <c r="G45"/>
  <c r="G44"/>
  <c r="G43"/>
  <c r="G41"/>
  <c r="G40"/>
  <c r="G39"/>
  <c r="G38"/>
  <c r="G37"/>
  <c r="G36"/>
  <c r="G35"/>
  <c r="G34"/>
  <c r="G33"/>
  <c r="G32"/>
  <c r="G31"/>
  <c r="G30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 i="18" l="1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18" i="20" l="1"/>
  <c r="G17"/>
  <c r="G16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5"/>
  <c r="G14"/>
  <c r="G13"/>
  <c r="G12"/>
  <c r="G11"/>
  <c r="G10"/>
  <c r="G9"/>
  <c r="F102" i="19"/>
  <c r="E104" s="1"/>
  <c r="G78" l="1"/>
  <c r="G101" l="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2"/>
  <c r="G51"/>
  <c r="G50"/>
  <c r="G49"/>
  <c r="G48"/>
  <c r="G47"/>
  <c r="G46"/>
  <c r="G45"/>
  <c r="G44"/>
  <c r="G43"/>
  <c r="G53"/>
  <c r="G54"/>
  <c r="G55"/>
  <c r="G8" l="1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42"/>
  <c r="G41"/>
  <c r="G40"/>
  <c r="G39"/>
  <c r="G38"/>
  <c r="G37"/>
  <c r="G36"/>
  <c r="G35"/>
  <c r="G34"/>
  <c r="G33"/>
  <c r="G32"/>
  <c r="G31"/>
  <c r="G30"/>
  <c r="G100" i="18"/>
  <c r="G96"/>
  <c r="G90" l="1"/>
  <c r="G59" l="1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1"/>
  <c r="G92"/>
  <c r="G93"/>
  <c r="G94"/>
  <c r="G95"/>
  <c r="G97"/>
  <c r="G98"/>
  <c r="G99"/>
  <c r="F103" l="1"/>
  <c r="E105" s="1"/>
  <c r="G11" i="12" l="1"/>
  <c r="G22"/>
  <c r="G27"/>
  <c r="G29"/>
  <c r="G39"/>
  <c r="G43"/>
  <c r="G55"/>
  <c r="G67"/>
  <c r="G75"/>
  <c r="G77"/>
  <c r="G80"/>
  <c r="G89"/>
  <c r="G97"/>
  <c r="G104"/>
  <c r="G21" i="17" l="1"/>
  <c r="G20"/>
  <c r="G19"/>
  <c r="G18"/>
  <c r="G17"/>
  <c r="G16"/>
  <c r="G15"/>
  <c r="G14"/>
  <c r="G13"/>
  <c r="G12"/>
  <c r="G11"/>
  <c r="G10"/>
  <c r="G9"/>
  <c r="E108"/>
  <c r="G105"/>
  <c r="G104"/>
  <c r="G103"/>
  <c r="G102"/>
  <c r="G101"/>
  <c r="G100"/>
  <c r="G99"/>
  <c r="G98"/>
  <c r="G97"/>
  <c r="G96"/>
  <c r="G95"/>
  <c r="G94"/>
  <c r="G93"/>
  <c r="G92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85" i="15" l="1"/>
  <c r="G10" i="16" l="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8" i="14"/>
  <c r="G9"/>
  <c r="G10"/>
  <c r="G11"/>
  <c r="G8" i="13"/>
  <c r="G9"/>
  <c r="G10"/>
  <c r="G11"/>
  <c r="G12"/>
  <c r="G13"/>
  <c r="G14"/>
  <c r="G15"/>
  <c r="G16"/>
  <c r="G17"/>
  <c r="G18"/>
  <c r="G19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3"/>
  <c r="G84"/>
  <c r="G85"/>
  <c r="G86"/>
  <c r="G87"/>
  <c r="G88"/>
  <c r="G89"/>
  <c r="G90"/>
  <c r="G93"/>
  <c r="G94"/>
  <c r="G95"/>
  <c r="G96"/>
  <c r="G97"/>
  <c r="G98"/>
  <c r="G99"/>
  <c r="G100"/>
  <c r="G101"/>
  <c r="G102"/>
  <c r="G103"/>
  <c r="G104"/>
  <c r="G105"/>
  <c r="G8" i="11"/>
  <c r="G9"/>
  <c r="G10"/>
  <c r="G11"/>
  <c r="G12"/>
  <c r="G13"/>
  <c r="G14"/>
  <c r="G15"/>
  <c r="G16"/>
  <c r="G17"/>
  <c r="G18"/>
  <c r="G19"/>
  <c r="G20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60"/>
  <c r="G61"/>
  <c r="G62"/>
  <c r="G63"/>
  <c r="G64"/>
  <c r="F113" i="16" l="1"/>
  <c r="E115" s="1"/>
  <c r="G112"/>
  <c r="G111"/>
  <c r="G98" i="15" l="1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8" l="1"/>
  <c r="G9"/>
  <c r="F118" l="1"/>
  <c r="E120" s="1"/>
  <c r="G97"/>
  <c r="G96"/>
  <c r="G95"/>
  <c r="G94"/>
  <c r="G93"/>
  <c r="G92"/>
  <c r="G91"/>
  <c r="G89"/>
  <c r="G88"/>
  <c r="G87"/>
  <c r="G86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10"/>
  <c r="F117" i="14" l="1"/>
  <c r="G17"/>
  <c r="G18"/>
  <c r="G19"/>
  <c r="G20"/>
  <c r="G21"/>
  <c r="G22"/>
  <c r="G23"/>
  <c r="G24"/>
  <c r="G16"/>
  <c r="G15"/>
  <c r="G14"/>
  <c r="G13"/>
  <c r="G12"/>
  <c r="G67" l="1"/>
  <c r="G42"/>
  <c r="G116" l="1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1"/>
  <c r="G40"/>
  <c r="G39"/>
  <c r="G38"/>
  <c r="G37"/>
  <c r="G36"/>
  <c r="G35"/>
  <c r="G34"/>
  <c r="G33"/>
  <c r="G32"/>
  <c r="G31"/>
  <c r="G30"/>
  <c r="G27"/>
  <c r="E119" l="1"/>
  <c r="G26"/>
  <c r="G25"/>
  <c r="F106" i="13" l="1"/>
  <c r="G10" i="12" l="1"/>
  <c r="G9"/>
  <c r="G8"/>
  <c r="G62"/>
  <c r="G15"/>
  <c r="G14"/>
  <c r="E114" l="1"/>
  <c r="G111"/>
  <c r="G110"/>
  <c r="G109"/>
  <c r="G108"/>
  <c r="G107"/>
  <c r="G106"/>
  <c r="G105"/>
  <c r="G103"/>
  <c r="G102"/>
  <c r="G101"/>
  <c r="G100"/>
  <c r="G99"/>
  <c r="G98"/>
  <c r="G96"/>
  <c r="G95"/>
  <c r="G94"/>
  <c r="G93"/>
  <c r="G92"/>
  <c r="G91"/>
  <c r="G90"/>
  <c r="G88"/>
  <c r="G87"/>
  <c r="G86"/>
  <c r="G85"/>
  <c r="G84"/>
  <c r="G83"/>
  <c r="G82"/>
  <c r="G81"/>
  <c r="G79"/>
  <c r="G78"/>
  <c r="G76"/>
  <c r="G74"/>
  <c r="G73"/>
  <c r="G72"/>
  <c r="G71"/>
  <c r="G70"/>
  <c r="G69"/>
  <c r="G68"/>
  <c r="G66"/>
  <c r="G65"/>
  <c r="G64"/>
  <c r="G63"/>
  <c r="G61"/>
  <c r="G60"/>
  <c r="G59"/>
  <c r="G58"/>
  <c r="G57"/>
  <c r="G56"/>
  <c r="G54"/>
  <c r="G53"/>
  <c r="G52"/>
  <c r="G51"/>
  <c r="G50"/>
  <c r="G49"/>
  <c r="G48"/>
  <c r="G47"/>
  <c r="G46"/>
  <c r="G45"/>
  <c r="G44"/>
  <c r="G42"/>
  <c r="G41"/>
  <c r="G40"/>
  <c r="G38"/>
  <c r="G37"/>
  <c r="G36"/>
  <c r="G35"/>
  <c r="G34"/>
  <c r="G33"/>
  <c r="G32"/>
  <c r="G31"/>
  <c r="G30"/>
  <c r="G28"/>
  <c r="G26"/>
  <c r="G25"/>
  <c r="G24"/>
  <c r="G23"/>
  <c r="G21"/>
  <c r="G20"/>
  <c r="G19"/>
  <c r="G18"/>
  <c r="G17"/>
  <c r="G16"/>
  <c r="G13"/>
  <c r="G12"/>
  <c r="E130" i="11" l="1"/>
  <c r="G37" i="10" l="1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6"/>
  <c r="G35"/>
  <c r="G34"/>
  <c r="G33"/>
  <c r="G125"/>
  <c r="G32"/>
  <c r="G31"/>
  <c r="G30"/>
  <c r="G29"/>
  <c r="G28"/>
  <c r="G27"/>
  <c r="G26"/>
  <c r="G25"/>
  <c r="G24"/>
  <c r="G23"/>
  <c r="G22"/>
  <c r="G21"/>
  <c r="G20"/>
  <c r="G19"/>
  <c r="G18"/>
  <c r="G17"/>
  <c r="G13"/>
  <c r="G14"/>
  <c r="G15"/>
  <c r="G16"/>
  <c r="G8"/>
  <c r="G11"/>
  <c r="G12"/>
  <c r="F126"/>
  <c r="G8" i="8"/>
  <c r="G9"/>
  <c r="G10"/>
  <c r="G18" i="9"/>
  <c r="G17"/>
  <c r="G16"/>
  <c r="G15"/>
  <c r="G14"/>
  <c r="G13"/>
  <c r="G12"/>
  <c r="G11"/>
  <c r="G10"/>
  <c r="G9"/>
  <c r="G8"/>
  <c r="F124"/>
  <c r="E126" s="1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124" s="1"/>
  <c r="G27"/>
  <c r="G26"/>
  <c r="G25"/>
  <c r="G24"/>
  <c r="G23"/>
  <c r="G22"/>
  <c r="G21"/>
  <c r="G20"/>
  <c r="G19"/>
  <c r="G39" i="6"/>
  <c r="G16" i="8" l="1"/>
  <c r="G15"/>
  <c r="G14"/>
  <c r="G13"/>
  <c r="G12"/>
  <c r="G11"/>
  <c r="E124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122" s="1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11" i="7"/>
  <c r="F127" l="1"/>
  <c r="E129" s="1"/>
  <c r="G115"/>
  <c r="G114"/>
  <c r="G113"/>
  <c r="G112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127" s="1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53" i="6"/>
  <c r="F115" l="1"/>
  <c r="E117" s="1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2"/>
  <c r="G51"/>
  <c r="G50"/>
  <c r="G49"/>
  <c r="G48"/>
  <c r="G47"/>
  <c r="G46"/>
  <c r="G45"/>
  <c r="G44"/>
  <c r="G43"/>
  <c r="G42"/>
  <c r="G41"/>
  <c r="G40"/>
  <c r="G38"/>
  <c r="G37"/>
  <c r="G36"/>
  <c r="G35"/>
  <c r="G34"/>
  <c r="G115"/>
  <c r="F96" i="5"/>
  <c r="F15"/>
  <c r="F23"/>
  <c r="F22"/>
  <c r="F21"/>
  <c r="F20"/>
  <c r="F19"/>
  <c r="F18"/>
  <c r="F17"/>
  <c r="F16"/>
  <c r="F14"/>
  <c r="F13"/>
  <c r="F12"/>
  <c r="F11"/>
  <c r="F10"/>
  <c r="F9"/>
  <c r="F8"/>
  <c r="E85" i="4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10"/>
  <c r="F9"/>
  <c r="F8"/>
  <c r="F95" i="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6" i="4"/>
  <c r="F25"/>
  <c r="F24"/>
  <c r="F23"/>
  <c r="F22"/>
  <c r="F21"/>
  <c r="F20"/>
  <c r="F19"/>
  <c r="F18"/>
  <c r="F17"/>
  <c r="F16"/>
  <c r="F15"/>
  <c r="F14"/>
  <c r="F13"/>
  <c r="F12"/>
  <c r="F11"/>
  <c r="L110" i="3"/>
  <c r="M109"/>
  <c r="F130" i="5" l="1"/>
  <c r="F54" i="4"/>
  <c r="F53"/>
  <c r="F52"/>
  <c r="F51"/>
  <c r="F50"/>
  <c r="F49"/>
  <c r="F48"/>
  <c r="F47"/>
  <c r="F46"/>
  <c r="F45"/>
  <c r="F44"/>
  <c r="F43"/>
  <c r="F42"/>
  <c r="F41"/>
  <c r="F40"/>
  <c r="F34"/>
  <c r="F39"/>
  <c r="F38"/>
  <c r="F37"/>
  <c r="F36"/>
  <c r="F35"/>
  <c r="F33"/>
  <c r="F32"/>
  <c r="F31"/>
  <c r="F28"/>
  <c r="F29"/>
  <c r="F30"/>
  <c r="F27"/>
  <c r="F85"/>
  <c r="D87"/>
  <c r="G108" i="3"/>
  <c r="G107"/>
  <c r="G106"/>
  <c r="G105"/>
  <c r="G104"/>
  <c r="G103"/>
  <c r="G102"/>
  <c r="G101"/>
  <c r="G98"/>
  <c r="G97"/>
  <c r="G100"/>
  <c r="G99"/>
  <c r="G96"/>
  <c r="G95"/>
  <c r="G94"/>
  <c r="G93"/>
  <c r="G92"/>
  <c r="G91"/>
  <c r="G90"/>
  <c r="G89"/>
  <c r="G88"/>
  <c r="G87" l="1"/>
  <c r="G86"/>
  <c r="G85"/>
  <c r="G84"/>
  <c r="G83"/>
  <c r="G82"/>
  <c r="G81"/>
  <c r="G79"/>
  <c r="G78"/>
  <c r="G77"/>
  <c r="G76"/>
  <c r="G75"/>
  <c r="G74"/>
  <c r="G73"/>
  <c r="G72"/>
  <c r="G71"/>
  <c r="G70"/>
  <c r="G69"/>
  <c r="F14"/>
  <c r="F45"/>
  <c r="G68"/>
  <c r="G67"/>
  <c r="G66"/>
  <c r="G65"/>
  <c r="G64"/>
  <c r="G63"/>
  <c r="G62"/>
  <c r="G61"/>
  <c r="G60"/>
  <c r="G59"/>
  <c r="G58"/>
  <c r="G57"/>
  <c r="G56"/>
  <c r="F29"/>
  <c r="G29"/>
  <c r="G118" i="2"/>
  <c r="F11" i="3"/>
  <c r="F10"/>
  <c r="F52"/>
  <c r="F51"/>
  <c r="F50"/>
  <c r="F49"/>
  <c r="F48"/>
  <c r="F47"/>
  <c r="F46"/>
  <c r="G113" i="2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73"/>
  <c r="G92"/>
  <c r="G90"/>
  <c r="G89"/>
  <c r="G91"/>
  <c r="G88"/>
  <c r="G85"/>
  <c r="G87"/>
  <c r="G86"/>
  <c r="G78"/>
  <c r="G55"/>
  <c r="G84"/>
  <c r="G83"/>
  <c r="G82"/>
  <c r="G81"/>
  <c r="G80"/>
  <c r="G79"/>
  <c r="G77"/>
  <c r="G76"/>
  <c r="G75"/>
  <c r="G74"/>
  <c r="G62"/>
  <c r="G72"/>
  <c r="G71"/>
  <c r="G70"/>
  <c r="G69"/>
  <c r="G68"/>
  <c r="G57"/>
  <c r="G67"/>
  <c r="G66"/>
  <c r="G65"/>
  <c r="G64"/>
  <c r="G63"/>
  <c r="G61"/>
  <c r="G60"/>
  <c r="G59"/>
  <c r="G58"/>
  <c r="G56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1"/>
  <c r="G29"/>
  <c r="G36"/>
  <c r="G35"/>
  <c r="G34"/>
  <c r="G33"/>
  <c r="G18"/>
  <c r="F17"/>
  <c r="G16"/>
  <c r="G15"/>
  <c r="G14"/>
  <c r="G13"/>
  <c r="G12"/>
  <c r="G11"/>
  <c r="G10"/>
  <c r="G9"/>
  <c r="G19"/>
  <c r="G20"/>
  <c r="G21"/>
  <c r="G22"/>
  <c r="G23"/>
  <c r="G24"/>
  <c r="G25"/>
  <c r="G26"/>
  <c r="G27"/>
  <c r="G28"/>
  <c r="F30"/>
  <c r="G30" s="1"/>
  <c r="F32"/>
  <c r="G109" i="3" l="1"/>
  <c r="F84" i="1" l="1"/>
  <c r="F102"/>
  <c r="F97"/>
  <c r="F106"/>
  <c r="F105"/>
  <c r="F104"/>
  <c r="F103"/>
  <c r="F101"/>
  <c r="F71"/>
  <c r="F94"/>
  <c r="F100"/>
  <c r="F99"/>
  <c r="F98"/>
  <c r="F96"/>
  <c r="F95"/>
  <c r="F86"/>
  <c r="F85"/>
  <c r="F77"/>
  <c r="F63"/>
  <c r="F93"/>
  <c r="F92"/>
  <c r="F91"/>
  <c r="F90"/>
  <c r="F89"/>
  <c r="F88"/>
  <c r="F87"/>
  <c r="F83"/>
  <c r="E69"/>
  <c r="E65"/>
  <c r="F76"/>
  <c r="F75"/>
  <c r="F74"/>
  <c r="F73"/>
  <c r="F72"/>
  <c r="F70"/>
  <c r="F68"/>
  <c r="F67"/>
  <c r="F64"/>
  <c r="F62"/>
  <c r="F61"/>
  <c r="E108"/>
  <c r="E51"/>
  <c r="E50"/>
  <c r="E82" l="1"/>
  <c r="E81"/>
  <c r="E80"/>
  <c r="E79"/>
  <c r="E78"/>
  <c r="E66"/>
  <c r="E109" s="1"/>
  <c r="E111" s="1"/>
  <c r="F109"/>
  <c r="G114" i="2" l="1"/>
  <c r="G115"/>
  <c r="G116"/>
  <c r="G117"/>
  <c r="F126"/>
  <c r="F125"/>
  <c r="F122"/>
  <c r="F121"/>
  <c r="F120"/>
  <c r="F119"/>
  <c r="G129"/>
  <c r="F93"/>
  <c r="F129" s="1"/>
  <c r="E131" s="1"/>
  <c r="F9" i="3" l="1"/>
  <c r="F109" s="1"/>
  <c r="E111"/>
</calcChain>
</file>

<file path=xl/comments1.xml><?xml version="1.0" encoding="utf-8"?>
<comments xmlns="http://schemas.openxmlformats.org/spreadsheetml/2006/main">
  <authors>
    <author>USER</author>
  </authors>
  <commentList>
    <comment ref="F79" authorId="0">
      <text>
        <r>
          <rPr>
            <sz val="10"/>
            <color indexed="81"/>
            <rFont val="Tahoma"/>
            <family val="2"/>
          </rPr>
          <t xml:space="preserve">UN ACEITE DE MOTOR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F23" authorId="0">
      <text>
        <r>
          <rPr>
            <b/>
            <sz val="10"/>
            <color indexed="81"/>
            <rFont val="Tahoma"/>
            <family val="2"/>
          </rPr>
          <t>USER:</t>
        </r>
        <r>
          <rPr>
            <sz val="10"/>
            <color indexed="81"/>
            <rFont val="Tahoma"/>
            <family val="2"/>
          </rPr>
          <t xml:space="preserve">
ACEITE 2 LITROS 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B44" authorId="0">
      <text>
        <r>
          <rPr>
            <sz val="10"/>
            <color indexed="81"/>
            <rFont val="Tahoma"/>
            <family val="2"/>
          </rPr>
          <t xml:space="preserve">
COCHE DE SAIDI 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F75" authorId="0">
      <text>
        <r>
          <rPr>
            <sz val="10"/>
            <color indexed="81"/>
            <rFont val="Tahoma"/>
            <family val="2"/>
          </rPr>
          <t xml:space="preserve">1 LTO. ACEITE 
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B73" authorId="0">
      <text>
        <r>
          <rPr>
            <b/>
            <sz val="10"/>
            <color indexed="81"/>
            <rFont val="Tahoma"/>
            <family val="2"/>
          </rPr>
          <t xml:space="preserve">Camioneta de proledo prestada para un pedido 
</t>
        </r>
      </text>
    </comment>
  </commentList>
</comments>
</file>

<file path=xl/sharedStrings.xml><?xml version="1.0" encoding="utf-8"?>
<sst xmlns="http://schemas.openxmlformats.org/spreadsheetml/2006/main" count="4914" uniqueCount="168">
  <si>
    <t>CHEQUE</t>
  </si>
  <si>
    <t xml:space="preserve">NORMA LEDO PARRA Y  INMOVILIARIA  ALEFRA S.A. DE C.V.   </t>
  </si>
  <si>
    <t>UNIDAD</t>
  </si>
  <si>
    <t>FOLIO NOTA</t>
  </si>
  <si>
    <t>FOLIO TICKET</t>
  </si>
  <si>
    <t>FECHA</t>
  </si>
  <si>
    <t>CANTIDAD</t>
  </si>
  <si>
    <t>LITROS</t>
  </si>
  <si>
    <t>P UNIT</t>
  </si>
  <si>
    <t>SUCURSAL O  VENDEDOR</t>
  </si>
  <si>
    <t>CONSUMO  AL DIA      --------------------------------------------------------------</t>
  </si>
  <si>
    <t>KENWORTH</t>
  </si>
  <si>
    <t>FORD</t>
  </si>
  <si>
    <t>KANGOO</t>
  </si>
  <si>
    <t>SIN TICKET</t>
  </si>
  <si>
    <t>DODGE</t>
  </si>
  <si>
    <t>VENTAS 1</t>
  </si>
  <si>
    <t>CIC 4</t>
  </si>
  <si>
    <t>VENTAS 2</t>
  </si>
  <si>
    <t>FORD 2</t>
  </si>
  <si>
    <t>CIC 3</t>
  </si>
  <si>
    <t>KODIAK</t>
  </si>
  <si>
    <t>FORD 1</t>
  </si>
  <si>
    <t>S/T</t>
  </si>
  <si>
    <t>SJ-83042</t>
  </si>
  <si>
    <t>SJ-24130</t>
  </si>
  <si>
    <t>SJ-28086</t>
  </si>
  <si>
    <t>SJ-80962</t>
  </si>
  <si>
    <t>JETTA</t>
  </si>
  <si>
    <t>XX</t>
  </si>
  <si>
    <t>238858 Y 64</t>
  </si>
  <si>
    <t>s/n</t>
  </si>
  <si>
    <t xml:space="preserve">NORMA LEDO PARRA Y  SERVICIO CENTRAL DE ABASTOS    </t>
  </si>
  <si>
    <t>SJ-69093</t>
  </si>
  <si>
    <t>CIC 2</t>
  </si>
  <si>
    <t>SJ-79887</t>
  </si>
  <si>
    <t>SH-86657</t>
  </si>
  <si>
    <t>SJ-26081</t>
  </si>
  <si>
    <t>SJ-39282</t>
  </si>
  <si>
    <t>SJ 18400</t>
  </si>
  <si>
    <t>PLACAS</t>
  </si>
  <si>
    <t>TXB 3092</t>
  </si>
  <si>
    <t>SJ 39282</t>
  </si>
  <si>
    <t>SJ 79887</t>
  </si>
  <si>
    <t>pablo</t>
  </si>
  <si>
    <t>THERMO</t>
  </si>
  <si>
    <r>
      <t xml:space="preserve">SALDO A </t>
    </r>
    <r>
      <rPr>
        <sz val="10"/>
        <color rgb="FFFF0000"/>
        <rFont val="Calibri"/>
        <family val="2"/>
        <scheme val="minor"/>
      </rPr>
      <t>EN CONTRA</t>
    </r>
    <r>
      <rPr>
        <b/>
        <sz val="10"/>
        <rFont val="Calibri"/>
        <family val="2"/>
        <scheme val="minor"/>
      </rPr>
      <t xml:space="preserve"> AL DIA</t>
    </r>
  </si>
  <si>
    <t>265558 Y 59</t>
  </si>
  <si>
    <r>
      <t>SALDO A E</t>
    </r>
    <r>
      <rPr>
        <sz val="10"/>
        <color rgb="FFFF0000"/>
        <rFont val="Arial Narrow"/>
        <family val="2"/>
      </rPr>
      <t xml:space="preserve">N </t>
    </r>
    <r>
      <rPr>
        <b/>
        <sz val="10"/>
        <color rgb="FFFF0000"/>
        <rFont val="Arial Narrow"/>
        <family val="2"/>
      </rPr>
      <t>CONTRA</t>
    </r>
    <r>
      <rPr>
        <b/>
        <sz val="10"/>
        <rFont val="Arial Narrow"/>
        <family val="2"/>
      </rPr>
      <t xml:space="preserve"> AL DIA</t>
    </r>
  </si>
  <si>
    <t>LIBERTY</t>
  </si>
  <si>
    <t>TXM 3334</t>
  </si>
  <si>
    <t>SE 38664</t>
  </si>
  <si>
    <t>SALDO A FAVOR O EN CONTRA AL DIA</t>
  </si>
  <si>
    <t>TRANSFERENCIA</t>
  </si>
  <si>
    <t>SJ-87083</t>
  </si>
  <si>
    <t>SJ-87082</t>
  </si>
  <si>
    <t>SJ 83042</t>
  </si>
  <si>
    <t>SJ-98083</t>
  </si>
  <si>
    <t xml:space="preserve"> </t>
  </si>
  <si>
    <t xml:space="preserve">SUCURSAL </t>
  </si>
  <si>
    <t>CANCELADA</t>
  </si>
  <si>
    <t>SJ 87083</t>
  </si>
  <si>
    <t>SJ 28086</t>
  </si>
  <si>
    <t>SJ 24130</t>
  </si>
  <si>
    <t>SJ 69093</t>
  </si>
  <si>
    <t>SH 86657</t>
  </si>
  <si>
    <t>SJ 80962</t>
  </si>
  <si>
    <t>SJ 26081</t>
  </si>
  <si>
    <t>SJ 87082</t>
  </si>
  <si>
    <t>s/nota</t>
  </si>
  <si>
    <t>TUX 3924</t>
  </si>
  <si>
    <t>SE 85457</t>
  </si>
  <si>
    <t>.</t>
  </si>
  <si>
    <t>CHEVROLET</t>
  </si>
  <si>
    <t>CIC 5</t>
  </si>
  <si>
    <t>CIC 6</t>
  </si>
  <si>
    <t>TSURU</t>
  </si>
  <si>
    <t>CIC3</t>
  </si>
  <si>
    <t xml:space="preserve">SJ 28086 </t>
  </si>
  <si>
    <t>TXR 1038</t>
  </si>
  <si>
    <t>TIDA</t>
  </si>
  <si>
    <t>S/TICKET</t>
  </si>
  <si>
    <t>TXS 1536</t>
  </si>
  <si>
    <t xml:space="preserve">MARCH </t>
  </si>
  <si>
    <t>jetta</t>
  </si>
  <si>
    <t>SIN NOTA</t>
  </si>
  <si>
    <t>MARCH</t>
  </si>
  <si>
    <t xml:space="preserve">CANCELADA </t>
  </si>
  <si>
    <t>TXS 1563</t>
  </si>
  <si>
    <t>MANTENIMIENTO</t>
  </si>
  <si>
    <t>MBB 7436</t>
  </si>
  <si>
    <t xml:space="preserve">STRATUS </t>
  </si>
  <si>
    <t>SJ  87082</t>
  </si>
  <si>
    <t xml:space="preserve">SJ 26081 </t>
  </si>
  <si>
    <t xml:space="preserve"> SE 85457</t>
  </si>
  <si>
    <t>TUX3924</t>
  </si>
  <si>
    <t>VENTA 1</t>
  </si>
  <si>
    <t>CIC  5</t>
  </si>
  <si>
    <t xml:space="preserve">FORD </t>
  </si>
  <si>
    <t>JEETA</t>
  </si>
  <si>
    <t xml:space="preserve">DODGE </t>
  </si>
  <si>
    <t>CIC 1</t>
  </si>
  <si>
    <t xml:space="preserve">CIC 5 </t>
  </si>
  <si>
    <t>TUX-3924</t>
  </si>
  <si>
    <t xml:space="preserve">THERMO </t>
  </si>
  <si>
    <t>TXV 4293</t>
  </si>
  <si>
    <t>CONSUMO  AL DIA      -------------------</t>
  </si>
  <si>
    <t>SJ 44375</t>
  </si>
  <si>
    <t xml:space="preserve">proledo </t>
  </si>
  <si>
    <t xml:space="preserve">CHEVROLET </t>
  </si>
  <si>
    <t>MARCH 1</t>
  </si>
  <si>
    <t>KENWOTRH</t>
  </si>
  <si>
    <t>MARCH 2</t>
  </si>
  <si>
    <t>sJ 87082</t>
  </si>
  <si>
    <t>TXV4293</t>
  </si>
  <si>
    <t>SE 86556</t>
  </si>
  <si>
    <t>SJ80962</t>
  </si>
  <si>
    <t>SJ87083</t>
  </si>
  <si>
    <t>SJ87082</t>
  </si>
  <si>
    <t>SE85457</t>
  </si>
  <si>
    <t>SJ79887</t>
  </si>
  <si>
    <t>SJ28086</t>
  </si>
  <si>
    <t>SJ18400</t>
  </si>
  <si>
    <t>SJ24130</t>
  </si>
  <si>
    <t>SJ26081</t>
  </si>
  <si>
    <t>SJ39282</t>
  </si>
  <si>
    <t>SJ69093</t>
  </si>
  <si>
    <t>SJ83042</t>
  </si>
  <si>
    <t>SJ80982</t>
  </si>
  <si>
    <t>MBB7436</t>
  </si>
  <si>
    <t>SJ74887</t>
  </si>
  <si>
    <t>TVX3924</t>
  </si>
  <si>
    <t>SG85457</t>
  </si>
  <si>
    <t>SK01264</t>
  </si>
  <si>
    <t>TXR1038</t>
  </si>
  <si>
    <t>SIN TIKET</t>
  </si>
  <si>
    <t>TXR-1038</t>
  </si>
  <si>
    <t>VTAS 2</t>
  </si>
  <si>
    <t>SJ-18400</t>
  </si>
  <si>
    <t>SE-38664</t>
  </si>
  <si>
    <t>KW</t>
  </si>
  <si>
    <t>VTAS 1</t>
  </si>
  <si>
    <t>SE-85457</t>
  </si>
  <si>
    <t>TXV-4293</t>
  </si>
  <si>
    <t>CIC 7</t>
  </si>
  <si>
    <t>SK-01264</t>
  </si>
  <si>
    <t>SE-83457</t>
  </si>
  <si>
    <t>SE  85457</t>
  </si>
  <si>
    <t>SL 24130</t>
  </si>
  <si>
    <t>SH 29732</t>
  </si>
  <si>
    <t>SJ 29732</t>
  </si>
  <si>
    <t>SH 38664</t>
  </si>
  <si>
    <t>SH 85457</t>
  </si>
  <si>
    <t>SH297312</t>
  </si>
  <si>
    <t>SH86657</t>
  </si>
  <si>
    <t>SJ69095</t>
  </si>
  <si>
    <t>SJ26</t>
  </si>
  <si>
    <t xml:space="preserve">sin datos </t>
  </si>
  <si>
    <t xml:space="preserve">SALDO </t>
  </si>
  <si>
    <t>P-?</t>
  </si>
  <si>
    <t>SE 86664</t>
  </si>
  <si>
    <t>L-?</t>
  </si>
  <si>
    <t>NO HAY NOTAS</t>
  </si>
  <si>
    <t>B-9</t>
  </si>
  <si>
    <t>M:11</t>
  </si>
  <si>
    <t>SJ 26086</t>
  </si>
  <si>
    <t>NO HAY NOTA</t>
  </si>
  <si>
    <t>NO Hay notas para revisar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</si>
</sst>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164" formatCode="0;[Red]0"/>
    <numFmt numFmtId="165" formatCode="0.00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i/>
      <sz val="10"/>
      <name val="Arial Narrow"/>
      <family val="2"/>
    </font>
    <font>
      <i/>
      <sz val="10"/>
      <name val="Arial Narrow"/>
      <family val="2"/>
    </font>
    <font>
      <b/>
      <sz val="10"/>
      <name val="Arial Narrow"/>
      <family val="2"/>
    </font>
    <font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FF0000"/>
      <name val="Arial Narrow"/>
      <family val="2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lightGrid"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125">
        <bgColor indexed="13"/>
      </patternFill>
    </fill>
    <fill>
      <patternFill patternType="lightUp">
        <bgColor indexed="13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551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3" fillId="0" borderId="1" xfId="0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44" fontId="3" fillId="0" borderId="1" xfId="1" applyFont="1" applyFill="1" applyBorder="1"/>
    <xf numFmtId="0" fontId="3" fillId="0" borderId="0" xfId="0" applyFont="1" applyBorder="1" applyAlignment="1">
      <alignment horizontal="left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5" fillId="0" borderId="12" xfId="0" applyFont="1" applyFill="1" applyBorder="1" applyAlignment="1">
      <alignment horizontal="center"/>
    </xf>
    <xf numFmtId="0" fontId="2" fillId="0" borderId="11" xfId="0" applyNumberFormat="1" applyFont="1" applyFill="1" applyBorder="1" applyAlignment="1">
      <alignment horizontal="center" vertical="justify"/>
    </xf>
    <xf numFmtId="44" fontId="5" fillId="0" borderId="13" xfId="1" applyFont="1" applyFill="1" applyBorder="1"/>
    <xf numFmtId="2" fontId="2" fillId="0" borderId="11" xfId="0" applyNumberFormat="1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6" fillId="0" borderId="11" xfId="0" applyFont="1" applyBorder="1"/>
    <xf numFmtId="164" fontId="2" fillId="0" borderId="11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44" fontId="5" fillId="0" borderId="18" xfId="1" applyFont="1" applyBorder="1"/>
    <xf numFmtId="0" fontId="2" fillId="0" borderId="21" xfId="0" applyFont="1" applyBorder="1"/>
    <xf numFmtId="0" fontId="2" fillId="0" borderId="21" xfId="0" applyFont="1" applyFill="1" applyBorder="1"/>
    <xf numFmtId="0" fontId="2" fillId="4" borderId="21" xfId="0" applyFont="1" applyFill="1" applyBorder="1"/>
    <xf numFmtId="0" fontId="2" fillId="4" borderId="13" xfId="0" applyFont="1" applyFill="1" applyBorder="1"/>
    <xf numFmtId="0" fontId="2" fillId="0" borderId="13" xfId="0" applyFont="1" applyBorder="1"/>
    <xf numFmtId="16" fontId="2" fillId="0" borderId="21" xfId="0" applyNumberFormat="1" applyFont="1" applyBorder="1"/>
    <xf numFmtId="0" fontId="2" fillId="0" borderId="22" xfId="0" applyFont="1" applyBorder="1"/>
    <xf numFmtId="2" fontId="2" fillId="0" borderId="1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23" xfId="0" applyFont="1" applyBorder="1"/>
    <xf numFmtId="0" fontId="8" fillId="0" borderId="11" xfId="0" applyFont="1" applyBorder="1"/>
    <xf numFmtId="0" fontId="5" fillId="0" borderId="11" xfId="0" applyFont="1" applyFill="1" applyBorder="1" applyAlignment="1">
      <alignment horizontal="center"/>
    </xf>
    <xf numFmtId="0" fontId="8" fillId="0" borderId="11" xfId="0" applyFont="1" applyBorder="1" applyAlignment="1">
      <alignment horizontal="center" vertical="center"/>
    </xf>
    <xf numFmtId="44" fontId="7" fillId="0" borderId="11" xfId="0" applyNumberFormat="1" applyFont="1" applyBorder="1" applyAlignment="1">
      <alignment horizontal="center" vertical="center"/>
    </xf>
    <xf numFmtId="0" fontId="2" fillId="0" borderId="10" xfId="0" applyFont="1" applyFill="1" applyBorder="1"/>
    <xf numFmtId="0" fontId="2" fillId="0" borderId="8" xfId="0" applyFont="1" applyFill="1" applyBorder="1" applyAlignment="1">
      <alignment horizontal="center"/>
    </xf>
    <xf numFmtId="2" fontId="2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2" fontId="5" fillId="2" borderId="2" xfId="0" applyNumberFormat="1" applyFont="1" applyFill="1" applyBorder="1" applyAlignment="1">
      <alignment vertical="center" wrapText="1"/>
    </xf>
    <xf numFmtId="2" fontId="5" fillId="3" borderId="8" xfId="0" applyNumberFormat="1" applyFont="1" applyFill="1" applyBorder="1" applyAlignment="1">
      <alignment vertical="center" wrapText="1"/>
    </xf>
    <xf numFmtId="2" fontId="2" fillId="0" borderId="11" xfId="0" applyNumberFormat="1" applyFont="1" applyBorder="1" applyAlignment="1">
      <alignment vertical="center"/>
    </xf>
    <xf numFmtId="2" fontId="2" fillId="0" borderId="12" xfId="0" applyNumberFormat="1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2" fontId="2" fillId="5" borderId="11" xfId="0" applyNumberFormat="1" applyFont="1" applyFill="1" applyBorder="1" applyAlignment="1">
      <alignment vertical="center"/>
    </xf>
    <xf numFmtId="0" fontId="0" fillId="0" borderId="0" xfId="0" applyAlignment="1"/>
    <xf numFmtId="165" fontId="2" fillId="0" borderId="11" xfId="0" applyNumberFormat="1" applyFont="1" applyBorder="1" applyAlignment="1">
      <alignment vertical="center"/>
    </xf>
    <xf numFmtId="165" fontId="2" fillId="0" borderId="16" xfId="0" applyNumberFormat="1" applyFont="1" applyBorder="1" applyAlignment="1">
      <alignment vertical="center"/>
    </xf>
    <xf numFmtId="0" fontId="2" fillId="0" borderId="0" xfId="0" applyFont="1" applyBorder="1" applyAlignment="1"/>
    <xf numFmtId="15" fontId="3" fillId="0" borderId="1" xfId="0" applyNumberFormat="1" applyFont="1" applyFill="1" applyBorder="1" applyAlignment="1"/>
    <xf numFmtId="0" fontId="5" fillId="2" borderId="5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16" fontId="2" fillId="0" borderId="11" xfId="0" applyNumberFormat="1" applyFont="1" applyFill="1" applyBorder="1" applyAlignment="1"/>
    <xf numFmtId="16" fontId="2" fillId="0" borderId="12" xfId="0" applyNumberFormat="1" applyFont="1" applyFill="1" applyBorder="1" applyAlignment="1"/>
    <xf numFmtId="16" fontId="2" fillId="4" borderId="12" xfId="0" applyNumberFormat="1" applyFont="1" applyFill="1" applyBorder="1" applyAlignment="1"/>
    <xf numFmtId="16" fontId="8" fillId="0" borderId="11" xfId="0" applyNumberFormat="1" applyFont="1" applyBorder="1" applyAlignment="1">
      <alignment vertical="center"/>
    </xf>
    <xf numFmtId="16" fontId="2" fillId="5" borderId="12" xfId="0" applyNumberFormat="1" applyFont="1" applyFill="1" applyBorder="1" applyAlignment="1"/>
    <xf numFmtId="0" fontId="5" fillId="0" borderId="15" xfId="0" applyFont="1" applyFill="1" applyBorder="1" applyAlignment="1"/>
    <xf numFmtId="0" fontId="5" fillId="0" borderId="17" xfId="0" applyFont="1" applyBorder="1" applyAlignment="1"/>
    <xf numFmtId="16" fontId="0" fillId="0" borderId="11" xfId="0" applyNumberFormat="1" applyBorder="1" applyAlignment="1"/>
    <xf numFmtId="44" fontId="5" fillId="0" borderId="11" xfId="1" applyFont="1" applyFill="1" applyBorder="1"/>
    <xf numFmtId="2" fontId="2" fillId="0" borderId="8" xfId="0" applyNumberFormat="1" applyFont="1" applyFill="1" applyBorder="1" applyAlignment="1">
      <alignment horizontal="center" vertical="center"/>
    </xf>
    <xf numFmtId="0" fontId="2" fillId="0" borderId="11" xfId="0" applyFont="1" applyFill="1" applyBorder="1"/>
    <xf numFmtId="0" fontId="0" fillId="0" borderId="0" xfId="0" applyFill="1"/>
    <xf numFmtId="0" fontId="2" fillId="6" borderId="11" xfId="0" applyNumberFormat="1" applyFont="1" applyFill="1" applyBorder="1" applyAlignment="1">
      <alignment horizontal="center" vertical="justify"/>
    </xf>
    <xf numFmtId="0" fontId="5" fillId="0" borderId="0" xfId="0" applyFont="1" applyBorder="1"/>
    <xf numFmtId="0" fontId="10" fillId="0" borderId="0" xfId="0" applyFont="1"/>
    <xf numFmtId="44" fontId="5" fillId="0" borderId="16" xfId="1" applyFont="1" applyFill="1" applyBorder="1"/>
    <xf numFmtId="0" fontId="11" fillId="0" borderId="11" xfId="0" applyFont="1" applyBorder="1"/>
    <xf numFmtId="2" fontId="9" fillId="0" borderId="11" xfId="0" applyNumberFormat="1" applyFont="1" applyBorder="1" applyAlignment="1"/>
    <xf numFmtId="2" fontId="9" fillId="0" borderId="11" xfId="0" applyNumberFormat="1" applyFont="1" applyFill="1" applyBorder="1" applyAlignment="1"/>
    <xf numFmtId="16" fontId="8" fillId="0" borderId="8" xfId="0" applyNumberFormat="1" applyFont="1" applyBorder="1" applyAlignment="1"/>
    <xf numFmtId="0" fontId="7" fillId="0" borderId="11" xfId="0" applyFont="1" applyBorder="1"/>
    <xf numFmtId="0" fontId="5" fillId="2" borderId="5" xfId="0" applyFont="1" applyFill="1" applyBorder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center" vertical="center" wrapText="1"/>
    </xf>
    <xf numFmtId="0" fontId="12" fillId="4" borderId="0" xfId="0" applyFont="1" applyFill="1"/>
    <xf numFmtId="0" fontId="13" fillId="0" borderId="21" xfId="0" applyFont="1" applyBorder="1"/>
    <xf numFmtId="0" fontId="12" fillId="0" borderId="1" xfId="0" applyFont="1" applyBorder="1"/>
    <xf numFmtId="0" fontId="13" fillId="0" borderId="13" xfId="0" applyFont="1" applyBorder="1"/>
    <xf numFmtId="2" fontId="9" fillId="0" borderId="1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5" fontId="3" fillId="0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3" fillId="0" borderId="1" xfId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2" fontId="5" fillId="3" borderId="8" xfId="0" applyNumberFormat="1" applyFont="1" applyFill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16" fontId="15" fillId="0" borderId="11" xfId="0" applyNumberFormat="1" applyFont="1" applyFill="1" applyBorder="1" applyAlignment="1">
      <alignment horizontal="center" vertical="center"/>
    </xf>
    <xf numFmtId="44" fontId="16" fillId="0" borderId="11" xfId="1" applyFont="1" applyFill="1" applyBorder="1" applyAlignment="1">
      <alignment horizontal="center" vertical="center"/>
    </xf>
    <xf numFmtId="2" fontId="15" fillId="0" borderId="1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vertical="center"/>
    </xf>
    <xf numFmtId="0" fontId="0" fillId="0" borderId="0" xfId="0" applyFont="1" applyFill="1"/>
    <xf numFmtId="0" fontId="9" fillId="0" borderId="25" xfId="0" applyFont="1" applyBorder="1" applyAlignment="1">
      <alignment horizontal="center" vertical="center"/>
    </xf>
    <xf numFmtId="0" fontId="15" fillId="4" borderId="11" xfId="0" applyFont="1" applyFill="1" applyBorder="1"/>
    <xf numFmtId="0" fontId="0" fillId="0" borderId="1" xfId="0" applyFont="1" applyBorder="1" applyAlignment="1">
      <alignment horizontal="center" vertical="center"/>
    </xf>
    <xf numFmtId="0" fontId="15" fillId="0" borderId="11" xfId="0" applyFont="1" applyBorder="1"/>
    <xf numFmtId="0" fontId="16" fillId="4" borderId="11" xfId="0" applyFont="1" applyFill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4" borderId="21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5" fillId="4" borderId="11" xfId="0" applyNumberFormat="1" applyFont="1" applyFill="1" applyBorder="1" applyAlignment="1">
      <alignment horizontal="center" vertical="center"/>
    </xf>
    <xf numFmtId="16" fontId="15" fillId="4" borderId="11" xfId="0" applyNumberFormat="1" applyFont="1" applyFill="1" applyBorder="1" applyAlignment="1">
      <alignment horizontal="center" vertical="center"/>
    </xf>
    <xf numFmtId="44" fontId="16" fillId="4" borderId="11" xfId="1" applyFont="1" applyFill="1" applyBorder="1" applyAlignment="1">
      <alignment horizontal="center" vertical="center"/>
    </xf>
    <xf numFmtId="2" fontId="15" fillId="4" borderId="11" xfId="0" applyNumberFormat="1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2" fontId="15" fillId="0" borderId="11" xfId="0" applyNumberFormat="1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44" fontId="16" fillId="4" borderId="13" xfId="1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16" fontId="15" fillId="0" borderId="12" xfId="0" applyNumberFormat="1" applyFont="1" applyFill="1" applyBorder="1" applyAlignment="1">
      <alignment horizontal="center" vertical="center"/>
    </xf>
    <xf numFmtId="16" fontId="15" fillId="4" borderId="12" xfId="0" applyNumberFormat="1" applyFont="1" applyFill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6" fontId="9" fillId="0" borderId="11" xfId="0" applyNumberFormat="1" applyFont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4" fontId="16" fillId="0" borderId="13" xfId="1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2" fontId="15" fillId="5" borderId="11" xfId="0" applyNumberFormat="1" applyFont="1" applyFill="1" applyBorder="1" applyAlignment="1">
      <alignment horizontal="center" vertical="center"/>
    </xf>
    <xf numFmtId="16" fontId="15" fillId="5" borderId="12" xfId="0" applyNumberFormat="1" applyFont="1" applyFill="1" applyBorder="1" applyAlignment="1">
      <alignment horizontal="center" vertical="center"/>
    </xf>
    <xf numFmtId="0" fontId="0" fillId="4" borderId="24" xfId="0" applyFont="1" applyFill="1" applyBorder="1" applyAlignment="1">
      <alignment horizontal="center" vertical="center"/>
    </xf>
    <xf numFmtId="16" fontId="0" fillId="4" borderId="24" xfId="0" applyNumberFormat="1" applyFont="1" applyFill="1" applyBorder="1" applyAlignment="1">
      <alignment horizontal="center" vertical="center"/>
    </xf>
    <xf numFmtId="2" fontId="15" fillId="0" borderId="8" xfId="0" applyNumberFormat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1" xfId="0" applyFont="1" applyFill="1" applyBorder="1"/>
    <xf numFmtId="0" fontId="15" fillId="0" borderId="10" xfId="0" applyFont="1" applyFill="1" applyBorder="1" applyAlignment="1">
      <alignment horizontal="center" vertical="center"/>
    </xf>
    <xf numFmtId="16" fontId="0" fillId="0" borderId="11" xfId="0" applyNumberFormat="1" applyFont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7" fillId="0" borderId="11" xfId="0" applyFont="1" applyFill="1" applyBorder="1"/>
    <xf numFmtId="2" fontId="15" fillId="0" borderId="9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16" fontId="15" fillId="0" borderId="21" xfId="0" applyNumberFormat="1" applyFont="1" applyBorder="1" applyAlignment="1">
      <alignment horizontal="center" vertical="center"/>
    </xf>
    <xf numFmtId="0" fontId="15" fillId="4" borderId="11" xfId="0" applyFont="1" applyFill="1" applyBorder="1" applyAlignment="1">
      <alignment horizontal="left" vertical="center" wrapText="1"/>
    </xf>
    <xf numFmtId="165" fontId="15" fillId="0" borderId="11" xfId="0" applyNumberFormat="1" applyFont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44" fontId="16" fillId="0" borderId="16" xfId="1" applyFont="1" applyFill="1" applyBorder="1" applyAlignment="1">
      <alignment horizontal="center" vertical="center"/>
    </xf>
    <xf numFmtId="165" fontId="15" fillId="0" borderId="16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44" fontId="16" fillId="0" borderId="18" xfId="1" applyFont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6" fontId="0" fillId="0" borderId="24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16" fontId="9" fillId="4" borderId="8" xfId="0" applyNumberFormat="1" applyFont="1" applyFill="1" applyBorder="1" applyAlignment="1">
      <alignment horizontal="center" vertical="center"/>
    </xf>
    <xf numFmtId="44" fontId="18" fillId="0" borderId="20" xfId="1" applyFont="1" applyBorder="1" applyAlignment="1">
      <alignment horizontal="center" vertical="center"/>
    </xf>
    <xf numFmtId="0" fontId="17" fillId="0" borderId="11" xfId="0" applyFont="1" applyBorder="1"/>
    <xf numFmtId="0" fontId="0" fillId="0" borderId="0" xfId="0" applyAlignment="1">
      <alignment horizontal="center"/>
    </xf>
    <xf numFmtId="44" fontId="19" fillId="0" borderId="20" xfId="1" applyFont="1" applyBorder="1"/>
    <xf numFmtId="2" fontId="9" fillId="0" borderId="11" xfId="0" applyNumberFormat="1" applyFont="1" applyFill="1" applyBorder="1" applyAlignment="1">
      <alignment horizontal="center" vertical="center"/>
    </xf>
    <xf numFmtId="0" fontId="0" fillId="4" borderId="0" xfId="0" applyFill="1"/>
    <xf numFmtId="0" fontId="16" fillId="4" borderId="11" xfId="0" applyFont="1" applyFill="1" applyBorder="1" applyAlignment="1">
      <alignment horizontal="center" vertical="center"/>
    </xf>
    <xf numFmtId="0" fontId="0" fillId="4" borderId="0" xfId="0" applyFont="1" applyFill="1"/>
    <xf numFmtId="0" fontId="0" fillId="0" borderId="28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16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4" fontId="0" fillId="0" borderId="0" xfId="0" applyNumberFormat="1" applyFill="1"/>
    <xf numFmtId="44" fontId="16" fillId="0" borderId="13" xfId="1" applyFont="1" applyFill="1" applyBorder="1"/>
    <xf numFmtId="44" fontId="0" fillId="0" borderId="0" xfId="0" applyNumberFormat="1"/>
    <xf numFmtId="44" fontId="5" fillId="4" borderId="11" xfId="1" applyNumberFormat="1" applyFont="1" applyFill="1" applyBorder="1" applyAlignment="1">
      <alignment horizontal="center" vertical="center"/>
    </xf>
    <xf numFmtId="44" fontId="3" fillId="0" borderId="1" xfId="0" applyNumberFormat="1" applyFont="1" applyFill="1" applyBorder="1" applyAlignment="1">
      <alignment horizontal="center" vertical="center"/>
    </xf>
    <xf numFmtId="44" fontId="3" fillId="0" borderId="1" xfId="1" applyNumberFormat="1" applyFont="1" applyFill="1" applyBorder="1" applyAlignment="1">
      <alignment horizontal="center" vertical="center"/>
    </xf>
    <xf numFmtId="44" fontId="5" fillId="0" borderId="0" xfId="0" applyNumberFormat="1" applyFont="1" applyBorder="1" applyAlignment="1">
      <alignment horizontal="center" vertical="center"/>
    </xf>
    <xf numFmtId="44" fontId="5" fillId="2" borderId="6" xfId="0" applyNumberFormat="1" applyFont="1" applyFill="1" applyBorder="1" applyAlignment="1">
      <alignment horizontal="center" vertical="center" wrapText="1"/>
    </xf>
    <xf numFmtId="44" fontId="5" fillId="0" borderId="13" xfId="1" applyNumberFormat="1" applyFont="1" applyFill="1" applyBorder="1"/>
    <xf numFmtId="44" fontId="5" fillId="0" borderId="11" xfId="1" applyNumberFormat="1" applyFont="1" applyFill="1" applyBorder="1" applyAlignment="1">
      <alignment horizontal="center" vertical="center"/>
    </xf>
    <xf numFmtId="44" fontId="16" fillId="4" borderId="11" xfId="1" applyNumberFormat="1" applyFont="1" applyFill="1" applyBorder="1" applyAlignment="1">
      <alignment horizontal="center" vertical="center"/>
    </xf>
    <xf numFmtId="44" fontId="16" fillId="0" borderId="16" xfId="1" applyNumberFormat="1" applyFont="1" applyFill="1" applyBorder="1" applyAlignment="1">
      <alignment horizontal="center" vertical="center"/>
    </xf>
    <xf numFmtId="44" fontId="16" fillId="0" borderId="18" xfId="1" applyNumberFormat="1" applyFont="1" applyBorder="1" applyAlignment="1">
      <alignment horizontal="center" vertical="center"/>
    </xf>
    <xf numFmtId="44" fontId="15" fillId="0" borderId="0" xfId="0" applyNumberFormat="1" applyFont="1" applyAlignment="1">
      <alignment horizontal="center" vertical="center"/>
    </xf>
    <xf numFmtId="44" fontId="5" fillId="6" borderId="13" xfId="1" applyNumberFormat="1" applyFont="1" applyFill="1" applyBorder="1"/>
    <xf numFmtId="0" fontId="15" fillId="0" borderId="12" xfId="0" applyNumberFormat="1" applyFont="1" applyFill="1" applyBorder="1" applyAlignment="1">
      <alignment horizontal="center" vertical="center"/>
    </xf>
    <xf numFmtId="0" fontId="15" fillId="0" borderId="12" xfId="0" applyFont="1" applyBorder="1"/>
    <xf numFmtId="44" fontId="5" fillId="0" borderId="11" xfId="1" applyNumberFormat="1" applyFont="1" applyFill="1" applyBorder="1"/>
    <xf numFmtId="0" fontId="5" fillId="3" borderId="10" xfId="0" applyFont="1" applyFill="1" applyBorder="1" applyAlignment="1" applyProtection="1">
      <alignment horizontal="center" vertical="center" wrapText="1"/>
    </xf>
    <xf numFmtId="0" fontId="5" fillId="3" borderId="0" xfId="0" applyFont="1" applyFill="1" applyBorder="1" applyAlignment="1" applyProtection="1">
      <alignment horizontal="center" vertical="center" wrapText="1"/>
    </xf>
    <xf numFmtId="0" fontId="2" fillId="3" borderId="9" xfId="0" applyFont="1" applyFill="1" applyBorder="1" applyAlignment="1" applyProtection="1">
      <alignment horizontal="center" vertical="center" wrapText="1"/>
    </xf>
    <xf numFmtId="44" fontId="5" fillId="3" borderId="0" xfId="0" applyNumberFormat="1" applyFont="1" applyFill="1" applyBorder="1" applyAlignment="1" applyProtection="1">
      <alignment horizontal="center" vertical="center" wrapText="1"/>
    </xf>
    <xf numFmtId="2" fontId="5" fillId="3" borderId="8" xfId="0" applyNumberFormat="1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 wrapText="1"/>
    </xf>
    <xf numFmtId="0" fontId="0" fillId="0" borderId="0" xfId="0" applyProtection="1"/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2" borderId="7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 applyProtection="1">
      <alignment horizontal="center" vertical="center" wrapText="1"/>
    </xf>
    <xf numFmtId="0" fontId="14" fillId="4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44" fontId="21" fillId="2" borderId="6" xfId="0" applyNumberFormat="1" applyFont="1" applyFill="1" applyBorder="1" applyAlignment="1">
      <alignment horizontal="center" vertical="center" wrapText="1"/>
    </xf>
    <xf numFmtId="2" fontId="21" fillId="2" borderId="2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44" fontId="5" fillId="4" borderId="13" xfId="1" applyNumberFormat="1" applyFont="1" applyFill="1" applyBorder="1"/>
    <xf numFmtId="0" fontId="3" fillId="0" borderId="0" xfId="0" applyFont="1" applyBorder="1" applyAlignment="1">
      <alignment horizontal="center" vertical="center"/>
    </xf>
    <xf numFmtId="16" fontId="8" fillId="4" borderId="24" xfId="0" applyNumberFormat="1" applyFont="1" applyFill="1" applyBorder="1" applyAlignment="1"/>
    <xf numFmtId="16" fontId="14" fillId="0" borderId="1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5" fillId="4" borderId="11" xfId="0" applyFont="1" applyFill="1" applyBorder="1" applyAlignment="1" applyProtection="1">
      <alignment horizontal="center" vertical="center" wrapText="1"/>
    </xf>
    <xf numFmtId="0" fontId="5" fillId="4" borderId="24" xfId="0" applyFont="1" applyFill="1" applyBorder="1" applyAlignment="1" applyProtection="1">
      <alignment horizontal="center" vertical="center" wrapText="1"/>
    </xf>
    <xf numFmtId="0" fontId="5" fillId="3" borderId="2" xfId="0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</xf>
    <xf numFmtId="44" fontId="5" fillId="3" borderId="2" xfId="0" applyNumberFormat="1" applyFont="1" applyFill="1" applyBorder="1" applyAlignment="1" applyProtection="1">
      <alignment horizontal="center" vertical="center" wrapText="1"/>
    </xf>
    <xf numFmtId="2" fontId="5" fillId="3" borderId="2" xfId="0" applyNumberFormat="1" applyFont="1" applyFill="1" applyBorder="1" applyAlignment="1" applyProtection="1">
      <alignment horizontal="center" vertical="center" wrapText="1"/>
    </xf>
    <xf numFmtId="0" fontId="5" fillId="4" borderId="30" xfId="0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4" fontId="5" fillId="4" borderId="11" xfId="1" applyNumberFormat="1" applyFont="1" applyFill="1" applyBorder="1"/>
    <xf numFmtId="0" fontId="16" fillId="0" borderId="19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3" borderId="32" xfId="0" applyFont="1" applyFill="1" applyBorder="1" applyAlignment="1" applyProtection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14" fillId="0" borderId="31" xfId="0" applyFont="1" applyBorder="1" applyAlignment="1">
      <alignment vertical="center"/>
    </xf>
    <xf numFmtId="0" fontId="0" fillId="0" borderId="0" xfId="0" applyBorder="1"/>
    <xf numFmtId="0" fontId="14" fillId="0" borderId="21" xfId="0" applyFont="1" applyBorder="1" applyAlignment="1">
      <alignment horizontal="center" vertical="center"/>
    </xf>
    <xf numFmtId="0" fontId="21" fillId="3" borderId="32" xfId="0" applyFont="1" applyFill="1" applyBorder="1" applyAlignment="1" applyProtection="1">
      <alignment horizontal="center" vertical="center" wrapText="1"/>
    </xf>
    <xf numFmtId="0" fontId="2" fillId="3" borderId="32" xfId="0" applyFont="1" applyFill="1" applyBorder="1" applyAlignment="1" applyProtection="1">
      <alignment horizontal="center" vertical="center" wrapText="1"/>
    </xf>
    <xf numFmtId="44" fontId="5" fillId="3" borderId="32" xfId="0" applyNumberFormat="1" applyFont="1" applyFill="1" applyBorder="1" applyAlignment="1" applyProtection="1">
      <alignment horizontal="center" vertical="center" wrapText="1"/>
    </xf>
    <xf numFmtId="2" fontId="5" fillId="3" borderId="32" xfId="0" applyNumberFormat="1" applyFont="1" applyFill="1" applyBorder="1" applyAlignment="1" applyProtection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44" fontId="24" fillId="0" borderId="1" xfId="0" applyNumberFormat="1" applyFont="1" applyFill="1" applyBorder="1" applyAlignment="1">
      <alignment horizontal="center" vertical="center"/>
    </xf>
    <xf numFmtId="0" fontId="15" fillId="0" borderId="0" xfId="0" applyFont="1"/>
    <xf numFmtId="0" fontId="25" fillId="0" borderId="0" xfId="0" applyFont="1" applyAlignment="1">
      <alignment horizontal="center" vertical="center"/>
    </xf>
    <xf numFmtId="15" fontId="24" fillId="0" borderId="1" xfId="0" applyNumberFormat="1" applyFont="1" applyFill="1" applyBorder="1" applyAlignment="1">
      <alignment horizontal="center" vertical="center"/>
    </xf>
    <xf numFmtId="44" fontId="24" fillId="0" borderId="1" xfId="1" applyNumberFormat="1" applyFont="1" applyFill="1" applyBorder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4" fillId="0" borderId="0" xfId="0" applyFont="1" applyBorder="1" applyAlignment="1">
      <alignment horizontal="center" vertical="center"/>
    </xf>
    <xf numFmtId="44" fontId="16" fillId="0" borderId="0" xfId="0" applyNumberFormat="1" applyFont="1" applyBorder="1" applyAlignment="1">
      <alignment horizontal="center" vertical="center"/>
    </xf>
    <xf numFmtId="0" fontId="16" fillId="3" borderId="2" xfId="0" applyFont="1" applyFill="1" applyBorder="1" applyAlignment="1" applyProtection="1">
      <alignment horizontal="center" vertical="center" wrapText="1"/>
    </xf>
    <xf numFmtId="0" fontId="15" fillId="3" borderId="2" xfId="0" applyFont="1" applyFill="1" applyBorder="1" applyAlignment="1" applyProtection="1">
      <alignment horizontal="center" vertical="center" wrapText="1"/>
    </xf>
    <xf numFmtId="44" fontId="16" fillId="3" borderId="2" xfId="0" applyNumberFormat="1" applyFont="1" applyFill="1" applyBorder="1" applyAlignment="1" applyProtection="1">
      <alignment horizontal="center" vertical="center" wrapText="1"/>
    </xf>
    <xf numFmtId="2" fontId="16" fillId="3" borderId="2" xfId="0" applyNumberFormat="1" applyFont="1" applyFill="1" applyBorder="1" applyAlignment="1" applyProtection="1">
      <alignment horizontal="center" vertical="center" wrapText="1"/>
    </xf>
    <xf numFmtId="44" fontId="16" fillId="0" borderId="11" xfId="1" applyNumberFormat="1" applyFont="1" applyFill="1" applyBorder="1"/>
    <xf numFmtId="0" fontId="16" fillId="4" borderId="11" xfId="0" applyFont="1" applyFill="1" applyBorder="1" applyAlignment="1" applyProtection="1">
      <alignment horizontal="center" vertical="center" wrapText="1"/>
    </xf>
    <xf numFmtId="0" fontId="16" fillId="4" borderId="24" xfId="0" applyFont="1" applyFill="1" applyBorder="1" applyAlignment="1" applyProtection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44" fontId="16" fillId="4" borderId="11" xfId="1" applyNumberFormat="1" applyFont="1" applyFill="1" applyBorder="1"/>
    <xf numFmtId="0" fontId="0" fillId="0" borderId="29" xfId="0" applyFont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 wrapText="1"/>
    </xf>
    <xf numFmtId="0" fontId="15" fillId="4" borderId="30" xfId="0" applyFont="1" applyFill="1" applyBorder="1" applyAlignment="1" applyProtection="1">
      <alignment horizontal="center" vertical="center" wrapText="1"/>
    </xf>
    <xf numFmtId="0" fontId="15" fillId="4" borderId="11" xfId="0" applyFont="1" applyFill="1" applyBorder="1" applyAlignment="1" applyProtection="1">
      <alignment horizontal="center" vertical="center" wrapText="1"/>
    </xf>
    <xf numFmtId="0" fontId="15" fillId="4" borderId="24" xfId="0" applyFont="1" applyFill="1" applyBorder="1" applyAlignment="1" applyProtection="1">
      <alignment horizontal="center" vertical="center" wrapText="1"/>
    </xf>
    <xf numFmtId="0" fontId="14" fillId="3" borderId="2" xfId="0" applyFont="1" applyFill="1" applyBorder="1" applyAlignment="1" applyProtection="1">
      <alignment horizontal="center" vertical="center" wrapText="1"/>
    </xf>
    <xf numFmtId="0" fontId="15" fillId="0" borderId="19" xfId="0" applyFont="1" applyBorder="1" applyAlignment="1">
      <alignment horizontal="center" vertical="center"/>
    </xf>
    <xf numFmtId="0" fontId="2" fillId="4" borderId="30" xfId="0" applyFont="1" applyFill="1" applyBorder="1" applyAlignment="1" applyProtection="1">
      <alignment horizontal="center" vertical="center" wrapText="1"/>
    </xf>
    <xf numFmtId="0" fontId="2" fillId="4" borderId="11" xfId="0" applyFont="1" applyFill="1" applyBorder="1" applyAlignment="1" applyProtection="1">
      <alignment horizontal="center" vertical="center" wrapText="1"/>
    </xf>
    <xf numFmtId="0" fontId="2" fillId="4" borderId="24" xfId="0" applyFont="1" applyFill="1" applyBorder="1" applyAlignment="1" applyProtection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14" fillId="0" borderId="21" xfId="0" applyFont="1" applyBorder="1" applyAlignment="1">
      <alignment vertical="center"/>
    </xf>
    <xf numFmtId="0" fontId="16" fillId="3" borderId="32" xfId="0" applyFont="1" applyFill="1" applyBorder="1" applyAlignment="1" applyProtection="1">
      <alignment horizontal="center" vertical="center" wrapText="1"/>
    </xf>
    <xf numFmtId="0" fontId="15" fillId="3" borderId="32" xfId="0" applyFont="1" applyFill="1" applyBorder="1" applyAlignment="1" applyProtection="1">
      <alignment horizontal="center" vertical="center" wrapText="1"/>
    </xf>
    <xf numFmtId="44" fontId="16" fillId="3" borderId="32" xfId="0" applyNumberFormat="1" applyFont="1" applyFill="1" applyBorder="1" applyAlignment="1" applyProtection="1">
      <alignment horizontal="center" vertical="center" wrapText="1"/>
    </xf>
    <xf numFmtId="2" fontId="16" fillId="3" borderId="32" xfId="0" applyNumberFormat="1" applyFont="1" applyFill="1" applyBorder="1" applyAlignment="1" applyProtection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0" fillId="0" borderId="0" xfId="0" applyNumberFormat="1"/>
    <xf numFmtId="0" fontId="16" fillId="0" borderId="19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4" fontId="16" fillId="0" borderId="15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21" fillId="2" borderId="6" xfId="0" applyNumberFormat="1" applyFont="1" applyFill="1" applyBorder="1" applyAlignment="1">
      <alignment horizontal="center" vertical="center" wrapText="1"/>
    </xf>
    <xf numFmtId="2" fontId="5" fillId="0" borderId="11" xfId="1" applyNumberFormat="1" applyFont="1" applyFill="1" applyBorder="1"/>
    <xf numFmtId="2" fontId="5" fillId="4" borderId="11" xfId="1" applyNumberFormat="1" applyFont="1" applyFill="1" applyBorder="1"/>
    <xf numFmtId="2" fontId="16" fillId="0" borderId="18" xfId="1" applyNumberFormat="1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4" borderId="8" xfId="0" applyFont="1" applyFill="1" applyBorder="1" applyAlignment="1" applyProtection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6" fillId="7" borderId="11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5" fillId="7" borderId="11" xfId="0" applyNumberFormat="1" applyFont="1" applyFill="1" applyBorder="1" applyAlignment="1">
      <alignment horizontal="center" vertical="center"/>
    </xf>
    <xf numFmtId="16" fontId="15" fillId="7" borderId="11" xfId="0" applyNumberFormat="1" applyFont="1" applyFill="1" applyBorder="1" applyAlignment="1">
      <alignment horizontal="center" vertical="center"/>
    </xf>
    <xf numFmtId="0" fontId="16" fillId="8" borderId="11" xfId="0" applyFont="1" applyFill="1" applyBorder="1" applyAlignment="1">
      <alignment horizontal="center" vertical="center"/>
    </xf>
    <xf numFmtId="0" fontId="15" fillId="8" borderId="11" xfId="0" applyNumberFormat="1" applyFont="1" applyFill="1" applyBorder="1" applyAlignment="1">
      <alignment horizontal="center" vertical="center"/>
    </xf>
    <xf numFmtId="16" fontId="15" fillId="8" borderId="1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6" fillId="6" borderId="1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/>
    <xf numFmtId="16" fontId="15" fillId="0" borderId="11" xfId="0" applyNumberFormat="1" applyFont="1" applyBorder="1" applyAlignment="1">
      <alignment horizontal="center" vertical="center"/>
    </xf>
    <xf numFmtId="0" fontId="9" fillId="4" borderId="11" xfId="0" applyFont="1" applyFill="1" applyBorder="1" applyAlignment="1">
      <alignment horizontal="center"/>
    </xf>
    <xf numFmtId="16" fontId="9" fillId="4" borderId="11" xfId="0" applyNumberFormat="1" applyFont="1" applyFill="1" applyBorder="1" applyAlignment="1">
      <alignment horizontal="center" vertical="center"/>
    </xf>
    <xf numFmtId="44" fontId="11" fillId="4" borderId="11" xfId="0" applyNumberFormat="1" applyFont="1" applyFill="1" applyBorder="1"/>
    <xf numFmtId="0" fontId="15" fillId="6" borderId="1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/>
    <xf numFmtId="0" fontId="9" fillId="0" borderId="2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16" fillId="2" borderId="33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2" fontId="16" fillId="2" borderId="32" xfId="0" applyNumberFormat="1" applyFont="1" applyFill="1" applyBorder="1" applyAlignment="1">
      <alignment horizontal="center" vertical="center" wrapText="1"/>
    </xf>
    <xf numFmtId="0" fontId="16" fillId="2" borderId="32" xfId="0" applyFont="1" applyFill="1" applyBorder="1" applyAlignment="1">
      <alignment horizontal="center" vertical="center" wrapText="1"/>
    </xf>
    <xf numFmtId="0" fontId="15" fillId="0" borderId="11" xfId="2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16" fontId="9" fillId="0" borderId="11" xfId="0" applyNumberFormat="1" applyFont="1" applyFill="1" applyBorder="1" applyAlignment="1">
      <alignment horizontal="center" vertical="center"/>
    </xf>
    <xf numFmtId="44" fontId="11" fillId="0" borderId="11" xfId="0" applyNumberFormat="1" applyFont="1" applyFill="1" applyBorder="1"/>
    <xf numFmtId="0" fontId="16" fillId="9" borderId="11" xfId="0" applyFont="1" applyFill="1" applyBorder="1" applyAlignment="1">
      <alignment horizontal="center" vertical="center"/>
    </xf>
    <xf numFmtId="0" fontId="15" fillId="9" borderId="11" xfId="0" applyNumberFormat="1" applyFont="1" applyFill="1" applyBorder="1" applyAlignment="1">
      <alignment horizontal="center" vertical="center"/>
    </xf>
    <xf numFmtId="16" fontId="15" fillId="9" borderId="11" xfId="0" applyNumberFormat="1" applyFont="1" applyFill="1" applyBorder="1" applyAlignment="1">
      <alignment horizontal="center" vertical="center"/>
    </xf>
    <xf numFmtId="0" fontId="16" fillId="10" borderId="11" xfId="0" applyFont="1" applyFill="1" applyBorder="1" applyAlignment="1">
      <alignment horizontal="center" vertical="center"/>
    </xf>
    <xf numFmtId="0" fontId="15" fillId="10" borderId="11" xfId="0" applyNumberFormat="1" applyFont="1" applyFill="1" applyBorder="1" applyAlignment="1">
      <alignment horizontal="center" vertical="center"/>
    </xf>
    <xf numFmtId="16" fontId="15" fillId="10" borderId="11" xfId="0" applyNumberFormat="1" applyFont="1" applyFill="1" applyBorder="1" applyAlignment="1">
      <alignment horizontal="center" vertical="center"/>
    </xf>
    <xf numFmtId="0" fontId="16" fillId="2" borderId="34" xfId="0" applyFont="1" applyFill="1" applyBorder="1" applyAlignment="1">
      <alignment horizontal="center" vertical="center" wrapText="1"/>
    </xf>
    <xf numFmtId="0" fontId="16" fillId="2" borderId="35" xfId="0" applyFont="1" applyFill="1" applyBorder="1" applyAlignment="1">
      <alignment horizontal="center" vertical="center" wrapText="1"/>
    </xf>
    <xf numFmtId="2" fontId="16" fillId="2" borderId="36" xfId="0" applyNumberFormat="1" applyFont="1" applyFill="1" applyBorder="1" applyAlignment="1">
      <alignment horizontal="center" vertical="center" wrapText="1"/>
    </xf>
    <xf numFmtId="0" fontId="16" fillId="11" borderId="11" xfId="0" applyFont="1" applyFill="1" applyBorder="1" applyAlignment="1">
      <alignment horizontal="center" vertical="center" wrapText="1"/>
    </xf>
    <xf numFmtId="2" fontId="16" fillId="11" borderId="11" xfId="0" applyNumberFormat="1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5" fillId="0" borderId="24" xfId="0" applyNumberFormat="1" applyFont="1" applyFill="1" applyBorder="1" applyAlignment="1">
      <alignment horizontal="center" vertical="center"/>
    </xf>
    <xf numFmtId="16" fontId="15" fillId="0" borderId="24" xfId="0" applyNumberFormat="1" applyFont="1" applyFill="1" applyBorder="1" applyAlignment="1">
      <alignment horizontal="center" vertical="center"/>
    </xf>
    <xf numFmtId="2" fontId="15" fillId="0" borderId="24" xfId="0" applyNumberFormat="1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11" xfId="0" applyBorder="1"/>
    <xf numFmtId="0" fontId="0" fillId="0" borderId="11" xfId="0" applyFont="1" applyFill="1" applyBorder="1"/>
    <xf numFmtId="16" fontId="14" fillId="0" borderId="12" xfId="0" applyNumberFormat="1" applyFont="1" applyBorder="1" applyAlignment="1">
      <alignment horizontal="center" vertical="center"/>
    </xf>
    <xf numFmtId="44" fontId="5" fillId="0" borderId="12" xfId="1" applyNumberFormat="1" applyFont="1" applyFill="1" applyBorder="1"/>
    <xf numFmtId="44" fontId="9" fillId="0" borderId="0" xfId="0" applyNumberFormat="1" applyFont="1"/>
    <xf numFmtId="0" fontId="27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2" fontId="29" fillId="0" borderId="1" xfId="0" applyNumberFormat="1" applyFont="1" applyFill="1" applyBorder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0" fontId="28" fillId="0" borderId="0" xfId="0" applyFont="1"/>
    <xf numFmtId="0" fontId="27" fillId="0" borderId="0" xfId="0" applyFont="1"/>
    <xf numFmtId="0" fontId="30" fillId="0" borderId="0" xfId="0" applyFont="1" applyAlignment="1">
      <alignment horizontal="center" vertical="center"/>
    </xf>
    <xf numFmtId="15" fontId="29" fillId="0" borderId="1" xfId="0" applyNumberFormat="1" applyFont="1" applyFill="1" applyBorder="1" applyAlignment="1">
      <alignment horizontal="center" vertical="center"/>
    </xf>
    <xf numFmtId="2" fontId="29" fillId="0" borderId="1" xfId="1" applyNumberFormat="1" applyFont="1" applyFill="1" applyBorder="1" applyAlignment="1">
      <alignment horizontal="center" vertical="center"/>
    </xf>
    <xf numFmtId="2" fontId="30" fillId="0" borderId="0" xfId="0" applyNumberFormat="1" applyFont="1" applyAlignment="1">
      <alignment horizontal="center" vertical="center"/>
    </xf>
    <xf numFmtId="0" fontId="30" fillId="0" borderId="0" xfId="0" applyFont="1"/>
    <xf numFmtId="0" fontId="29" fillId="0" borderId="0" xfId="0" applyFont="1" applyBorder="1" applyAlignment="1">
      <alignment horizontal="center" vertical="center"/>
    </xf>
    <xf numFmtId="2" fontId="31" fillId="0" borderId="0" xfId="0" applyNumberFormat="1" applyFont="1" applyBorder="1" applyAlignment="1">
      <alignment horizontal="center" vertical="center"/>
    </xf>
    <xf numFmtId="0" fontId="31" fillId="2" borderId="7" xfId="0" applyFont="1" applyFill="1" applyBorder="1" applyAlignment="1">
      <alignment horizontal="center" vertical="center" wrapText="1"/>
    </xf>
    <xf numFmtId="0" fontId="31" fillId="2" borderId="3" xfId="0" applyFont="1" applyFill="1" applyBorder="1" applyAlignment="1">
      <alignment horizontal="center" vertical="center" wrapText="1"/>
    </xf>
    <xf numFmtId="0" fontId="31" fillId="2" borderId="4" xfId="0" applyFont="1" applyFill="1" applyBorder="1" applyAlignment="1">
      <alignment horizontal="center" vertical="center" wrapText="1"/>
    </xf>
    <xf numFmtId="0" fontId="31" fillId="2" borderId="5" xfId="0" applyFont="1" applyFill="1" applyBorder="1" applyAlignment="1">
      <alignment horizontal="center" vertical="center" wrapText="1"/>
    </xf>
    <xf numFmtId="2" fontId="31" fillId="2" borderId="6" xfId="0" applyNumberFormat="1" applyFont="1" applyFill="1" applyBorder="1" applyAlignment="1">
      <alignment horizontal="center" vertical="center" wrapText="1"/>
    </xf>
    <xf numFmtId="2" fontId="31" fillId="2" borderId="2" xfId="0" applyNumberFormat="1" applyFont="1" applyFill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center" wrapText="1"/>
    </xf>
    <xf numFmtId="0" fontId="31" fillId="3" borderId="32" xfId="0" applyFont="1" applyFill="1" applyBorder="1" applyAlignment="1" applyProtection="1">
      <alignment horizontal="center" vertical="center" wrapText="1"/>
    </xf>
    <xf numFmtId="0" fontId="28" fillId="3" borderId="32" xfId="0" applyFont="1" applyFill="1" applyBorder="1" applyAlignment="1" applyProtection="1">
      <alignment horizontal="center" vertical="center" wrapText="1"/>
    </xf>
    <xf numFmtId="2" fontId="31" fillId="3" borderId="32" xfId="0" applyNumberFormat="1" applyFont="1" applyFill="1" applyBorder="1" applyAlignment="1" applyProtection="1">
      <alignment horizontal="center" vertical="center" wrapText="1"/>
    </xf>
    <xf numFmtId="0" fontId="31" fillId="4" borderId="11" xfId="0" applyFont="1" applyFill="1" applyBorder="1" applyAlignment="1" applyProtection="1">
      <alignment horizontal="center" vertical="center" wrapText="1"/>
    </xf>
    <xf numFmtId="0" fontId="28" fillId="0" borderId="11" xfId="0" applyFont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16" fontId="28" fillId="0" borderId="11" xfId="0" applyNumberFormat="1" applyFont="1" applyFill="1" applyBorder="1" applyAlignment="1">
      <alignment horizontal="center" vertical="center"/>
    </xf>
    <xf numFmtId="44" fontId="31" fillId="0" borderId="11" xfId="1" applyNumberFormat="1" applyFont="1" applyFill="1" applyBorder="1"/>
    <xf numFmtId="2" fontId="28" fillId="0" borderId="11" xfId="0" applyNumberFormat="1" applyFont="1" applyBorder="1" applyAlignment="1">
      <alignment horizontal="center" vertical="center"/>
    </xf>
    <xf numFmtId="16" fontId="28" fillId="0" borderId="11" xfId="0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4" borderId="11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28" fillId="0" borderId="11" xfId="0" applyFont="1" applyBorder="1"/>
    <xf numFmtId="0" fontId="28" fillId="4" borderId="11" xfId="0" applyFont="1" applyFill="1" applyBorder="1" applyAlignment="1" applyProtection="1">
      <alignment horizontal="center" vertical="center" wrapText="1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8" fillId="0" borderId="11" xfId="0" applyFont="1" applyFill="1" applyBorder="1"/>
    <xf numFmtId="0" fontId="27" fillId="0" borderId="29" xfId="0" applyFont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28" fillId="0" borderId="31" xfId="0" applyFont="1" applyBorder="1" applyAlignment="1">
      <alignment vertical="center"/>
    </xf>
    <xf numFmtId="0" fontId="28" fillId="0" borderId="21" xfId="0" applyFont="1" applyBorder="1"/>
    <xf numFmtId="0" fontId="31" fillId="0" borderId="12" xfId="0" applyFont="1" applyFill="1" applyBorder="1" applyAlignment="1">
      <alignment horizontal="center"/>
    </xf>
    <xf numFmtId="0" fontId="28" fillId="0" borderId="11" xfId="0" applyNumberFormat="1" applyFont="1" applyFill="1" applyBorder="1" applyAlignment="1">
      <alignment horizontal="center" vertical="justify"/>
    </xf>
    <xf numFmtId="44" fontId="31" fillId="0" borderId="13" xfId="1" applyFont="1" applyFill="1" applyBorder="1"/>
    <xf numFmtId="0" fontId="28" fillId="4" borderId="21" xfId="0" applyFont="1" applyFill="1" applyBorder="1"/>
    <xf numFmtId="0" fontId="31" fillId="4" borderId="12" xfId="0" applyFont="1" applyFill="1" applyBorder="1" applyAlignment="1">
      <alignment horizontal="center"/>
    </xf>
    <xf numFmtId="0" fontId="28" fillId="4" borderId="11" xfId="0" applyNumberFormat="1" applyFont="1" applyFill="1" applyBorder="1" applyAlignment="1">
      <alignment horizontal="center" vertical="justify"/>
    </xf>
    <xf numFmtId="16" fontId="28" fillId="4" borderId="11" xfId="0" applyNumberFormat="1" applyFont="1" applyFill="1" applyBorder="1" applyAlignment="1">
      <alignment horizontal="center" vertical="center"/>
    </xf>
    <xf numFmtId="44" fontId="31" fillId="4" borderId="13" xfId="1" applyFont="1" applyFill="1" applyBorder="1"/>
    <xf numFmtId="2" fontId="28" fillId="4" borderId="11" xfId="0" applyNumberFormat="1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/>
    </xf>
    <xf numFmtId="0" fontId="28" fillId="0" borderId="21" xfId="0" applyFont="1" applyFill="1" applyBorder="1"/>
    <xf numFmtId="0" fontId="31" fillId="0" borderId="8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44" fontId="31" fillId="0" borderId="15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Fill="1"/>
    <xf numFmtId="0" fontId="27" fillId="0" borderId="28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31" fillId="0" borderId="17" xfId="0" applyFont="1" applyFill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2" fontId="31" fillId="0" borderId="11" xfId="1" applyNumberFormat="1" applyFont="1" applyFill="1" applyBorder="1"/>
    <xf numFmtId="0" fontId="27" fillId="0" borderId="1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44" fontId="32" fillId="0" borderId="20" xfId="1" applyFont="1" applyBorder="1" applyAlignment="1">
      <alignment horizontal="center" vertical="center"/>
    </xf>
    <xf numFmtId="2" fontId="31" fillId="0" borderId="18" xfId="1" applyNumberFormat="1" applyFont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5" fillId="12" borderId="10" xfId="0" applyFont="1" applyFill="1" applyBorder="1" applyAlignment="1">
      <alignment horizontal="center" vertical="center" wrapText="1"/>
    </xf>
    <xf numFmtId="0" fontId="5" fillId="12" borderId="0" xfId="0" applyFont="1" applyFill="1" applyBorder="1" applyAlignment="1">
      <alignment horizontal="center" vertical="center" wrapText="1"/>
    </xf>
    <xf numFmtId="0" fontId="5" fillId="12" borderId="9" xfId="0" applyFont="1" applyFill="1" applyBorder="1" applyAlignment="1">
      <alignment horizontal="center" vertical="center" wrapText="1"/>
    </xf>
    <xf numFmtId="2" fontId="5" fillId="12" borderId="8" xfId="0" applyNumberFormat="1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16" fontId="2" fillId="0" borderId="11" xfId="0" applyNumberFormat="1" applyFont="1" applyFill="1" applyBorder="1" applyAlignment="1">
      <alignment horizontal="center" vertical="center"/>
    </xf>
    <xf numFmtId="44" fontId="5" fillId="0" borderId="11" xfId="1" applyFont="1" applyFill="1" applyBorder="1" applyAlignment="1">
      <alignment horizontal="center" vertical="center"/>
    </xf>
    <xf numFmtId="44" fontId="5" fillId="9" borderId="11" xfId="1" applyNumberFormat="1" applyFont="1" applyFill="1" applyBorder="1"/>
    <xf numFmtId="44" fontId="5" fillId="10" borderId="11" xfId="1" applyNumberFormat="1" applyFont="1" applyFill="1" applyBorder="1"/>
    <xf numFmtId="44" fontId="5" fillId="8" borderId="11" xfId="1" applyNumberFormat="1" applyFont="1" applyFill="1" applyBorder="1"/>
    <xf numFmtId="44" fontId="5" fillId="7" borderId="11" xfId="1" applyNumberFormat="1" applyFont="1" applyFill="1" applyBorder="1"/>
    <xf numFmtId="44" fontId="5" fillId="0" borderId="24" xfId="1" applyNumberFormat="1" applyFont="1" applyFill="1" applyBorder="1"/>
    <xf numFmtId="2" fontId="3" fillId="0" borderId="23" xfId="0" applyNumberFormat="1" applyFont="1" applyFill="1" applyBorder="1" applyAlignment="1">
      <alignment horizontal="center" vertical="center"/>
    </xf>
    <xf numFmtId="15" fontId="3" fillId="0" borderId="11" xfId="0" applyNumberFormat="1" applyFont="1" applyFill="1" applyBorder="1" applyAlignment="1">
      <alignment horizontal="center" vertical="center"/>
    </xf>
    <xf numFmtId="2" fontId="3" fillId="0" borderId="11" xfId="1" applyNumberFormat="1" applyFont="1" applyFill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32" fillId="4" borderId="11" xfId="0" applyFont="1" applyFill="1" applyBorder="1" applyAlignment="1" applyProtection="1">
      <alignment horizontal="center" vertical="center" wrapText="1"/>
    </xf>
    <xf numFmtId="2" fontId="32" fillId="0" borderId="11" xfId="0" applyNumberFormat="1" applyFont="1" applyBorder="1" applyAlignment="1">
      <alignment horizontal="center" vertical="center"/>
    </xf>
    <xf numFmtId="1" fontId="28" fillId="0" borderId="11" xfId="0" applyNumberFormat="1" applyFont="1" applyFill="1" applyBorder="1" applyAlignment="1">
      <alignment horizontal="center" vertical="center"/>
    </xf>
    <xf numFmtId="0" fontId="32" fillId="4" borderId="11" xfId="0" applyFont="1" applyFill="1" applyBorder="1" applyAlignment="1">
      <alignment horizontal="center" vertical="center" wrapText="1"/>
    </xf>
    <xf numFmtId="0" fontId="32" fillId="4" borderId="11" xfId="0" applyFont="1" applyFill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32" fillId="0" borderId="11" xfId="0" applyFont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/>
    </xf>
    <xf numFmtId="0" fontId="15" fillId="6" borderId="11" xfId="0" applyNumberFormat="1" applyFont="1" applyFill="1" applyBorder="1" applyAlignment="1">
      <alignment horizontal="center" vertical="center"/>
    </xf>
    <xf numFmtId="16" fontId="15" fillId="6" borderId="11" xfId="0" applyNumberFormat="1" applyFont="1" applyFill="1" applyBorder="1" applyAlignment="1">
      <alignment horizontal="center" vertical="center"/>
    </xf>
    <xf numFmtId="44" fontId="5" fillId="6" borderId="13" xfId="1" applyFont="1" applyFill="1" applyBorder="1"/>
    <xf numFmtId="2" fontId="15" fillId="6" borderId="11" xfId="0" applyNumberFormat="1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 wrapText="1"/>
    </xf>
    <xf numFmtId="0" fontId="18" fillId="4" borderId="11" xfId="0" applyFont="1" applyFill="1" applyBorder="1" applyAlignment="1">
      <alignment horizontal="center"/>
    </xf>
    <xf numFmtId="0" fontId="18" fillId="0" borderId="11" xfId="0" applyFont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1" fontId="15" fillId="0" borderId="11" xfId="0" applyNumberFormat="1" applyFont="1" applyFill="1" applyBorder="1" applyAlignment="1">
      <alignment horizontal="center" vertical="center"/>
    </xf>
    <xf numFmtId="2" fontId="18" fillId="0" borderId="11" xfId="0" applyNumberFormat="1" applyFont="1" applyBorder="1" applyAlignment="1">
      <alignment horizontal="center" vertical="center"/>
    </xf>
    <xf numFmtId="0" fontId="21" fillId="13" borderId="0" xfId="0" applyFont="1" applyFill="1"/>
    <xf numFmtId="0" fontId="16" fillId="13" borderId="11" xfId="0" applyFont="1" applyFill="1" applyBorder="1" applyAlignment="1">
      <alignment horizontal="center"/>
    </xf>
    <xf numFmtId="0" fontId="10" fillId="13" borderId="0" xfId="0" applyFont="1" applyFill="1"/>
    <xf numFmtId="0" fontId="14" fillId="0" borderId="0" xfId="2" applyFont="1" applyAlignment="1">
      <alignment horizontal="center"/>
    </xf>
    <xf numFmtId="0" fontId="33" fillId="0" borderId="11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6" fillId="0" borderId="19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" fontId="14" fillId="14" borderId="11" xfId="0" applyNumberFormat="1" applyFont="1" applyFill="1" applyBorder="1" applyAlignment="1">
      <alignment horizontal="center" vertical="center"/>
    </xf>
    <xf numFmtId="0" fontId="16" fillId="14" borderId="11" xfId="0" applyFont="1" applyFill="1" applyBorder="1" applyAlignment="1">
      <alignment horizontal="center" vertical="center"/>
    </xf>
    <xf numFmtId="0" fontId="15" fillId="14" borderId="11" xfId="0" applyNumberFormat="1" applyFont="1" applyFill="1" applyBorder="1" applyAlignment="1">
      <alignment horizontal="center" vertical="center"/>
    </xf>
    <xf numFmtId="16" fontId="15" fillId="14" borderId="11" xfId="0" applyNumberFormat="1" applyFont="1" applyFill="1" applyBorder="1" applyAlignment="1">
      <alignment horizontal="center" vertical="center"/>
    </xf>
    <xf numFmtId="44" fontId="5" fillId="14" borderId="11" xfId="1" applyNumberFormat="1" applyFont="1" applyFill="1" applyBorder="1"/>
    <xf numFmtId="2" fontId="15" fillId="14" borderId="11" xfId="0" applyNumberFormat="1" applyFont="1" applyFill="1" applyBorder="1" applyAlignment="1">
      <alignment horizontal="center" vertical="center"/>
    </xf>
    <xf numFmtId="0" fontId="18" fillId="14" borderId="11" xfId="0" applyFont="1" applyFill="1" applyBorder="1" applyAlignment="1">
      <alignment horizontal="center"/>
    </xf>
    <xf numFmtId="0" fontId="34" fillId="15" borderId="9" xfId="0" applyFont="1" applyFill="1" applyBorder="1" applyAlignment="1">
      <alignment horizontal="center" vertical="center" textRotation="255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117</xdr:row>
      <xdr:rowOff>57150</xdr:rowOff>
    </xdr:from>
    <xdr:to>
      <xdr:col>9</xdr:col>
      <xdr:colOff>581025</xdr:colOff>
      <xdr:row>120</xdr:row>
      <xdr:rowOff>180975</xdr:rowOff>
    </xdr:to>
    <xdr:sp macro="" textlink="">
      <xdr:nvSpPr>
        <xdr:cNvPr id="2" name="1 Cerrar llave"/>
        <xdr:cNvSpPr/>
      </xdr:nvSpPr>
      <xdr:spPr>
        <a:xfrm>
          <a:off x="6943725" y="22555200"/>
          <a:ext cx="495300" cy="704850"/>
        </a:xfrm>
        <a:prstGeom prst="rightBrace">
          <a:avLst/>
        </a:prstGeom>
        <a:ln>
          <a:solidFill>
            <a:srgbClr val="0070C0"/>
          </a:solidFill>
        </a:ln>
        <a:effectLst>
          <a:glow rad="228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7</xdr:row>
      <xdr:rowOff>47625</xdr:rowOff>
    </xdr:from>
    <xdr:to>
      <xdr:col>9</xdr:col>
      <xdr:colOff>504825</xdr:colOff>
      <xdr:row>15</xdr:row>
      <xdr:rowOff>19050</xdr:rowOff>
    </xdr:to>
    <xdr:sp macro="" textlink="">
      <xdr:nvSpPr>
        <xdr:cNvPr id="2" name="1 Cerrar llave"/>
        <xdr:cNvSpPr/>
      </xdr:nvSpPr>
      <xdr:spPr>
        <a:xfrm>
          <a:off x="7000875" y="1600200"/>
          <a:ext cx="428625" cy="1495425"/>
        </a:xfrm>
        <a:prstGeom prst="rightBrace">
          <a:avLst/>
        </a:prstGeom>
        <a:ln>
          <a:solidFill>
            <a:srgbClr val="0070C0"/>
          </a:solidFill>
        </a:ln>
        <a:effectLst>
          <a:glow rad="228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9"/>
  <sheetViews>
    <sheetView tabSelected="1" topLeftCell="A55" workbookViewId="0">
      <selection activeCell="J90" sqref="J90"/>
    </sheetView>
  </sheetViews>
  <sheetFormatPr baseColWidth="10" defaultRowHeight="15"/>
  <sheetData>
    <row r="1" spans="1:10">
      <c r="A1" s="99" t="s">
        <v>58</v>
      </c>
      <c r="B1" s="236"/>
      <c r="C1" s="95"/>
      <c r="D1" s="95"/>
      <c r="E1" s="95"/>
      <c r="F1" s="506" t="s">
        <v>53</v>
      </c>
      <c r="G1" s="102"/>
      <c r="H1" s="100"/>
      <c r="I1" s="1"/>
    </row>
    <row r="2" spans="1:10">
      <c r="A2" s="99"/>
      <c r="B2" s="237"/>
      <c r="E2" s="507">
        <v>41012</v>
      </c>
      <c r="F2" s="508">
        <v>50000</v>
      </c>
      <c r="G2" s="509" t="s">
        <v>158</v>
      </c>
      <c r="H2" s="103"/>
      <c r="I2" s="4"/>
    </row>
    <row r="3" spans="1:10">
      <c r="A3" s="99"/>
      <c r="B3" s="236"/>
      <c r="C3" s="360" t="s">
        <v>32</v>
      </c>
      <c r="D3" s="95"/>
      <c r="E3" s="95"/>
      <c r="F3" s="346"/>
      <c r="G3" s="102"/>
      <c r="H3" s="100"/>
      <c r="I3" s="1"/>
    </row>
    <row r="4" spans="1:10">
      <c r="A4" s="99"/>
      <c r="B4" s="236"/>
      <c r="C4" s="360"/>
      <c r="D4" s="95"/>
      <c r="E4" s="95"/>
      <c r="F4" s="346"/>
      <c r="G4" s="102"/>
      <c r="H4" s="100"/>
      <c r="I4" s="1"/>
    </row>
    <row r="5" spans="1:10" ht="15.75" thickBot="1">
      <c r="A5" s="99"/>
      <c r="B5" s="236"/>
      <c r="C5" s="95"/>
      <c r="D5" s="95"/>
      <c r="E5" s="95"/>
      <c r="F5" s="346"/>
      <c r="G5" s="102"/>
      <c r="H5" s="100"/>
      <c r="I5" s="1"/>
    </row>
    <row r="6" spans="1:10" ht="30.75" thickBot="1">
      <c r="A6" s="238" t="s">
        <v>2</v>
      </c>
      <c r="B6" s="238" t="s">
        <v>40</v>
      </c>
      <c r="C6" s="245" t="s">
        <v>3</v>
      </c>
      <c r="D6" s="246" t="s">
        <v>4</v>
      </c>
      <c r="E6" s="247" t="s">
        <v>5</v>
      </c>
      <c r="F6" s="347" t="s">
        <v>6</v>
      </c>
      <c r="G6" s="249" t="s">
        <v>7</v>
      </c>
      <c r="H6" s="238" t="s">
        <v>8</v>
      </c>
      <c r="I6" s="250" t="s">
        <v>59</v>
      </c>
    </row>
    <row r="7" spans="1:10">
      <c r="A7" s="277"/>
      <c r="B7" s="282"/>
      <c r="C7" s="277"/>
      <c r="D7" s="283"/>
      <c r="E7" s="277"/>
      <c r="F7" s="285"/>
      <c r="G7" s="285"/>
      <c r="H7" s="277"/>
      <c r="I7" s="277"/>
    </row>
    <row r="8" spans="1:10">
      <c r="A8" s="262"/>
      <c r="B8" s="205" t="s">
        <v>67</v>
      </c>
      <c r="C8" s="199">
        <v>72422</v>
      </c>
      <c r="D8" s="117"/>
      <c r="E8" s="118">
        <v>41004</v>
      </c>
      <c r="F8" s="228">
        <v>0</v>
      </c>
      <c r="G8" s="120">
        <f>F8/H8</f>
        <v>0</v>
      </c>
      <c r="H8" s="120">
        <v>10.09</v>
      </c>
      <c r="I8" s="262"/>
    </row>
    <row r="9" spans="1:10" ht="15" customHeight="1">
      <c r="A9" s="262"/>
      <c r="B9" s="254" t="s">
        <v>63</v>
      </c>
      <c r="C9" s="199">
        <v>72423</v>
      </c>
      <c r="D9" s="117"/>
      <c r="E9" s="118">
        <v>41012</v>
      </c>
      <c r="F9" s="228">
        <v>323.10000000000002</v>
      </c>
      <c r="G9" s="120">
        <f>F9/H9</f>
        <v>32.021803766105059</v>
      </c>
      <c r="H9" s="120">
        <v>10.09</v>
      </c>
      <c r="I9" s="262"/>
      <c r="J9" s="550" t="s">
        <v>167</v>
      </c>
    </row>
    <row r="10" spans="1:10">
      <c r="A10" s="262"/>
      <c r="B10" s="205" t="s">
        <v>67</v>
      </c>
      <c r="C10" s="199">
        <v>72424</v>
      </c>
      <c r="D10" s="117"/>
      <c r="E10" s="118">
        <v>41012</v>
      </c>
      <c r="F10" s="228">
        <v>360</v>
      </c>
      <c r="G10" s="120">
        <f>F10/H10</f>
        <v>35.678889990089196</v>
      </c>
      <c r="H10" s="120">
        <v>10.09</v>
      </c>
      <c r="I10" s="262"/>
      <c r="J10" s="550"/>
    </row>
    <row r="11" spans="1:10">
      <c r="A11" s="205"/>
      <c r="B11" s="205" t="s">
        <v>42</v>
      </c>
      <c r="C11" s="199">
        <v>72425</v>
      </c>
      <c r="D11" s="117"/>
      <c r="E11" s="118">
        <v>41013</v>
      </c>
      <c r="F11" s="228">
        <v>1493.2</v>
      </c>
      <c r="G11" s="120">
        <f t="shared" ref="G11:G74" si="0">F11/H11</f>
        <v>142.88995215311007</v>
      </c>
      <c r="H11" s="120">
        <v>10.45</v>
      </c>
      <c r="I11" s="120"/>
      <c r="J11" s="550"/>
    </row>
    <row r="12" spans="1:10">
      <c r="A12" s="205"/>
      <c r="B12" s="254" t="s">
        <v>64</v>
      </c>
      <c r="C12" s="199">
        <v>72426</v>
      </c>
      <c r="D12" s="117"/>
      <c r="E12" s="118">
        <v>41013</v>
      </c>
      <c r="F12" s="228">
        <v>350.12</v>
      </c>
      <c r="G12" s="120">
        <f t="shared" si="0"/>
        <v>34.699702675916747</v>
      </c>
      <c r="H12" s="120">
        <v>10.09</v>
      </c>
      <c r="I12" s="120"/>
      <c r="J12" s="550"/>
    </row>
    <row r="13" spans="1:10">
      <c r="A13" s="205"/>
      <c r="B13" s="254" t="s">
        <v>62</v>
      </c>
      <c r="C13" s="199">
        <v>72427</v>
      </c>
      <c r="D13" s="117"/>
      <c r="E13" s="118">
        <v>41013</v>
      </c>
      <c r="F13" s="228">
        <v>214.01</v>
      </c>
      <c r="G13" s="120">
        <f t="shared" si="0"/>
        <v>21.210109018830526</v>
      </c>
      <c r="H13" s="120">
        <v>10.09</v>
      </c>
      <c r="I13" s="120"/>
      <c r="J13" s="550"/>
    </row>
    <row r="14" spans="1:10">
      <c r="A14" s="242" t="s">
        <v>22</v>
      </c>
      <c r="B14" s="254" t="s">
        <v>149</v>
      </c>
      <c r="C14" s="199">
        <v>72428</v>
      </c>
      <c r="D14" s="118"/>
      <c r="E14" s="118">
        <v>41378</v>
      </c>
      <c r="F14" s="228">
        <v>1007.18</v>
      </c>
      <c r="G14" s="120">
        <f t="shared" si="0"/>
        <v>99.819623389494552</v>
      </c>
      <c r="H14" s="120">
        <v>10.09</v>
      </c>
      <c r="I14" s="120"/>
      <c r="J14" s="550"/>
    </row>
    <row r="15" spans="1:10">
      <c r="A15" s="205"/>
      <c r="B15" s="254" t="s">
        <v>39</v>
      </c>
      <c r="C15" s="199">
        <v>72429</v>
      </c>
      <c r="D15" s="117"/>
      <c r="E15" s="118">
        <v>41013</v>
      </c>
      <c r="F15" s="228">
        <v>228.54</v>
      </c>
      <c r="G15" s="120">
        <f t="shared" si="0"/>
        <v>22.650148662041627</v>
      </c>
      <c r="H15" s="120">
        <v>10.09</v>
      </c>
      <c r="I15" s="120"/>
      <c r="J15" s="550"/>
    </row>
    <row r="16" spans="1:10">
      <c r="A16" s="240"/>
      <c r="B16" s="254" t="s">
        <v>39</v>
      </c>
      <c r="C16" s="199">
        <v>72430</v>
      </c>
      <c r="D16" s="117"/>
      <c r="E16" s="118">
        <v>41014</v>
      </c>
      <c r="F16" s="228">
        <v>248.72</v>
      </c>
      <c r="G16" s="120">
        <f t="shared" si="0"/>
        <v>24.650148662041627</v>
      </c>
      <c r="H16" s="120">
        <v>10.09</v>
      </c>
      <c r="I16" s="120"/>
      <c r="J16" s="550"/>
    </row>
    <row r="17" spans="1:10">
      <c r="A17" s="205"/>
      <c r="B17" s="205" t="s">
        <v>39</v>
      </c>
      <c r="C17" s="199">
        <v>72431</v>
      </c>
      <c r="D17" s="117"/>
      <c r="E17" s="118">
        <v>41017</v>
      </c>
      <c r="F17" s="228">
        <v>158.61000000000001</v>
      </c>
      <c r="G17" s="120">
        <f t="shared" si="0"/>
        <v>15.7195242814668</v>
      </c>
      <c r="H17" s="120">
        <v>10.09</v>
      </c>
      <c r="I17" s="120"/>
      <c r="J17" s="550"/>
    </row>
    <row r="18" spans="1:10">
      <c r="A18" s="205"/>
      <c r="B18" s="254" t="s">
        <v>65</v>
      </c>
      <c r="C18" s="199">
        <v>72432</v>
      </c>
      <c r="D18" s="117"/>
      <c r="E18" s="118">
        <v>41013</v>
      </c>
      <c r="F18" s="228">
        <v>230</v>
      </c>
      <c r="G18" s="120">
        <f t="shared" si="0"/>
        <v>22.794846382556987</v>
      </c>
      <c r="H18" s="120">
        <v>10.09</v>
      </c>
      <c r="I18" s="120"/>
      <c r="J18" s="550"/>
    </row>
    <row r="19" spans="1:10">
      <c r="A19" s="205"/>
      <c r="B19" s="205" t="s">
        <v>65</v>
      </c>
      <c r="C19" s="199">
        <v>72433</v>
      </c>
      <c r="D19" s="117"/>
      <c r="E19" s="118">
        <v>41015</v>
      </c>
      <c r="F19" s="228">
        <v>165.68</v>
      </c>
      <c r="G19" s="120">
        <f t="shared" si="0"/>
        <v>16.420218037661051</v>
      </c>
      <c r="H19" s="120">
        <v>10.09</v>
      </c>
      <c r="I19" s="120"/>
      <c r="J19" s="550"/>
    </row>
    <row r="20" spans="1:10">
      <c r="A20" s="205"/>
      <c r="B20" s="205" t="s">
        <v>64</v>
      </c>
      <c r="C20" s="199">
        <v>72434</v>
      </c>
      <c r="D20" s="117"/>
      <c r="E20" s="118">
        <v>41015</v>
      </c>
      <c r="F20" s="228">
        <v>260.12</v>
      </c>
      <c r="G20" s="120">
        <f t="shared" si="0"/>
        <v>25.77998017839445</v>
      </c>
      <c r="H20" s="120">
        <v>10.09</v>
      </c>
      <c r="I20" s="120"/>
      <c r="J20" s="550"/>
    </row>
    <row r="21" spans="1:10">
      <c r="A21" s="205"/>
      <c r="B21" s="254" t="s">
        <v>62</v>
      </c>
      <c r="C21" s="199">
        <v>72435</v>
      </c>
      <c r="D21" s="117"/>
      <c r="E21" s="118">
        <v>41015</v>
      </c>
      <c r="F21" s="228">
        <v>350.12</v>
      </c>
      <c r="G21" s="120">
        <f t="shared" si="0"/>
        <v>34.699702675916747</v>
      </c>
      <c r="H21" s="120">
        <v>10.09</v>
      </c>
      <c r="I21" s="120"/>
      <c r="J21" s="550"/>
    </row>
    <row r="22" spans="1:10">
      <c r="A22" s="261"/>
      <c r="B22" s="254" t="s">
        <v>43</v>
      </c>
      <c r="C22" s="199">
        <v>72436</v>
      </c>
      <c r="D22" s="117"/>
      <c r="E22" s="118">
        <v>41015</v>
      </c>
      <c r="F22" s="228">
        <v>510.25</v>
      </c>
      <c r="G22" s="120">
        <f t="shared" si="0"/>
        <v>50.569871159563924</v>
      </c>
      <c r="H22" s="120">
        <v>10.09</v>
      </c>
      <c r="I22" s="120"/>
      <c r="J22" s="550"/>
    </row>
    <row r="23" spans="1:10">
      <c r="A23" s="205"/>
      <c r="B23" s="254" t="s">
        <v>39</v>
      </c>
      <c r="C23" s="199">
        <v>72437</v>
      </c>
      <c r="D23" s="118"/>
      <c r="E23" s="118">
        <v>41016</v>
      </c>
      <c r="F23" s="228">
        <v>354.36</v>
      </c>
      <c r="G23" s="120">
        <f>F23/H23</f>
        <v>35.119920713577798</v>
      </c>
      <c r="H23" s="120">
        <v>10.09</v>
      </c>
      <c r="I23" s="120"/>
      <c r="J23" s="550"/>
    </row>
    <row r="24" spans="1:10">
      <c r="A24" s="205"/>
      <c r="B24" s="254" t="s">
        <v>62</v>
      </c>
      <c r="C24" s="199">
        <v>72438</v>
      </c>
      <c r="D24" s="117"/>
      <c r="E24" s="118">
        <v>41016</v>
      </c>
      <c r="F24" s="228">
        <v>205.03</v>
      </c>
      <c r="G24" s="120">
        <f t="shared" si="0"/>
        <v>20.320118929633299</v>
      </c>
      <c r="H24" s="120">
        <v>10.09</v>
      </c>
      <c r="I24" s="120"/>
      <c r="J24" s="550"/>
    </row>
    <row r="25" spans="1:10">
      <c r="A25" s="205"/>
      <c r="B25" s="254" t="s">
        <v>63</v>
      </c>
      <c r="C25" s="199">
        <v>72439</v>
      </c>
      <c r="D25" s="117"/>
      <c r="E25" s="118">
        <v>41016</v>
      </c>
      <c r="F25" s="228">
        <v>327.22000000000003</v>
      </c>
      <c r="G25" s="120">
        <f t="shared" si="0"/>
        <v>32.430128840436076</v>
      </c>
      <c r="H25" s="120">
        <v>10.09</v>
      </c>
      <c r="I25" s="120"/>
      <c r="J25" s="550"/>
    </row>
    <row r="26" spans="1:10">
      <c r="A26" s="205"/>
      <c r="B26" s="254" t="s">
        <v>149</v>
      </c>
      <c r="C26" s="199">
        <v>72440</v>
      </c>
      <c r="D26" s="117"/>
      <c r="E26" s="118">
        <v>41016</v>
      </c>
      <c r="F26" s="228">
        <v>1034.02</v>
      </c>
      <c r="G26" s="120">
        <f t="shared" si="0"/>
        <v>102.47968285431119</v>
      </c>
      <c r="H26" s="120">
        <v>10.09</v>
      </c>
      <c r="I26" s="120"/>
      <c r="J26" s="550"/>
    </row>
    <row r="27" spans="1:10">
      <c r="A27" s="254"/>
      <c r="B27" s="254" t="s">
        <v>64</v>
      </c>
      <c r="C27" s="199">
        <v>72441</v>
      </c>
      <c r="D27" s="117"/>
      <c r="E27" s="118">
        <v>41017</v>
      </c>
      <c r="F27" s="228">
        <v>244.38</v>
      </c>
      <c r="G27" s="120">
        <f t="shared" si="0"/>
        <v>24.22001982160555</v>
      </c>
      <c r="H27" s="120">
        <v>10.09</v>
      </c>
      <c r="I27" s="120"/>
      <c r="J27" s="550"/>
    </row>
    <row r="28" spans="1:10">
      <c r="A28" s="205"/>
      <c r="B28" s="254" t="s">
        <v>65</v>
      </c>
      <c r="C28" s="199">
        <v>72442</v>
      </c>
      <c r="D28" s="117"/>
      <c r="E28" s="118">
        <v>41017</v>
      </c>
      <c r="F28" s="228">
        <v>144.24</v>
      </c>
      <c r="G28" s="120">
        <f t="shared" si="0"/>
        <v>14.295341922695739</v>
      </c>
      <c r="H28" s="120">
        <v>10.09</v>
      </c>
      <c r="I28" s="120"/>
      <c r="J28" s="550"/>
    </row>
    <row r="29" spans="1:10">
      <c r="A29" s="205"/>
      <c r="B29" s="254" t="s">
        <v>63</v>
      </c>
      <c r="C29" s="199">
        <v>72443</v>
      </c>
      <c r="D29" s="117"/>
      <c r="E29" s="118">
        <v>41017</v>
      </c>
      <c r="F29" s="228">
        <v>267.08</v>
      </c>
      <c r="G29" s="120">
        <f t="shared" si="0"/>
        <v>26.469772051536172</v>
      </c>
      <c r="H29" s="120">
        <v>10.09</v>
      </c>
      <c r="I29" s="120"/>
      <c r="J29" s="550"/>
    </row>
    <row r="30" spans="1:10">
      <c r="A30" s="205"/>
      <c r="B30" s="254" t="s">
        <v>39</v>
      </c>
      <c r="C30" s="199">
        <v>72444</v>
      </c>
      <c r="D30" s="117"/>
      <c r="E30" s="118">
        <v>41018</v>
      </c>
      <c r="F30" s="228">
        <v>131.16999999999999</v>
      </c>
      <c r="G30" s="120">
        <f t="shared" si="0"/>
        <v>12.999999999999998</v>
      </c>
      <c r="H30" s="120">
        <v>10.09</v>
      </c>
      <c r="I30" s="120"/>
      <c r="J30" s="550"/>
    </row>
    <row r="31" spans="1:10">
      <c r="A31" s="205"/>
      <c r="B31" s="254" t="s">
        <v>71</v>
      </c>
      <c r="C31" s="199">
        <v>72445</v>
      </c>
      <c r="D31" s="117"/>
      <c r="E31" s="118">
        <v>41017</v>
      </c>
      <c r="F31" s="228">
        <v>1286.6600000000001</v>
      </c>
      <c r="G31" s="120">
        <f t="shared" si="0"/>
        <v>127.51833498513381</v>
      </c>
      <c r="H31" s="120">
        <v>10.09</v>
      </c>
      <c r="I31" s="120"/>
      <c r="J31" s="550"/>
    </row>
    <row r="32" spans="1:10">
      <c r="A32" s="205"/>
      <c r="B32" s="254" t="s">
        <v>63</v>
      </c>
      <c r="C32" s="199">
        <v>72446</v>
      </c>
      <c r="D32" s="117"/>
      <c r="E32" s="118">
        <v>41017</v>
      </c>
      <c r="F32" s="228">
        <v>328.73</v>
      </c>
      <c r="G32" s="120">
        <f t="shared" si="0"/>
        <v>32.579781962338949</v>
      </c>
      <c r="H32" s="120">
        <v>10.09</v>
      </c>
      <c r="I32" s="120"/>
      <c r="J32" s="550"/>
    </row>
    <row r="33" spans="1:10">
      <c r="A33" s="205"/>
      <c r="B33" s="254" t="s">
        <v>64</v>
      </c>
      <c r="C33" s="199">
        <v>72447</v>
      </c>
      <c r="D33" s="117"/>
      <c r="E33" s="118">
        <v>41018</v>
      </c>
      <c r="F33" s="228">
        <v>171.13</v>
      </c>
      <c r="G33" s="120">
        <f t="shared" si="0"/>
        <v>16.960356788899901</v>
      </c>
      <c r="H33" s="120">
        <v>10.09</v>
      </c>
      <c r="I33" s="120"/>
      <c r="J33" s="550"/>
    </row>
    <row r="34" spans="1:10">
      <c r="A34" s="205"/>
      <c r="B34" s="254" t="s">
        <v>62</v>
      </c>
      <c r="C34" s="199">
        <v>72448</v>
      </c>
      <c r="D34" s="117"/>
      <c r="E34" s="118">
        <v>41018</v>
      </c>
      <c r="F34" s="228">
        <v>225.71</v>
      </c>
      <c r="G34" s="120">
        <f t="shared" si="0"/>
        <v>22.369672943508426</v>
      </c>
      <c r="H34" s="120">
        <v>10.09</v>
      </c>
      <c r="I34" s="120"/>
      <c r="J34" s="550"/>
    </row>
    <row r="35" spans="1:10">
      <c r="A35" s="205"/>
      <c r="B35" s="254" t="s">
        <v>65</v>
      </c>
      <c r="C35" s="199">
        <v>72449</v>
      </c>
      <c r="D35" s="117"/>
      <c r="E35" s="118">
        <v>41018</v>
      </c>
      <c r="F35" s="228">
        <v>186.67</v>
      </c>
      <c r="G35" s="120">
        <f t="shared" si="0"/>
        <v>18.500495540138751</v>
      </c>
      <c r="H35" s="120">
        <v>10.09</v>
      </c>
      <c r="I35" s="120"/>
      <c r="J35" s="550"/>
    </row>
    <row r="36" spans="1:10">
      <c r="A36" s="205"/>
      <c r="B36" s="254" t="s">
        <v>71</v>
      </c>
      <c r="C36" s="199">
        <v>72450</v>
      </c>
      <c r="D36" s="117"/>
      <c r="E36" s="118">
        <v>41018</v>
      </c>
      <c r="F36" s="228">
        <v>515.29999999999995</v>
      </c>
      <c r="G36" s="120">
        <f t="shared" si="0"/>
        <v>51.070366699702674</v>
      </c>
      <c r="H36" s="120">
        <v>10.09</v>
      </c>
      <c r="I36" s="120"/>
      <c r="J36" s="550"/>
    </row>
    <row r="37" spans="1:10">
      <c r="A37" s="254"/>
      <c r="B37" s="254" t="s">
        <v>62</v>
      </c>
      <c r="C37" s="199">
        <v>72451</v>
      </c>
      <c r="D37" s="117"/>
      <c r="E37" s="118">
        <v>41019</v>
      </c>
      <c r="F37" s="228">
        <v>259.11</v>
      </c>
      <c r="G37" s="120">
        <f t="shared" si="0"/>
        <v>25.679881070366701</v>
      </c>
      <c r="H37" s="120">
        <v>10.09</v>
      </c>
      <c r="I37" s="124"/>
      <c r="J37" s="550"/>
    </row>
    <row r="38" spans="1:10">
      <c r="A38" s="205"/>
      <c r="B38" s="254" t="s">
        <v>39</v>
      </c>
      <c r="C38" s="199">
        <v>72452</v>
      </c>
      <c r="D38" s="117"/>
      <c r="E38" s="118">
        <v>41019</v>
      </c>
      <c r="F38" s="228">
        <v>285.04000000000002</v>
      </c>
      <c r="G38" s="120">
        <f t="shared" si="0"/>
        <v>28.249752229930628</v>
      </c>
      <c r="H38" s="120">
        <v>10.09</v>
      </c>
      <c r="I38" s="126"/>
      <c r="J38" s="550"/>
    </row>
    <row r="39" spans="1:10">
      <c r="A39" s="254"/>
      <c r="B39" s="254" t="s">
        <v>149</v>
      </c>
      <c r="C39" s="199">
        <v>72453</v>
      </c>
      <c r="D39" s="117"/>
      <c r="E39" s="118">
        <v>41019</v>
      </c>
      <c r="F39" s="228">
        <v>850.08</v>
      </c>
      <c r="G39" s="120">
        <f t="shared" si="0"/>
        <v>84.249752229930635</v>
      </c>
      <c r="H39" s="120">
        <v>10.09</v>
      </c>
      <c r="I39" s="127"/>
      <c r="J39" s="550"/>
    </row>
    <row r="40" spans="1:10">
      <c r="A40" s="322"/>
      <c r="B40" s="254" t="s">
        <v>64</v>
      </c>
      <c r="C40" s="199">
        <v>72454</v>
      </c>
      <c r="D40" s="117"/>
      <c r="E40" s="118">
        <v>41019</v>
      </c>
      <c r="F40" s="228">
        <v>195.14</v>
      </c>
      <c r="G40" s="120">
        <f t="shared" si="0"/>
        <v>19.339940535183349</v>
      </c>
      <c r="H40" s="120">
        <v>10.09</v>
      </c>
      <c r="I40" s="126"/>
      <c r="J40" s="550"/>
    </row>
    <row r="41" spans="1:10">
      <c r="A41" s="205"/>
      <c r="B41" s="254" t="s">
        <v>63</v>
      </c>
      <c r="C41" s="199">
        <v>72455</v>
      </c>
      <c r="D41" s="117"/>
      <c r="E41" s="118">
        <v>41020</v>
      </c>
      <c r="F41" s="228">
        <v>191.1</v>
      </c>
      <c r="G41" s="120">
        <f t="shared" si="0"/>
        <v>18.939544103072347</v>
      </c>
      <c r="H41" s="120">
        <v>10.09</v>
      </c>
      <c r="I41" s="126"/>
      <c r="J41" s="550"/>
    </row>
    <row r="42" spans="1:10">
      <c r="A42" s="205"/>
      <c r="B42" s="254" t="s">
        <v>63</v>
      </c>
      <c r="C42" s="199">
        <v>72456</v>
      </c>
      <c r="D42" s="118"/>
      <c r="E42" s="118">
        <v>41019</v>
      </c>
      <c r="F42" s="228">
        <v>368.89</v>
      </c>
      <c r="G42" s="120">
        <f t="shared" si="0"/>
        <v>36.559960356788899</v>
      </c>
      <c r="H42" s="120">
        <v>10.09</v>
      </c>
      <c r="I42" s="126"/>
      <c r="J42" s="550"/>
    </row>
    <row r="43" spans="1:10">
      <c r="A43" s="205"/>
      <c r="B43" s="254" t="s">
        <v>67</v>
      </c>
      <c r="C43" s="199">
        <v>72457</v>
      </c>
      <c r="D43" s="117"/>
      <c r="E43" s="118">
        <v>41019</v>
      </c>
      <c r="F43" s="228">
        <v>370</v>
      </c>
      <c r="G43" s="120">
        <f t="shared" si="0"/>
        <v>36.669970267591673</v>
      </c>
      <c r="H43" s="120">
        <v>10.09</v>
      </c>
      <c r="I43" s="194"/>
      <c r="J43" s="550"/>
    </row>
    <row r="44" spans="1:10">
      <c r="A44" s="322"/>
      <c r="B44" s="254" t="s">
        <v>39</v>
      </c>
      <c r="C44" s="199">
        <v>72458</v>
      </c>
      <c r="D44" s="117"/>
      <c r="E44" s="118">
        <v>41020</v>
      </c>
      <c r="F44" s="228">
        <v>171.13</v>
      </c>
      <c r="G44" s="120">
        <f t="shared" si="0"/>
        <v>16.960356788899901</v>
      </c>
      <c r="H44" s="120">
        <v>10.09</v>
      </c>
      <c r="I44" s="126"/>
      <c r="J44" s="550"/>
    </row>
    <row r="45" spans="1:10">
      <c r="A45" s="205"/>
      <c r="B45" s="254" t="s">
        <v>62</v>
      </c>
      <c r="C45" s="199">
        <v>72459</v>
      </c>
      <c r="D45" s="117"/>
      <c r="E45" s="118">
        <v>41020</v>
      </c>
      <c r="F45" s="228">
        <v>303.81</v>
      </c>
      <c r="G45" s="120">
        <f t="shared" si="0"/>
        <v>30.110009910802777</v>
      </c>
      <c r="H45" s="120">
        <v>10.09</v>
      </c>
      <c r="I45" s="126"/>
      <c r="J45" s="550"/>
    </row>
    <row r="46" spans="1:10">
      <c r="A46" s="254"/>
      <c r="B46" s="254" t="s">
        <v>150</v>
      </c>
      <c r="C46" s="199">
        <v>72460</v>
      </c>
      <c r="D46" s="199"/>
      <c r="E46" s="118">
        <v>41023</v>
      </c>
      <c r="F46" s="228">
        <v>1156.01</v>
      </c>
      <c r="G46" s="120">
        <f t="shared" si="0"/>
        <v>114.56987115956393</v>
      </c>
      <c r="H46" s="120">
        <v>10.09</v>
      </c>
      <c r="I46" s="126"/>
      <c r="J46" s="550"/>
    </row>
    <row r="47" spans="1:10">
      <c r="A47" s="205"/>
      <c r="B47" s="254" t="s">
        <v>65</v>
      </c>
      <c r="C47" s="199">
        <v>72461</v>
      </c>
      <c r="D47" s="117"/>
      <c r="E47" s="118">
        <v>41023</v>
      </c>
      <c r="F47" s="228">
        <v>102.72</v>
      </c>
      <c r="G47" s="120">
        <f t="shared" si="0"/>
        <v>10.180376610505451</v>
      </c>
      <c r="H47" s="120">
        <v>10.09</v>
      </c>
      <c r="I47" s="126"/>
      <c r="J47" s="550"/>
    </row>
    <row r="48" spans="1:10">
      <c r="A48" s="205"/>
      <c r="B48" s="254" t="s">
        <v>65</v>
      </c>
      <c r="C48" s="199">
        <v>72462</v>
      </c>
      <c r="D48" s="117"/>
      <c r="E48" s="118">
        <v>41020</v>
      </c>
      <c r="F48" s="228">
        <v>221.98</v>
      </c>
      <c r="G48" s="120">
        <f t="shared" si="0"/>
        <v>22</v>
      </c>
      <c r="H48" s="120">
        <v>10.09</v>
      </c>
      <c r="I48" s="126"/>
      <c r="J48" s="550"/>
    </row>
    <row r="49" spans="1:10">
      <c r="A49" s="206"/>
      <c r="B49" s="254" t="s">
        <v>42</v>
      </c>
      <c r="C49" s="199">
        <v>72463</v>
      </c>
      <c r="D49" s="117"/>
      <c r="E49" s="118">
        <v>41022</v>
      </c>
      <c r="F49" s="228">
        <v>3000.09</v>
      </c>
      <c r="G49" s="120">
        <f t="shared" si="0"/>
        <v>297.33300297324087</v>
      </c>
      <c r="H49" s="120">
        <v>10.09</v>
      </c>
      <c r="I49" s="126"/>
      <c r="J49" s="550"/>
    </row>
    <row r="50" spans="1:10">
      <c r="A50" s="205"/>
      <c r="B50" s="254"/>
      <c r="C50" s="199">
        <v>72464</v>
      </c>
      <c r="D50" s="117"/>
      <c r="E50" s="118">
        <v>41021</v>
      </c>
      <c r="F50" s="228">
        <v>330.72</v>
      </c>
      <c r="G50" s="120">
        <f t="shared" si="0"/>
        <v>32.777006937561943</v>
      </c>
      <c r="H50" s="120">
        <v>10.09</v>
      </c>
      <c r="I50" s="126"/>
      <c r="J50" s="550"/>
    </row>
    <row r="51" spans="1:10">
      <c r="A51" s="205"/>
      <c r="B51" s="254" t="s">
        <v>65</v>
      </c>
      <c r="C51" s="199">
        <v>72465</v>
      </c>
      <c r="D51" s="117"/>
      <c r="E51" s="118">
        <v>41022</v>
      </c>
      <c r="F51" s="228">
        <v>374.04</v>
      </c>
      <c r="G51" s="120">
        <f t="shared" si="0"/>
        <v>37.070366699702682</v>
      </c>
      <c r="H51" s="120">
        <v>10.09</v>
      </c>
      <c r="I51" s="126"/>
      <c r="J51" s="550"/>
    </row>
    <row r="52" spans="1:10">
      <c r="A52" s="322"/>
      <c r="B52" s="254" t="s">
        <v>62</v>
      </c>
      <c r="C52" s="199">
        <v>72466</v>
      </c>
      <c r="D52" s="117"/>
      <c r="E52" s="118">
        <v>41387</v>
      </c>
      <c r="F52" s="228">
        <v>213.1</v>
      </c>
      <c r="G52" s="120">
        <f t="shared" si="0"/>
        <v>21.119920713577798</v>
      </c>
      <c r="H52" s="120">
        <v>10.09</v>
      </c>
      <c r="I52" s="126"/>
      <c r="J52" s="550"/>
    </row>
    <row r="53" spans="1:10">
      <c r="A53" s="205"/>
      <c r="B53" s="254" t="s">
        <v>149</v>
      </c>
      <c r="C53" s="199">
        <v>72467</v>
      </c>
      <c r="D53" s="117"/>
      <c r="E53" s="118">
        <v>41387</v>
      </c>
      <c r="F53" s="228">
        <v>1098.0999999999999</v>
      </c>
      <c r="G53" s="120">
        <f t="shared" si="0"/>
        <v>108.83052527254706</v>
      </c>
      <c r="H53" s="120">
        <v>10.09</v>
      </c>
      <c r="I53" s="126"/>
      <c r="J53" s="550"/>
    </row>
    <row r="54" spans="1:10">
      <c r="A54" s="204"/>
      <c r="B54" s="254" t="s">
        <v>39</v>
      </c>
      <c r="C54" s="199">
        <v>72468</v>
      </c>
      <c r="D54" s="117"/>
      <c r="E54" s="118">
        <v>41387</v>
      </c>
      <c r="F54" s="228">
        <v>93.03</v>
      </c>
      <c r="G54" s="120">
        <f t="shared" si="0"/>
        <v>9.2200198216055504</v>
      </c>
      <c r="H54" s="120">
        <v>10.09</v>
      </c>
      <c r="I54" s="126"/>
      <c r="J54" s="550"/>
    </row>
    <row r="55" spans="1:10">
      <c r="A55" s="205"/>
      <c r="B55" s="205" t="s">
        <v>64</v>
      </c>
      <c r="C55" s="199">
        <v>72469</v>
      </c>
      <c r="D55" s="117"/>
      <c r="E55" s="118">
        <v>41387</v>
      </c>
      <c r="F55" s="228">
        <v>402.09</v>
      </c>
      <c r="G55" s="120">
        <f t="shared" si="0"/>
        <v>39.850346878097128</v>
      </c>
      <c r="H55" s="120">
        <v>10.09</v>
      </c>
      <c r="I55" s="126"/>
      <c r="J55" s="550"/>
    </row>
    <row r="56" spans="1:10">
      <c r="A56" s="205"/>
      <c r="B56" s="254" t="s">
        <v>63</v>
      </c>
      <c r="C56" s="199">
        <v>72470</v>
      </c>
      <c r="D56" s="117"/>
      <c r="E56" s="118">
        <v>41387</v>
      </c>
      <c r="F56" s="228">
        <v>210.68</v>
      </c>
      <c r="G56" s="120">
        <f t="shared" si="0"/>
        <v>20.880079286422202</v>
      </c>
      <c r="H56" s="120">
        <v>10.09</v>
      </c>
      <c r="I56" s="126"/>
      <c r="J56" s="550"/>
    </row>
    <row r="57" spans="1:10">
      <c r="A57" s="205"/>
      <c r="B57" s="205" t="s">
        <v>64</v>
      </c>
      <c r="C57" s="199">
        <v>72471</v>
      </c>
      <c r="D57" s="117"/>
      <c r="E57" s="118">
        <v>41388</v>
      </c>
      <c r="F57" s="228">
        <v>168.3</v>
      </c>
      <c r="G57" s="120">
        <f t="shared" si="0"/>
        <v>16.679881070366701</v>
      </c>
      <c r="H57" s="120">
        <v>10.09</v>
      </c>
      <c r="I57" s="126"/>
      <c r="J57" s="550"/>
    </row>
    <row r="58" spans="1:10">
      <c r="A58" s="205"/>
      <c r="B58" s="205" t="s">
        <v>62</v>
      </c>
      <c r="C58" s="199">
        <v>72472</v>
      </c>
      <c r="D58" s="117"/>
      <c r="E58" s="118">
        <v>41388</v>
      </c>
      <c r="F58" s="228">
        <v>141.56</v>
      </c>
      <c r="G58" s="120">
        <f t="shared" si="0"/>
        <v>14.029732408325074</v>
      </c>
      <c r="H58" s="120">
        <v>10.09</v>
      </c>
      <c r="I58" s="126"/>
      <c r="J58" s="550"/>
    </row>
    <row r="59" spans="1:10">
      <c r="A59" s="204"/>
      <c r="B59" s="254" t="s">
        <v>63</v>
      </c>
      <c r="C59" s="199">
        <v>72473</v>
      </c>
      <c r="D59" s="117"/>
      <c r="E59" s="118">
        <v>41388</v>
      </c>
      <c r="F59" s="228">
        <v>177.08</v>
      </c>
      <c r="G59" s="120">
        <f t="shared" si="0"/>
        <v>17.550049554013878</v>
      </c>
      <c r="H59" s="120">
        <v>10.09</v>
      </c>
      <c r="I59" s="126"/>
      <c r="J59" s="550"/>
    </row>
    <row r="60" spans="1:10">
      <c r="A60" s="205"/>
      <c r="B60" s="254" t="s">
        <v>43</v>
      </c>
      <c r="C60" s="199">
        <v>72474</v>
      </c>
      <c r="D60" s="117"/>
      <c r="E60" s="118">
        <v>41389</v>
      </c>
      <c r="F60" s="228">
        <v>187.88</v>
      </c>
      <c r="G60" s="120">
        <f t="shared" si="0"/>
        <v>18.620416253716552</v>
      </c>
      <c r="H60" s="120">
        <v>10.09</v>
      </c>
      <c r="I60" s="126"/>
      <c r="J60" s="550"/>
    </row>
    <row r="61" spans="1:10">
      <c r="A61" s="205"/>
      <c r="B61" s="254" t="s">
        <v>62</v>
      </c>
      <c r="C61" s="199">
        <v>72475</v>
      </c>
      <c r="D61" s="118"/>
      <c r="E61" s="118">
        <v>41389</v>
      </c>
      <c r="F61" s="228">
        <v>185.15</v>
      </c>
      <c r="G61" s="120">
        <f t="shared" si="0"/>
        <v>18.349851337958377</v>
      </c>
      <c r="H61" s="120">
        <v>10.09</v>
      </c>
      <c r="I61" s="129"/>
      <c r="J61" s="550"/>
    </row>
    <row r="62" spans="1:10">
      <c r="A62" s="204"/>
      <c r="B62" s="254" t="s">
        <v>65</v>
      </c>
      <c r="C62" s="199">
        <v>72476</v>
      </c>
      <c r="D62" s="117"/>
      <c r="E62" s="118">
        <v>41389</v>
      </c>
      <c r="F62" s="228">
        <v>232.78</v>
      </c>
      <c r="G62" s="120">
        <f t="shared" si="0"/>
        <v>23.070366699702678</v>
      </c>
      <c r="H62" s="120">
        <v>10.09</v>
      </c>
      <c r="I62" s="139"/>
      <c r="J62" s="550"/>
    </row>
    <row r="63" spans="1:10">
      <c r="A63" s="204"/>
      <c r="B63" s="254" t="s">
        <v>149</v>
      </c>
      <c r="C63" s="199">
        <v>72477</v>
      </c>
      <c r="D63" s="117"/>
      <c r="E63" s="118">
        <v>41023</v>
      </c>
      <c r="F63" s="228">
        <v>1032.81</v>
      </c>
      <c r="G63" s="120">
        <f t="shared" si="0"/>
        <v>102.35976214073339</v>
      </c>
      <c r="H63" s="120">
        <v>10.09</v>
      </c>
      <c r="I63" s="139"/>
      <c r="J63" s="550"/>
    </row>
    <row r="64" spans="1:10">
      <c r="A64" s="205"/>
      <c r="B64" s="205" t="s">
        <v>64</v>
      </c>
      <c r="C64" s="199">
        <v>72478</v>
      </c>
      <c r="D64" s="117"/>
      <c r="E64" s="118">
        <v>41389</v>
      </c>
      <c r="F64" s="228">
        <v>250.23</v>
      </c>
      <c r="G64" s="120">
        <f t="shared" si="0"/>
        <v>24.799801783944499</v>
      </c>
      <c r="H64" s="120">
        <v>10.09</v>
      </c>
      <c r="I64" s="126"/>
      <c r="J64" s="550"/>
    </row>
    <row r="65" spans="1:10">
      <c r="A65" s="204"/>
      <c r="B65" s="254" t="s">
        <v>67</v>
      </c>
      <c r="C65" s="199">
        <v>72479</v>
      </c>
      <c r="D65" s="117"/>
      <c r="E65" s="118">
        <v>41025</v>
      </c>
      <c r="F65" s="228">
        <v>300.08</v>
      </c>
      <c r="G65" s="120">
        <f>F65/H65</f>
        <v>29.740336967294351</v>
      </c>
      <c r="H65" s="120">
        <v>10.09</v>
      </c>
      <c r="I65" s="126"/>
      <c r="J65" s="550"/>
    </row>
    <row r="66" spans="1:10">
      <c r="A66" s="205"/>
      <c r="B66" s="205" t="s">
        <v>43</v>
      </c>
      <c r="C66" s="199">
        <v>72480</v>
      </c>
      <c r="D66" s="117"/>
      <c r="E66" s="118">
        <v>41025</v>
      </c>
      <c r="F66" s="228">
        <v>156.19</v>
      </c>
      <c r="G66" s="120">
        <f t="shared" si="0"/>
        <v>15.4796828543112</v>
      </c>
      <c r="H66" s="120">
        <v>10.09</v>
      </c>
      <c r="I66" s="126"/>
      <c r="J66" s="550"/>
    </row>
    <row r="67" spans="1:10">
      <c r="A67" s="254"/>
      <c r="B67" s="205" t="s">
        <v>63</v>
      </c>
      <c r="C67" s="199">
        <v>72481</v>
      </c>
      <c r="D67" s="117"/>
      <c r="E67" s="118">
        <v>41390</v>
      </c>
      <c r="F67" s="228">
        <v>107.86</v>
      </c>
      <c r="G67" s="120">
        <f t="shared" si="0"/>
        <v>10.689791873141724</v>
      </c>
      <c r="H67" s="120">
        <v>10.09</v>
      </c>
      <c r="I67" s="126"/>
      <c r="J67" s="550"/>
    </row>
    <row r="68" spans="1:10">
      <c r="A68" s="205"/>
      <c r="B68" s="254" t="s">
        <v>42</v>
      </c>
      <c r="C68" s="199">
        <v>72482</v>
      </c>
      <c r="D68" s="117"/>
      <c r="E68" s="118">
        <v>41025</v>
      </c>
      <c r="F68" s="228">
        <v>2062.1999999999998</v>
      </c>
      <c r="G68" s="120">
        <f t="shared" si="0"/>
        <v>197.3397129186603</v>
      </c>
      <c r="H68" s="120">
        <v>10.45</v>
      </c>
      <c r="I68" s="126"/>
      <c r="J68" s="550"/>
    </row>
    <row r="69" spans="1:10">
      <c r="A69" s="205" t="s">
        <v>45</v>
      </c>
      <c r="B69" s="254" t="s">
        <v>42</v>
      </c>
      <c r="C69" s="199">
        <v>72483</v>
      </c>
      <c r="D69" s="117"/>
      <c r="E69" s="118">
        <v>41025</v>
      </c>
      <c r="F69" s="228">
        <v>1042.28</v>
      </c>
      <c r="G69" s="120">
        <f t="shared" si="0"/>
        <v>99.739712918660288</v>
      </c>
      <c r="H69" s="120">
        <v>10.45</v>
      </c>
      <c r="I69" s="126"/>
      <c r="J69" s="550"/>
    </row>
    <row r="70" spans="1:10">
      <c r="A70" s="205"/>
      <c r="B70" s="254" t="s">
        <v>65</v>
      </c>
      <c r="C70" s="199">
        <v>72484</v>
      </c>
      <c r="D70" s="118"/>
      <c r="E70" s="118">
        <v>41390</v>
      </c>
      <c r="F70" s="228">
        <v>91.72</v>
      </c>
      <c r="G70" s="120">
        <f t="shared" si="0"/>
        <v>9.0901883052527257</v>
      </c>
      <c r="H70" s="120">
        <v>10.09</v>
      </c>
      <c r="I70" s="126"/>
      <c r="J70" s="550"/>
    </row>
    <row r="71" spans="1:10">
      <c r="A71" s="205" t="s">
        <v>21</v>
      </c>
      <c r="B71" s="254" t="s">
        <v>151</v>
      </c>
      <c r="C71" s="199">
        <v>72485</v>
      </c>
      <c r="D71" s="117"/>
      <c r="E71" s="118">
        <v>41025</v>
      </c>
      <c r="F71" s="228">
        <v>2805.51</v>
      </c>
      <c r="G71" s="120">
        <f t="shared" si="0"/>
        <v>278.04856293359762</v>
      </c>
      <c r="H71" s="120">
        <v>10.09</v>
      </c>
      <c r="I71" s="126"/>
      <c r="J71" s="550"/>
    </row>
    <row r="72" spans="1:10">
      <c r="A72" s="204"/>
      <c r="B72" s="254" t="s">
        <v>62</v>
      </c>
      <c r="C72" s="199">
        <v>72486</v>
      </c>
      <c r="D72" s="117"/>
      <c r="E72" s="118">
        <v>41390</v>
      </c>
      <c r="F72" s="228">
        <v>167.59</v>
      </c>
      <c r="G72" s="120">
        <f t="shared" si="0"/>
        <v>16.609514370664023</v>
      </c>
      <c r="H72" s="120">
        <v>10.09</v>
      </c>
      <c r="I72" s="126"/>
      <c r="J72" s="550"/>
    </row>
    <row r="73" spans="1:10">
      <c r="A73" s="204"/>
      <c r="B73" s="254" t="s">
        <v>63</v>
      </c>
      <c r="C73" s="199">
        <v>72487</v>
      </c>
      <c r="D73" s="117"/>
      <c r="E73" s="118">
        <v>41391</v>
      </c>
      <c r="F73" s="228">
        <v>351.64</v>
      </c>
      <c r="G73" s="120">
        <f t="shared" si="0"/>
        <v>34.850346878097128</v>
      </c>
      <c r="H73" s="120">
        <v>10.09</v>
      </c>
      <c r="I73" s="126"/>
      <c r="J73" s="550"/>
    </row>
    <row r="74" spans="1:10">
      <c r="A74" s="278"/>
      <c r="B74" s="254" t="s">
        <v>43</v>
      </c>
      <c r="C74" s="199">
        <v>72488</v>
      </c>
      <c r="D74" s="117"/>
      <c r="E74" s="118">
        <v>41026</v>
      </c>
      <c r="F74" s="228">
        <v>199.18</v>
      </c>
      <c r="G74" s="120">
        <f t="shared" si="0"/>
        <v>19.740336967294351</v>
      </c>
      <c r="H74" s="120">
        <v>10.09</v>
      </c>
      <c r="I74" s="126"/>
      <c r="J74" s="550"/>
    </row>
    <row r="75" spans="1:10">
      <c r="A75" s="205"/>
      <c r="B75" s="254" t="s">
        <v>64</v>
      </c>
      <c r="C75" s="199">
        <v>72489</v>
      </c>
      <c r="D75" s="117"/>
      <c r="E75" s="118">
        <v>41391</v>
      </c>
      <c r="F75" s="228">
        <v>337.31</v>
      </c>
      <c r="G75" s="120">
        <f t="shared" ref="G75:G126" si="1">F75/H75</f>
        <v>33.430128840436076</v>
      </c>
      <c r="H75" s="120">
        <v>10.09</v>
      </c>
      <c r="I75" s="126"/>
      <c r="J75" s="550"/>
    </row>
    <row r="76" spans="1:10">
      <c r="A76" s="205"/>
      <c r="B76" s="254" t="s">
        <v>62</v>
      </c>
      <c r="C76" s="199">
        <v>72490</v>
      </c>
      <c r="D76" s="117"/>
      <c r="E76" s="118">
        <v>41026</v>
      </c>
      <c r="F76" s="228">
        <v>183.13</v>
      </c>
      <c r="G76" s="120">
        <f t="shared" si="1"/>
        <v>18.149653121902872</v>
      </c>
      <c r="H76" s="120">
        <v>10.09</v>
      </c>
      <c r="I76" s="161"/>
      <c r="J76" s="550"/>
    </row>
    <row r="77" spans="1:10">
      <c r="A77" s="205"/>
      <c r="B77" s="254" t="s">
        <v>149</v>
      </c>
      <c r="C77" s="199">
        <v>72491</v>
      </c>
      <c r="D77" s="117"/>
      <c r="E77" s="118">
        <v>41026</v>
      </c>
      <c r="F77" s="228">
        <v>577.25</v>
      </c>
      <c r="G77" s="120">
        <f t="shared" si="1"/>
        <v>57.210109018830529</v>
      </c>
      <c r="H77" s="120">
        <v>10.09</v>
      </c>
      <c r="I77" s="126"/>
      <c r="J77" s="550"/>
    </row>
    <row r="78" spans="1:10">
      <c r="A78" s="205"/>
      <c r="B78" s="254" t="s">
        <v>65</v>
      </c>
      <c r="C78" s="199">
        <v>72492</v>
      </c>
      <c r="D78" s="117"/>
      <c r="E78" s="118">
        <v>41026</v>
      </c>
      <c r="F78" s="228">
        <v>170.32</v>
      </c>
      <c r="G78" s="120">
        <f t="shared" si="1"/>
        <v>16.880079286422198</v>
      </c>
      <c r="H78" s="120">
        <v>10.09</v>
      </c>
      <c r="I78" s="126"/>
      <c r="J78" s="550"/>
    </row>
    <row r="79" spans="1:10">
      <c r="A79" s="205"/>
      <c r="B79" s="254" t="s">
        <v>65</v>
      </c>
      <c r="C79" s="199">
        <v>72493</v>
      </c>
      <c r="D79" s="117"/>
      <c r="E79" s="118">
        <v>41391</v>
      </c>
      <c r="F79" s="228">
        <v>60</v>
      </c>
      <c r="G79" s="120">
        <f t="shared" si="1"/>
        <v>5.9464816650148666</v>
      </c>
      <c r="H79" s="120">
        <v>10.09</v>
      </c>
      <c r="I79" s="126"/>
      <c r="J79" s="550"/>
    </row>
    <row r="80" spans="1:10">
      <c r="A80" s="204"/>
      <c r="B80" s="254" t="s">
        <v>62</v>
      </c>
      <c r="C80" s="199">
        <v>72494</v>
      </c>
      <c r="D80" s="117"/>
      <c r="E80" s="118">
        <v>41392</v>
      </c>
      <c r="F80" s="228">
        <v>251.04</v>
      </c>
      <c r="G80" s="120">
        <f t="shared" si="1"/>
        <v>24.880079286422198</v>
      </c>
      <c r="H80" s="120">
        <v>10.09</v>
      </c>
      <c r="I80" s="126"/>
      <c r="J80" s="550"/>
    </row>
    <row r="81" spans="1:10">
      <c r="A81" s="254"/>
      <c r="B81" s="254" t="s">
        <v>63</v>
      </c>
      <c r="C81" s="199">
        <v>72495</v>
      </c>
      <c r="D81" s="117"/>
      <c r="E81" s="118">
        <v>41027</v>
      </c>
      <c r="F81" s="228">
        <v>403.6</v>
      </c>
      <c r="G81" s="120">
        <f t="shared" si="1"/>
        <v>40</v>
      </c>
      <c r="H81" s="120">
        <v>10.09</v>
      </c>
      <c r="I81" s="126"/>
      <c r="J81" s="550"/>
    </row>
    <row r="82" spans="1:10">
      <c r="A82" s="204"/>
      <c r="B82" s="254" t="s">
        <v>150</v>
      </c>
      <c r="C82" s="199">
        <v>72496</v>
      </c>
      <c r="D82" s="117"/>
      <c r="E82" s="118">
        <v>41029</v>
      </c>
      <c r="F82" s="228">
        <v>468.1</v>
      </c>
      <c r="G82" s="120">
        <f t="shared" si="1"/>
        <v>46.392467789890986</v>
      </c>
      <c r="H82" s="120">
        <v>10.09</v>
      </c>
      <c r="I82" s="126"/>
      <c r="J82" s="550"/>
    </row>
    <row r="83" spans="1:10">
      <c r="A83" s="210"/>
      <c r="B83" s="254"/>
      <c r="C83" s="199">
        <v>72497</v>
      </c>
      <c r="D83" s="117"/>
      <c r="E83" s="118">
        <v>41029</v>
      </c>
      <c r="F83" s="228">
        <v>204.22</v>
      </c>
      <c r="G83" s="120">
        <f t="shared" si="1"/>
        <v>20.2398414271556</v>
      </c>
      <c r="H83" s="120">
        <v>10.09</v>
      </c>
      <c r="I83" s="126"/>
      <c r="J83" s="550"/>
    </row>
    <row r="84" spans="1:10">
      <c r="A84" s="204"/>
      <c r="B84" s="254" t="s">
        <v>43</v>
      </c>
      <c r="C84" s="199">
        <v>72498</v>
      </c>
      <c r="D84" s="117"/>
      <c r="E84" s="118">
        <v>41029</v>
      </c>
      <c r="F84" s="228">
        <v>331.96</v>
      </c>
      <c r="G84" s="120">
        <f t="shared" si="1"/>
        <v>32.899900891972251</v>
      </c>
      <c r="H84" s="120">
        <v>10.09</v>
      </c>
      <c r="I84" s="126"/>
      <c r="J84" s="550"/>
    </row>
    <row r="85" spans="1:10">
      <c r="A85" s="204"/>
      <c r="B85" s="254" t="s">
        <v>149</v>
      </c>
      <c r="C85" s="199">
        <v>72499</v>
      </c>
      <c r="D85" s="117"/>
      <c r="E85" s="118">
        <v>41027</v>
      </c>
      <c r="F85" s="228">
        <v>868.85</v>
      </c>
      <c r="G85" s="120">
        <f t="shared" si="1"/>
        <v>86.110009910802773</v>
      </c>
      <c r="H85" s="120">
        <v>10.09</v>
      </c>
      <c r="I85" s="126"/>
      <c r="J85" s="550"/>
    </row>
    <row r="86" spans="1:10">
      <c r="A86" s="205"/>
      <c r="B86" s="254" t="s">
        <v>64</v>
      </c>
      <c r="C86" s="199">
        <v>72500</v>
      </c>
      <c r="D86" s="117"/>
      <c r="E86" s="118">
        <v>41027</v>
      </c>
      <c r="F86" s="228">
        <v>232.07</v>
      </c>
      <c r="G86" s="120">
        <f t="shared" si="1"/>
        <v>23</v>
      </c>
      <c r="H86" s="120">
        <v>10.09</v>
      </c>
      <c r="I86" s="126"/>
      <c r="J86" s="550"/>
    </row>
    <row r="87" spans="1:10">
      <c r="A87" s="204"/>
      <c r="B87" s="543" t="s">
        <v>42</v>
      </c>
      <c r="C87" s="544">
        <v>179201</v>
      </c>
      <c r="D87" s="545">
        <v>163007</v>
      </c>
      <c r="E87" s="546">
        <v>41029</v>
      </c>
      <c r="F87" s="547">
        <v>1457.88</v>
      </c>
      <c r="G87" s="548">
        <f t="shared" si="1"/>
        <v>139.51004784688996</v>
      </c>
      <c r="H87" s="548">
        <v>10.45</v>
      </c>
      <c r="I87" s="549" t="s">
        <v>159</v>
      </c>
    </row>
    <row r="88" spans="1:10">
      <c r="A88" s="204"/>
      <c r="B88" s="254" t="s">
        <v>63</v>
      </c>
      <c r="C88" s="199">
        <v>179202</v>
      </c>
      <c r="D88" s="117">
        <v>169015</v>
      </c>
      <c r="E88" s="118">
        <v>41394</v>
      </c>
      <c r="F88" s="228">
        <v>224.5</v>
      </c>
      <c r="G88" s="120">
        <f t="shared" si="1"/>
        <v>22.249752229930625</v>
      </c>
      <c r="H88" s="120">
        <v>10.09</v>
      </c>
      <c r="I88" s="518" t="s">
        <v>159</v>
      </c>
    </row>
    <row r="89" spans="1:10">
      <c r="A89" s="204"/>
      <c r="B89" s="254" t="s">
        <v>64</v>
      </c>
      <c r="C89" s="199">
        <v>179203</v>
      </c>
      <c r="D89" s="118">
        <v>169038</v>
      </c>
      <c r="E89" s="118">
        <v>41029</v>
      </c>
      <c r="F89" s="228">
        <v>407.54</v>
      </c>
      <c r="G89" s="120">
        <f t="shared" si="1"/>
        <v>40.390485629335977</v>
      </c>
      <c r="H89" s="120">
        <v>10.09</v>
      </c>
      <c r="I89" s="518" t="s">
        <v>159</v>
      </c>
    </row>
    <row r="90" spans="1:10">
      <c r="A90" s="204"/>
      <c r="B90" s="254" t="s">
        <v>63</v>
      </c>
      <c r="C90" s="199">
        <v>179204</v>
      </c>
      <c r="D90" s="117">
        <v>169052</v>
      </c>
      <c r="E90" s="118">
        <v>41029</v>
      </c>
      <c r="F90" s="228">
        <v>304.82</v>
      </c>
      <c r="G90" s="120">
        <f t="shared" si="1"/>
        <v>30.210109018830526</v>
      </c>
      <c r="H90" s="120">
        <v>10.09</v>
      </c>
      <c r="I90" s="518" t="s">
        <v>159</v>
      </c>
    </row>
    <row r="91" spans="1:10">
      <c r="A91" s="204"/>
      <c r="B91" s="254"/>
      <c r="C91" s="199">
        <v>179205</v>
      </c>
      <c r="D91" s="117">
        <v>169468</v>
      </c>
      <c r="E91" s="118">
        <v>41029</v>
      </c>
      <c r="F91" s="228">
        <v>246.2</v>
      </c>
      <c r="G91" s="120">
        <f t="shared" si="1"/>
        <v>24.400396432111002</v>
      </c>
      <c r="H91" s="120">
        <v>10.09</v>
      </c>
      <c r="I91" s="518" t="s">
        <v>159</v>
      </c>
    </row>
    <row r="92" spans="1:10">
      <c r="A92" s="209"/>
      <c r="B92" s="254" t="s">
        <v>62</v>
      </c>
      <c r="C92" s="199">
        <v>179206</v>
      </c>
      <c r="D92" s="117" t="s">
        <v>23</v>
      </c>
      <c r="E92" s="118">
        <v>41030</v>
      </c>
      <c r="F92" s="228">
        <v>293.62</v>
      </c>
      <c r="G92" s="120">
        <f t="shared" si="1"/>
        <v>29.100099108027752</v>
      </c>
      <c r="H92" s="120">
        <v>10.09</v>
      </c>
      <c r="I92" s="126"/>
    </row>
    <row r="93" spans="1:10">
      <c r="A93" s="204"/>
      <c r="B93" s="254" t="s">
        <v>63</v>
      </c>
      <c r="C93" s="199">
        <v>179207</v>
      </c>
      <c r="D93" s="199" t="s">
        <v>23</v>
      </c>
      <c r="E93" s="118">
        <v>41030</v>
      </c>
      <c r="F93" s="228">
        <v>130.06</v>
      </c>
      <c r="G93" s="120">
        <f t="shared" si="1"/>
        <v>12.889990089197225</v>
      </c>
      <c r="H93" s="120">
        <v>10.09</v>
      </c>
      <c r="I93" s="126"/>
    </row>
    <row r="94" spans="1:10">
      <c r="A94" s="204"/>
      <c r="B94" s="254" t="s">
        <v>43</v>
      </c>
      <c r="C94" s="199">
        <v>179208</v>
      </c>
      <c r="D94" s="117" t="s">
        <v>23</v>
      </c>
      <c r="E94" s="118">
        <v>41030</v>
      </c>
      <c r="F94" s="228">
        <v>149.33000000000001</v>
      </c>
      <c r="G94" s="120">
        <f t="shared" si="1"/>
        <v>14.799801783944501</v>
      </c>
      <c r="H94" s="120">
        <v>10.09</v>
      </c>
      <c r="I94" s="126"/>
    </row>
    <row r="95" spans="1:10">
      <c r="A95" s="279"/>
      <c r="B95" s="254" t="s">
        <v>149</v>
      </c>
      <c r="C95" s="199">
        <v>179209</v>
      </c>
      <c r="D95" s="117" t="s">
        <v>23</v>
      </c>
      <c r="E95" s="118">
        <v>41030</v>
      </c>
      <c r="F95" s="228">
        <v>950.07</v>
      </c>
      <c r="G95" s="120">
        <f t="shared" si="1"/>
        <v>94.159563924677911</v>
      </c>
      <c r="H95" s="120">
        <v>10.09</v>
      </c>
      <c r="I95" s="126"/>
    </row>
    <row r="96" spans="1:10">
      <c r="A96" s="204"/>
      <c r="B96" s="254" t="s">
        <v>65</v>
      </c>
      <c r="C96" s="199">
        <v>179210</v>
      </c>
      <c r="D96" s="117">
        <v>170362</v>
      </c>
      <c r="E96" s="118">
        <v>41030</v>
      </c>
      <c r="F96" s="228">
        <v>145.09</v>
      </c>
      <c r="G96" s="120">
        <f t="shared" si="1"/>
        <v>14.379583746283449</v>
      </c>
      <c r="H96" s="120">
        <v>10.09</v>
      </c>
      <c r="I96" s="126"/>
    </row>
    <row r="97" spans="1:9">
      <c r="A97" s="204"/>
      <c r="B97" s="254" t="s">
        <v>63</v>
      </c>
      <c r="C97" s="199">
        <v>179211</v>
      </c>
      <c r="D97" s="117" t="s">
        <v>23</v>
      </c>
      <c r="E97" s="118">
        <v>41396</v>
      </c>
      <c r="F97" s="228">
        <v>245.19</v>
      </c>
      <c r="G97" s="120">
        <f t="shared" si="1"/>
        <v>24.30029732408325</v>
      </c>
      <c r="H97" s="120">
        <v>10.09</v>
      </c>
      <c r="I97" s="126"/>
    </row>
    <row r="98" spans="1:9">
      <c r="A98" s="209"/>
      <c r="B98" s="254" t="s">
        <v>43</v>
      </c>
      <c r="C98" s="199">
        <v>179212</v>
      </c>
      <c r="D98" s="117" t="s">
        <v>23</v>
      </c>
      <c r="E98" s="118">
        <v>41031</v>
      </c>
      <c r="F98" s="228">
        <v>99.18</v>
      </c>
      <c r="G98" s="120">
        <f t="shared" si="1"/>
        <v>9.8295341922695751</v>
      </c>
      <c r="H98" s="120">
        <v>10.09</v>
      </c>
      <c r="I98" s="126"/>
    </row>
    <row r="99" spans="1:9">
      <c r="A99" s="204"/>
      <c r="B99" s="254" t="s">
        <v>64</v>
      </c>
      <c r="C99" s="199">
        <v>179213</v>
      </c>
      <c r="D99" s="117" t="s">
        <v>23</v>
      </c>
      <c r="E99" s="118">
        <v>41031</v>
      </c>
      <c r="F99" s="228">
        <v>275.05</v>
      </c>
      <c r="G99" s="120">
        <f t="shared" si="1"/>
        <v>27.259663032705649</v>
      </c>
      <c r="H99" s="120">
        <v>10.09</v>
      </c>
      <c r="I99" s="126"/>
    </row>
    <row r="100" spans="1:9">
      <c r="A100" s="204"/>
      <c r="B100" s="254" t="s">
        <v>62</v>
      </c>
      <c r="C100" s="199">
        <v>179214</v>
      </c>
      <c r="D100" s="117">
        <v>171567</v>
      </c>
      <c r="E100" s="118">
        <v>41031</v>
      </c>
      <c r="F100" s="228">
        <v>270.51</v>
      </c>
      <c r="G100" s="120">
        <f t="shared" si="1"/>
        <v>26.809712586719524</v>
      </c>
      <c r="H100" s="120">
        <v>10.09</v>
      </c>
      <c r="I100" s="126"/>
    </row>
    <row r="101" spans="1:9">
      <c r="A101" s="204"/>
      <c r="B101" s="254" t="s">
        <v>65</v>
      </c>
      <c r="C101" s="199">
        <v>179215</v>
      </c>
      <c r="D101" s="117" t="s">
        <v>23</v>
      </c>
      <c r="E101" s="118">
        <v>41032</v>
      </c>
      <c r="F101" s="228">
        <v>175.47</v>
      </c>
      <c r="G101" s="120">
        <f t="shared" si="1"/>
        <v>17.390485629335977</v>
      </c>
      <c r="H101" s="120">
        <v>10.09</v>
      </c>
      <c r="I101" s="126"/>
    </row>
    <row r="102" spans="1:9">
      <c r="A102" s="204"/>
      <c r="B102" s="254" t="s">
        <v>65</v>
      </c>
      <c r="C102" s="199">
        <v>179216</v>
      </c>
      <c r="D102" s="117" t="s">
        <v>23</v>
      </c>
      <c r="E102" s="118">
        <v>41396</v>
      </c>
      <c r="F102" s="228">
        <v>139.69</v>
      </c>
      <c r="G102" s="120">
        <f t="shared" si="1"/>
        <v>13.844400396432111</v>
      </c>
      <c r="H102" s="120">
        <v>10.09</v>
      </c>
      <c r="I102" s="126"/>
    </row>
    <row r="103" spans="1:9">
      <c r="A103" s="204"/>
      <c r="B103" s="254" t="s">
        <v>43</v>
      </c>
      <c r="C103" s="199">
        <v>179217</v>
      </c>
      <c r="D103" s="117" t="s">
        <v>23</v>
      </c>
      <c r="E103" s="118">
        <v>41032</v>
      </c>
      <c r="F103" s="228">
        <v>169.01</v>
      </c>
      <c r="G103" s="120">
        <f t="shared" si="1"/>
        <v>16.750247770069375</v>
      </c>
      <c r="H103" s="120">
        <v>10.09</v>
      </c>
      <c r="I103" s="126"/>
    </row>
    <row r="104" spans="1:9">
      <c r="A104" s="205"/>
      <c r="B104" s="254" t="s">
        <v>67</v>
      </c>
      <c r="C104" s="199">
        <v>179218</v>
      </c>
      <c r="D104" s="117" t="s">
        <v>23</v>
      </c>
      <c r="E104" s="118">
        <v>41032</v>
      </c>
      <c r="F104" s="228">
        <v>305.12</v>
      </c>
      <c r="G104" s="120">
        <f t="shared" si="1"/>
        <v>30.2398414271556</v>
      </c>
      <c r="H104" s="120">
        <v>10.09</v>
      </c>
      <c r="I104" s="126"/>
    </row>
    <row r="105" spans="1:9">
      <c r="A105" s="204"/>
      <c r="B105" s="205" t="s">
        <v>62</v>
      </c>
      <c r="C105" s="199">
        <v>179219</v>
      </c>
      <c r="D105" s="139" t="s">
        <v>23</v>
      </c>
      <c r="E105" s="118">
        <v>41397</v>
      </c>
      <c r="F105" s="228">
        <v>314.39999999999998</v>
      </c>
      <c r="G105" s="120">
        <f t="shared" si="1"/>
        <v>31.159563924677897</v>
      </c>
      <c r="H105" s="120">
        <v>10.09</v>
      </c>
      <c r="I105" s="126"/>
    </row>
    <row r="106" spans="1:9">
      <c r="A106" s="204"/>
      <c r="B106" s="205" t="s">
        <v>62</v>
      </c>
      <c r="C106" s="199">
        <v>179220</v>
      </c>
      <c r="D106" s="139">
        <v>173954</v>
      </c>
      <c r="E106" s="118">
        <v>41033</v>
      </c>
      <c r="F106" s="228">
        <v>299.07</v>
      </c>
      <c r="G106" s="120">
        <f t="shared" si="1"/>
        <v>29.640237859266602</v>
      </c>
      <c r="H106" s="120">
        <v>10.09</v>
      </c>
      <c r="I106" s="126"/>
    </row>
    <row r="107" spans="1:9">
      <c r="A107" s="204"/>
      <c r="B107" s="241" t="s">
        <v>63</v>
      </c>
      <c r="C107" s="199">
        <v>179221</v>
      </c>
      <c r="D107" s="139">
        <v>173971</v>
      </c>
      <c r="E107" s="118">
        <v>41033</v>
      </c>
      <c r="F107" s="228">
        <v>353.86</v>
      </c>
      <c r="G107" s="120">
        <f t="shared" si="1"/>
        <v>35.070366699702674</v>
      </c>
      <c r="H107" s="120">
        <v>10.09</v>
      </c>
      <c r="I107" s="126"/>
    </row>
    <row r="108" spans="1:9">
      <c r="A108" s="204"/>
      <c r="B108" s="205" t="s">
        <v>64</v>
      </c>
      <c r="C108" s="199">
        <v>179222</v>
      </c>
      <c r="D108" s="117">
        <v>173975</v>
      </c>
      <c r="E108" s="118">
        <v>41033</v>
      </c>
      <c r="F108" s="228">
        <v>289.18</v>
      </c>
      <c r="G108" s="120">
        <f t="shared" si="1"/>
        <v>28.660059464816651</v>
      </c>
      <c r="H108" s="120">
        <v>10.09</v>
      </c>
      <c r="I108" s="126"/>
    </row>
    <row r="109" spans="1:9">
      <c r="A109" s="204"/>
      <c r="B109" s="205" t="s">
        <v>43</v>
      </c>
      <c r="C109" s="199">
        <v>179223</v>
      </c>
      <c r="D109" s="117">
        <v>173994</v>
      </c>
      <c r="E109" s="118">
        <v>41033</v>
      </c>
      <c r="F109" s="228">
        <v>187.078</v>
      </c>
      <c r="G109" s="120">
        <f t="shared" si="1"/>
        <v>18.540931615460853</v>
      </c>
      <c r="H109" s="120">
        <v>10.09</v>
      </c>
      <c r="I109" s="126"/>
    </row>
    <row r="110" spans="1:9">
      <c r="A110" s="204"/>
      <c r="B110" s="205" t="s">
        <v>149</v>
      </c>
      <c r="C110" s="199">
        <v>179224</v>
      </c>
      <c r="D110" s="117">
        <v>174037</v>
      </c>
      <c r="E110" s="118">
        <v>41033</v>
      </c>
      <c r="F110" s="228">
        <v>786.01</v>
      </c>
      <c r="G110" s="120">
        <f t="shared" si="1"/>
        <v>77.899900891972251</v>
      </c>
      <c r="H110" s="120">
        <v>10.09</v>
      </c>
      <c r="I110" s="126"/>
    </row>
    <row r="111" spans="1:9">
      <c r="A111" s="204"/>
      <c r="B111" s="205"/>
      <c r="C111" s="199">
        <v>179225</v>
      </c>
      <c r="D111" s="117"/>
      <c r="E111" s="118">
        <v>41034</v>
      </c>
      <c r="F111" s="228">
        <v>0</v>
      </c>
      <c r="G111" s="120">
        <f t="shared" si="1"/>
        <v>0</v>
      </c>
      <c r="H111" s="120">
        <v>10.09</v>
      </c>
      <c r="I111" s="126"/>
    </row>
    <row r="112" spans="1:9">
      <c r="A112" s="204"/>
      <c r="B112" s="205"/>
      <c r="C112" s="199">
        <v>179226</v>
      </c>
      <c r="D112" s="117"/>
      <c r="E112" s="118">
        <v>41034</v>
      </c>
      <c r="F112" s="228">
        <v>0</v>
      </c>
      <c r="G112" s="120">
        <f t="shared" si="1"/>
        <v>0</v>
      </c>
      <c r="H112" s="120">
        <v>10.09</v>
      </c>
      <c r="I112" s="126"/>
    </row>
    <row r="113" spans="1:9">
      <c r="A113" s="204"/>
      <c r="B113" s="205" t="s">
        <v>62</v>
      </c>
      <c r="C113" s="199">
        <v>179227</v>
      </c>
      <c r="D113" s="117">
        <v>175302</v>
      </c>
      <c r="E113" s="118">
        <v>41034</v>
      </c>
      <c r="F113" s="228">
        <v>284.83999999999997</v>
      </c>
      <c r="G113" s="120">
        <f t="shared" si="1"/>
        <v>28.229930624380572</v>
      </c>
      <c r="H113" s="120">
        <v>10.09</v>
      </c>
      <c r="I113" s="518" t="s">
        <v>159</v>
      </c>
    </row>
    <row r="114" spans="1:9">
      <c r="A114" s="204"/>
      <c r="B114" s="205" t="s">
        <v>64</v>
      </c>
      <c r="C114" s="199">
        <v>179228</v>
      </c>
      <c r="D114" s="117">
        <v>175316</v>
      </c>
      <c r="E114" s="118">
        <v>41034</v>
      </c>
      <c r="F114" s="228">
        <v>204.12</v>
      </c>
      <c r="G114" s="120">
        <f t="shared" si="1"/>
        <v>20.229930624380575</v>
      </c>
      <c r="H114" s="120">
        <v>10.09</v>
      </c>
      <c r="I114" s="518" t="s">
        <v>159</v>
      </c>
    </row>
    <row r="115" spans="1:9">
      <c r="A115" s="204"/>
      <c r="B115" s="205" t="s">
        <v>63</v>
      </c>
      <c r="C115" s="199">
        <v>179229</v>
      </c>
      <c r="D115" s="117">
        <v>175323</v>
      </c>
      <c r="E115" s="118">
        <v>41034</v>
      </c>
      <c r="F115" s="228">
        <v>418.63</v>
      </c>
      <c r="G115" s="120">
        <f t="shared" si="1"/>
        <v>41.489593657086225</v>
      </c>
      <c r="H115" s="120">
        <v>10.09</v>
      </c>
      <c r="I115" s="518" t="s">
        <v>159</v>
      </c>
    </row>
    <row r="116" spans="1:9">
      <c r="A116" s="204"/>
      <c r="B116" s="205"/>
      <c r="C116" s="199">
        <v>179230</v>
      </c>
      <c r="D116" s="117" t="s">
        <v>23</v>
      </c>
      <c r="E116" s="118">
        <v>41034</v>
      </c>
      <c r="F116" s="228">
        <v>224.7</v>
      </c>
      <c r="G116" s="120">
        <f t="shared" si="1"/>
        <v>22.269573835480674</v>
      </c>
      <c r="H116" s="120">
        <v>10.09</v>
      </c>
      <c r="I116" s="126"/>
    </row>
    <row r="117" spans="1:9">
      <c r="A117" s="204"/>
      <c r="B117" s="205"/>
      <c r="C117" s="199">
        <v>179231</v>
      </c>
      <c r="D117" s="117" t="s">
        <v>23</v>
      </c>
      <c r="E117" s="118">
        <v>41034</v>
      </c>
      <c r="F117" s="228">
        <v>170.42</v>
      </c>
      <c r="G117" s="120">
        <f t="shared" si="1"/>
        <v>16.889990089197223</v>
      </c>
      <c r="H117" s="120">
        <v>10.09</v>
      </c>
      <c r="I117" s="126"/>
    </row>
    <row r="118" spans="1:9">
      <c r="A118" s="204"/>
      <c r="B118" s="205"/>
      <c r="C118" s="199">
        <v>179232</v>
      </c>
      <c r="D118" s="117" t="s">
        <v>23</v>
      </c>
      <c r="E118" s="118">
        <v>41034</v>
      </c>
      <c r="F118" s="228">
        <v>185.66</v>
      </c>
      <c r="G118" s="120">
        <f t="shared" si="1"/>
        <v>18.400396432111002</v>
      </c>
      <c r="H118" s="120">
        <v>10.09</v>
      </c>
      <c r="I118" s="126"/>
    </row>
    <row r="119" spans="1:9">
      <c r="A119" s="204"/>
      <c r="B119" s="205" t="s">
        <v>42</v>
      </c>
      <c r="C119" s="199">
        <v>179233</v>
      </c>
      <c r="D119" s="117" t="s">
        <v>23</v>
      </c>
      <c r="E119" s="118">
        <v>41034</v>
      </c>
      <c r="F119" s="228">
        <v>3250.05</v>
      </c>
      <c r="G119" s="120">
        <f t="shared" si="1"/>
        <v>311.00956937799049</v>
      </c>
      <c r="H119" s="120">
        <v>10.45</v>
      </c>
      <c r="I119" s="126"/>
    </row>
    <row r="120" spans="1:9">
      <c r="A120" s="204" t="s">
        <v>45</v>
      </c>
      <c r="B120" s="205" t="s">
        <v>42</v>
      </c>
      <c r="C120" s="199">
        <v>179234</v>
      </c>
      <c r="D120" s="117" t="s">
        <v>23</v>
      </c>
      <c r="E120" s="118">
        <v>41034</v>
      </c>
      <c r="F120" s="228">
        <v>1989.55</v>
      </c>
      <c r="G120" s="120">
        <f t="shared" si="1"/>
        <v>197.18037661050545</v>
      </c>
      <c r="H120" s="120">
        <v>10.09</v>
      </c>
      <c r="I120" s="126"/>
    </row>
    <row r="121" spans="1:9">
      <c r="A121" s="204"/>
      <c r="B121" s="205"/>
      <c r="C121" s="199"/>
      <c r="D121" s="117"/>
      <c r="E121" s="118"/>
      <c r="F121" s="228"/>
      <c r="G121" s="120">
        <f t="shared" si="1"/>
        <v>0</v>
      </c>
      <c r="H121" s="120">
        <v>10.09</v>
      </c>
      <c r="I121" s="126"/>
    </row>
    <row r="122" spans="1:9">
      <c r="A122" s="204"/>
      <c r="B122" s="205"/>
      <c r="C122" s="199"/>
      <c r="D122" s="117"/>
      <c r="E122" s="118"/>
      <c r="F122" s="228"/>
      <c r="G122" s="120">
        <f t="shared" si="1"/>
        <v>0</v>
      </c>
      <c r="H122" s="120">
        <v>10.09</v>
      </c>
      <c r="I122" s="126"/>
    </row>
    <row r="123" spans="1:9">
      <c r="A123" s="204"/>
      <c r="B123" s="205"/>
      <c r="C123" s="199"/>
      <c r="D123" s="117"/>
      <c r="E123" s="118"/>
      <c r="F123" s="228"/>
      <c r="G123" s="120">
        <f t="shared" si="1"/>
        <v>0</v>
      </c>
      <c r="H123" s="120">
        <v>10.09</v>
      </c>
      <c r="I123" s="126"/>
    </row>
    <row r="124" spans="1:9">
      <c r="A124" s="204"/>
      <c r="B124" s="205"/>
      <c r="C124" s="199"/>
      <c r="D124" s="117"/>
      <c r="E124" s="118"/>
      <c r="F124" s="228"/>
      <c r="G124" s="120">
        <f t="shared" si="1"/>
        <v>0</v>
      </c>
      <c r="H124" s="120">
        <v>10.09</v>
      </c>
      <c r="I124" s="126"/>
    </row>
    <row r="125" spans="1:9">
      <c r="A125" s="204"/>
      <c r="B125" s="205"/>
      <c r="C125" s="199"/>
      <c r="D125" s="117"/>
      <c r="E125" s="118"/>
      <c r="F125" s="228"/>
      <c r="G125" s="120">
        <f t="shared" si="1"/>
        <v>0</v>
      </c>
      <c r="H125" s="120">
        <v>10.09</v>
      </c>
      <c r="I125" s="126"/>
    </row>
    <row r="126" spans="1:9">
      <c r="A126" s="204"/>
      <c r="B126" s="205"/>
      <c r="C126" s="199"/>
      <c r="D126" s="117"/>
      <c r="E126" s="118"/>
      <c r="F126" s="228"/>
      <c r="G126" s="120">
        <f t="shared" si="1"/>
        <v>0</v>
      </c>
      <c r="H126" s="120">
        <v>10.09</v>
      </c>
      <c r="I126" s="126"/>
    </row>
    <row r="127" spans="1:9" ht="15.75" thickBot="1">
      <c r="A127" s="204"/>
      <c r="B127" s="205"/>
      <c r="C127" s="164"/>
      <c r="D127" s="172" t="s">
        <v>106</v>
      </c>
      <c r="E127" s="343"/>
      <c r="F127" s="343">
        <f>SUM(F8:F126)</f>
        <v>50211.998000000021</v>
      </c>
      <c r="G127" s="182"/>
      <c r="H127" s="176"/>
      <c r="I127" s="122"/>
    </row>
    <row r="128" spans="1:9" ht="15.75" thickBot="1">
      <c r="A128" s="201"/>
      <c r="B128" s="243"/>
      <c r="C128" s="178"/>
      <c r="D128" s="179"/>
      <c r="E128" s="180"/>
      <c r="F128" s="348"/>
      <c r="G128" s="176"/>
    </row>
    <row r="129" spans="1:6" ht="15.75" thickBot="1">
      <c r="A129" s="125"/>
      <c r="B129" s="357" t="s">
        <v>52</v>
      </c>
      <c r="C129" s="358"/>
      <c r="D129" s="359"/>
      <c r="E129" s="193">
        <f>F2-F127</f>
        <v>-211.99800000002142</v>
      </c>
      <c r="F129" s="350"/>
    </row>
  </sheetData>
  <mergeCells count="1">
    <mergeCell ref="J9:J86"/>
  </mergeCells>
  <conditionalFormatting sqref="B15">
    <cfRule type="dataBar" priority="1">
      <dataBar>
        <cfvo type="min" val="0"/>
        <cfvo type="max" val="0"/>
        <color rgb="FF008AEF"/>
      </dataBar>
      <extLst xmlns:x14="http://schemas.microsoft.com/office/spreadsheetml/2009/9/main">
        <ext uri="{B025F937-C7B1-47D3-B67F-A62EFF666E3E}">
          <x14:id>{24844143-EF2F-4BD5-A5BD-9704216C4A5C}</x14:id>
        </ext>
      </extLst>
    </cfRule>
  </conditionalFormatting>
  <pageMargins left="0.70866141732283472" right="0.11811023622047245" top="0.39370078740157483" bottom="0.74803149606299213" header="0.31496062992125984" footer="0.31496062992125984"/>
  <pageSetup paperSize="9" scale="75" orientation="portrait"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24844143-EF2F-4BD5-A5BD-9704216C4A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I124"/>
  <sheetViews>
    <sheetView topLeftCell="A112" workbookViewId="0">
      <selection activeCell="F122" sqref="F122"/>
    </sheetView>
  </sheetViews>
  <sheetFormatPr baseColWidth="10" defaultRowHeight="15"/>
  <sheetData>
    <row r="1" spans="1:9">
      <c r="A1" s="99" t="s">
        <v>58</v>
      </c>
      <c r="B1" s="236"/>
      <c r="C1" s="95"/>
      <c r="D1" s="95"/>
      <c r="E1" s="95"/>
      <c r="F1" s="215" t="s">
        <v>53</v>
      </c>
      <c r="G1" s="102"/>
      <c r="H1" s="100"/>
      <c r="I1" s="1"/>
    </row>
    <row r="2" spans="1:9">
      <c r="A2" s="99"/>
      <c r="B2" s="237"/>
      <c r="C2" s="103"/>
      <c r="D2" s="103"/>
      <c r="E2" s="96">
        <v>41192</v>
      </c>
      <c r="F2" s="216">
        <v>50128.32</v>
      </c>
      <c r="G2" s="105"/>
      <c r="H2" s="103"/>
      <c r="I2" s="4"/>
    </row>
    <row r="3" spans="1:9">
      <c r="A3" s="99"/>
      <c r="B3" s="236"/>
      <c r="C3" s="252" t="s">
        <v>32</v>
      </c>
      <c r="D3" s="95"/>
      <c r="E3" s="95"/>
      <c r="F3" s="217"/>
      <c r="G3" s="102"/>
      <c r="H3" s="100"/>
      <c r="I3" s="1"/>
    </row>
    <row r="4" spans="1:9">
      <c r="A4" s="99"/>
      <c r="B4" s="236"/>
      <c r="C4" s="252"/>
      <c r="D4" s="95"/>
      <c r="E4" s="95"/>
      <c r="F4" s="217"/>
      <c r="G4" s="102"/>
      <c r="H4" s="100"/>
      <c r="I4" s="1"/>
    </row>
    <row r="5" spans="1:9" ht="15.75" thickBot="1">
      <c r="A5" s="99"/>
      <c r="B5" s="236"/>
      <c r="C5" s="95"/>
      <c r="D5" s="95"/>
      <c r="E5" s="95"/>
      <c r="F5" s="217"/>
      <c r="G5" s="102"/>
      <c r="H5" s="100"/>
      <c r="I5" s="1"/>
    </row>
    <row r="6" spans="1:9" ht="30.75" thickBot="1">
      <c r="A6" s="238" t="s">
        <v>2</v>
      </c>
      <c r="B6" s="238" t="s">
        <v>40</v>
      </c>
      <c r="C6" s="245" t="s">
        <v>3</v>
      </c>
      <c r="D6" s="246" t="s">
        <v>4</v>
      </c>
      <c r="E6" s="247" t="s">
        <v>5</v>
      </c>
      <c r="F6" s="248" t="s">
        <v>6</v>
      </c>
      <c r="G6" s="249" t="s">
        <v>7</v>
      </c>
      <c r="H6" s="238" t="s">
        <v>8</v>
      </c>
      <c r="I6" s="250" t="s">
        <v>59</v>
      </c>
    </row>
    <row r="7" spans="1:9">
      <c r="A7" s="229"/>
      <c r="B7" s="239"/>
      <c r="C7" s="230"/>
      <c r="D7" s="231"/>
      <c r="E7" s="230"/>
      <c r="F7" s="232"/>
      <c r="G7" s="233"/>
      <c r="H7" s="229"/>
      <c r="I7" s="234"/>
    </row>
    <row r="8" spans="1:9">
      <c r="A8" s="204" t="s">
        <v>74</v>
      </c>
      <c r="B8" s="205" t="s">
        <v>68</v>
      </c>
      <c r="C8" s="199">
        <v>1128</v>
      </c>
      <c r="D8" s="117">
        <v>360154</v>
      </c>
      <c r="E8" s="118">
        <v>41187</v>
      </c>
      <c r="F8" s="228">
        <v>117.94</v>
      </c>
      <c r="G8" s="120">
        <f>F8/H8</f>
        <v>11.189753320683113</v>
      </c>
      <c r="H8" s="120">
        <v>10.54</v>
      </c>
    </row>
    <row r="9" spans="1:9">
      <c r="A9" s="210" t="s">
        <v>34</v>
      </c>
      <c r="B9" s="205" t="s">
        <v>39</v>
      </c>
      <c r="C9" s="199">
        <v>1129</v>
      </c>
      <c r="D9" s="117">
        <v>360176</v>
      </c>
      <c r="E9" s="118">
        <v>41187</v>
      </c>
      <c r="F9" s="228">
        <v>324.11</v>
      </c>
      <c r="G9" s="120">
        <f>F9/H9</f>
        <v>30.750474383301711</v>
      </c>
      <c r="H9" s="120">
        <v>10.54</v>
      </c>
    </row>
    <row r="10" spans="1:9">
      <c r="A10" s="204" t="s">
        <v>17</v>
      </c>
      <c r="B10" s="205" t="s">
        <v>43</v>
      </c>
      <c r="C10" s="199">
        <v>1130</v>
      </c>
      <c r="D10" s="117">
        <v>360185</v>
      </c>
      <c r="E10" s="118">
        <v>41187</v>
      </c>
      <c r="F10" s="228">
        <v>229.03</v>
      </c>
      <c r="G10" s="120">
        <f>F10/H10</f>
        <v>21.729601518026566</v>
      </c>
      <c r="H10" s="120">
        <v>10.54</v>
      </c>
    </row>
    <row r="11" spans="1:9">
      <c r="A11" s="204" t="s">
        <v>17</v>
      </c>
      <c r="B11" s="205" t="s">
        <v>43</v>
      </c>
      <c r="C11" s="199">
        <v>1131</v>
      </c>
      <c r="D11" s="117">
        <v>361448</v>
      </c>
      <c r="E11" s="118">
        <v>41188</v>
      </c>
      <c r="F11" s="228">
        <v>260.02</v>
      </c>
      <c r="G11" s="120">
        <f t="shared" ref="G11:G16" si="0">F11/H11</f>
        <v>24.669829222011387</v>
      </c>
      <c r="H11" s="120">
        <v>10.54</v>
      </c>
      <c r="I11" s="120"/>
    </row>
    <row r="12" spans="1:9">
      <c r="A12" s="204" t="s">
        <v>20</v>
      </c>
      <c r="B12" s="205" t="s">
        <v>64</v>
      </c>
      <c r="C12" s="199">
        <v>1132</v>
      </c>
      <c r="D12" s="117">
        <v>361538</v>
      </c>
      <c r="E12" s="118">
        <v>41188</v>
      </c>
      <c r="F12" s="228">
        <v>163.05000000000001</v>
      </c>
      <c r="G12" s="120">
        <f t="shared" si="0"/>
        <v>15.469639468690705</v>
      </c>
      <c r="H12" s="120">
        <v>10.54</v>
      </c>
      <c r="I12" s="120"/>
    </row>
    <row r="13" spans="1:9">
      <c r="A13" s="204" t="s">
        <v>19</v>
      </c>
      <c r="B13" s="205" t="s">
        <v>66</v>
      </c>
      <c r="C13" s="199">
        <v>1133</v>
      </c>
      <c r="D13" s="117">
        <v>361554</v>
      </c>
      <c r="E13" s="118">
        <v>41188</v>
      </c>
      <c r="F13" s="228">
        <v>1380</v>
      </c>
      <c r="G13" s="120">
        <f t="shared" si="0"/>
        <v>130.92979127134726</v>
      </c>
      <c r="H13" s="120">
        <v>10.54</v>
      </c>
      <c r="I13" s="120"/>
    </row>
    <row r="14" spans="1:9">
      <c r="A14" s="204" t="s">
        <v>75</v>
      </c>
      <c r="B14" s="205" t="s">
        <v>61</v>
      </c>
      <c r="C14" s="199">
        <v>1134</v>
      </c>
      <c r="D14" s="117">
        <v>361574</v>
      </c>
      <c r="E14" s="118">
        <v>41188</v>
      </c>
      <c r="F14" s="228">
        <v>372.38</v>
      </c>
      <c r="G14" s="120">
        <f t="shared" si="0"/>
        <v>35.33017077798862</v>
      </c>
      <c r="H14" s="120">
        <v>10.54</v>
      </c>
      <c r="I14" s="120"/>
    </row>
    <row r="15" spans="1:9">
      <c r="A15" s="204" t="s">
        <v>22</v>
      </c>
      <c r="B15" s="205" t="s">
        <v>56</v>
      </c>
      <c r="C15" s="199">
        <v>1135</v>
      </c>
      <c r="D15" s="117">
        <v>361587</v>
      </c>
      <c r="E15" s="118">
        <v>41188</v>
      </c>
      <c r="F15" s="228">
        <v>750.13</v>
      </c>
      <c r="G15" s="120">
        <f t="shared" si="0"/>
        <v>71.169829222011387</v>
      </c>
      <c r="H15" s="120">
        <v>10.54</v>
      </c>
      <c r="I15" s="120"/>
    </row>
    <row r="16" spans="1:9">
      <c r="A16" s="205" t="s">
        <v>16</v>
      </c>
      <c r="B16" s="205" t="s">
        <v>63</v>
      </c>
      <c r="C16" s="199">
        <v>1136</v>
      </c>
      <c r="D16" s="117">
        <v>361593</v>
      </c>
      <c r="E16" s="118">
        <v>41188</v>
      </c>
      <c r="F16" s="228">
        <v>179.39</v>
      </c>
      <c r="G16" s="120">
        <f t="shared" si="0"/>
        <v>17.019924098671726</v>
      </c>
      <c r="H16" s="120">
        <v>10.54</v>
      </c>
      <c r="I16" s="120"/>
    </row>
    <row r="17" spans="1:9">
      <c r="A17" s="205" t="s">
        <v>18</v>
      </c>
      <c r="B17" s="205" t="s">
        <v>62</v>
      </c>
      <c r="C17" s="199">
        <v>1137</v>
      </c>
      <c r="D17" s="117">
        <v>361792</v>
      </c>
      <c r="E17" s="118">
        <v>41188</v>
      </c>
      <c r="F17" s="219">
        <v>269.08999999999997</v>
      </c>
      <c r="G17" s="120">
        <f t="shared" ref="G17:G74" si="1">F17/H17</f>
        <v>25.530360531309299</v>
      </c>
      <c r="H17" s="120">
        <v>10.54</v>
      </c>
      <c r="I17" s="120"/>
    </row>
    <row r="18" spans="1:9">
      <c r="A18" s="209" t="s">
        <v>15</v>
      </c>
      <c r="B18" s="240" t="s">
        <v>65</v>
      </c>
      <c r="C18" s="199">
        <v>1138</v>
      </c>
      <c r="D18" s="199">
        <v>362546</v>
      </c>
      <c r="E18" s="118">
        <v>41188</v>
      </c>
      <c r="F18" s="219">
        <v>242.42</v>
      </c>
      <c r="G18" s="120">
        <f t="shared" si="1"/>
        <v>23</v>
      </c>
      <c r="H18" s="120">
        <v>10.54</v>
      </c>
      <c r="I18" s="120"/>
    </row>
    <row r="19" spans="1:9">
      <c r="A19" s="210" t="s">
        <v>74</v>
      </c>
      <c r="B19" s="205" t="s">
        <v>68</v>
      </c>
      <c r="C19" s="199">
        <v>1139</v>
      </c>
      <c r="D19" s="199">
        <v>363820</v>
      </c>
      <c r="E19" s="118">
        <v>41190</v>
      </c>
      <c r="F19" s="219">
        <v>81.47</v>
      </c>
      <c r="G19" s="120">
        <f t="shared" si="1"/>
        <v>7.7296015180265663</v>
      </c>
      <c r="H19" s="120">
        <v>10.54</v>
      </c>
      <c r="I19" s="120"/>
    </row>
    <row r="20" spans="1:9">
      <c r="A20" s="204" t="s">
        <v>15</v>
      </c>
      <c r="B20" s="205" t="s">
        <v>65</v>
      </c>
      <c r="C20" s="199">
        <v>1140</v>
      </c>
      <c r="D20" s="199">
        <v>362780</v>
      </c>
      <c r="E20" s="118">
        <v>41189</v>
      </c>
      <c r="F20" s="219">
        <v>290.48</v>
      </c>
      <c r="G20" s="120">
        <f t="shared" si="1"/>
        <v>27.559772296015183</v>
      </c>
      <c r="H20" s="120">
        <v>10.54</v>
      </c>
      <c r="I20" s="120"/>
    </row>
    <row r="21" spans="1:9">
      <c r="A21" s="210" t="s">
        <v>74</v>
      </c>
      <c r="B21" s="209" t="s">
        <v>68</v>
      </c>
      <c r="C21" s="199">
        <v>1141</v>
      </c>
      <c r="D21" s="199">
        <v>362882</v>
      </c>
      <c r="E21" s="118">
        <v>41189</v>
      </c>
      <c r="F21" s="219">
        <v>362.26499999999999</v>
      </c>
      <c r="G21" s="120">
        <f t="shared" si="1"/>
        <v>34.37049335863378</v>
      </c>
      <c r="H21" s="120">
        <v>10.54</v>
      </c>
      <c r="I21" s="120"/>
    </row>
    <row r="22" spans="1:9">
      <c r="A22" s="204" t="s">
        <v>34</v>
      </c>
      <c r="B22" s="204" t="s">
        <v>39</v>
      </c>
      <c r="C22" s="199">
        <v>1142</v>
      </c>
      <c r="D22" s="199">
        <v>365247</v>
      </c>
      <c r="E22" s="118">
        <v>41191</v>
      </c>
      <c r="F22" s="219">
        <v>350.03</v>
      </c>
      <c r="G22" s="120">
        <f t="shared" si="1"/>
        <v>33.20967741935484</v>
      </c>
      <c r="H22" s="120">
        <v>10.54</v>
      </c>
      <c r="I22" s="120"/>
    </row>
    <row r="23" spans="1:9">
      <c r="A23" s="204" t="s">
        <v>73</v>
      </c>
      <c r="B23" s="204" t="s">
        <v>71</v>
      </c>
      <c r="C23" s="199">
        <v>1143</v>
      </c>
      <c r="D23" s="199">
        <v>363828</v>
      </c>
      <c r="E23" s="118">
        <v>41190</v>
      </c>
      <c r="F23" s="219">
        <v>400.31</v>
      </c>
      <c r="G23" s="94">
        <f t="shared" si="1"/>
        <v>37.980075901328277</v>
      </c>
      <c r="H23" s="120">
        <v>10.54</v>
      </c>
      <c r="I23" s="120"/>
    </row>
    <row r="24" spans="1:9">
      <c r="A24" s="204" t="s">
        <v>13</v>
      </c>
      <c r="B24" s="204" t="s">
        <v>67</v>
      </c>
      <c r="C24" s="199">
        <v>1144</v>
      </c>
      <c r="D24" s="199">
        <v>363859</v>
      </c>
      <c r="E24" s="118">
        <v>41190</v>
      </c>
      <c r="F24" s="219">
        <v>340.97</v>
      </c>
      <c r="G24" s="94">
        <f t="shared" si="1"/>
        <v>32.35009487666035</v>
      </c>
      <c r="H24" s="120">
        <v>10.54</v>
      </c>
      <c r="I24" s="120"/>
    </row>
    <row r="25" spans="1:9">
      <c r="A25" s="204" t="s">
        <v>75</v>
      </c>
      <c r="B25" s="204" t="s">
        <v>61</v>
      </c>
      <c r="C25" s="199">
        <v>1145</v>
      </c>
      <c r="D25" s="199">
        <v>363883</v>
      </c>
      <c r="E25" s="118">
        <v>41190</v>
      </c>
      <c r="F25" s="219">
        <v>188.14</v>
      </c>
      <c r="G25" s="94">
        <f t="shared" si="1"/>
        <v>17.850094876660343</v>
      </c>
      <c r="H25" s="120">
        <v>10.54</v>
      </c>
      <c r="I25" s="120"/>
    </row>
    <row r="26" spans="1:9">
      <c r="A26" s="204" t="s">
        <v>20</v>
      </c>
      <c r="B26" s="204" t="s">
        <v>64</v>
      </c>
      <c r="C26" s="199">
        <v>1146</v>
      </c>
      <c r="D26" s="199">
        <v>363888</v>
      </c>
      <c r="E26" s="118">
        <v>41190</v>
      </c>
      <c r="F26" s="219">
        <v>434.25</v>
      </c>
      <c r="G26" s="94">
        <f t="shared" si="1"/>
        <v>41.200189753320686</v>
      </c>
      <c r="H26" s="120">
        <v>10.54</v>
      </c>
      <c r="I26" s="120"/>
    </row>
    <row r="27" spans="1:9">
      <c r="A27" s="204" t="s">
        <v>17</v>
      </c>
      <c r="B27" s="205" t="s">
        <v>43</v>
      </c>
      <c r="C27" s="199">
        <v>1147</v>
      </c>
      <c r="D27" s="117">
        <v>363898</v>
      </c>
      <c r="E27" s="118">
        <v>41190</v>
      </c>
      <c r="F27" s="219">
        <v>365</v>
      </c>
      <c r="G27" s="94">
        <f t="shared" si="1"/>
        <v>34.629981024667934</v>
      </c>
      <c r="H27" s="120">
        <v>10.54</v>
      </c>
      <c r="I27" s="124"/>
    </row>
    <row r="28" spans="1:9">
      <c r="A28" s="210" t="s">
        <v>11</v>
      </c>
      <c r="B28" s="205" t="s">
        <v>42</v>
      </c>
      <c r="C28" s="199">
        <v>1148</v>
      </c>
      <c r="D28" s="199">
        <v>363948</v>
      </c>
      <c r="E28" s="118">
        <v>41190</v>
      </c>
      <c r="F28" s="219">
        <v>1277.05</v>
      </c>
      <c r="G28" s="94">
        <f t="shared" si="1"/>
        <v>117.16055045871559</v>
      </c>
      <c r="H28" s="120">
        <v>10.9</v>
      </c>
      <c r="I28" s="126"/>
    </row>
    <row r="29" spans="1:9">
      <c r="A29" s="205" t="s">
        <v>18</v>
      </c>
      <c r="B29" s="240" t="s">
        <v>62</v>
      </c>
      <c r="C29" s="199">
        <v>1149</v>
      </c>
      <c r="D29" s="117">
        <v>363994</v>
      </c>
      <c r="E29" s="118">
        <v>41190</v>
      </c>
      <c r="F29" s="219">
        <v>170.54</v>
      </c>
      <c r="G29" s="94">
        <f t="shared" si="1"/>
        <v>16.180265654648956</v>
      </c>
      <c r="H29" s="120">
        <v>10.54</v>
      </c>
      <c r="I29" s="127"/>
    </row>
    <row r="30" spans="1:9">
      <c r="A30" s="204" t="s">
        <v>19</v>
      </c>
      <c r="B30" s="204" t="s">
        <v>66</v>
      </c>
      <c r="C30" s="199">
        <v>1150</v>
      </c>
      <c r="D30" s="117">
        <v>364012</v>
      </c>
      <c r="E30" s="118">
        <v>41190</v>
      </c>
      <c r="F30" s="219">
        <v>660.23</v>
      </c>
      <c r="G30" s="94">
        <f t="shared" si="1"/>
        <v>62.64041745730551</v>
      </c>
      <c r="H30" s="120">
        <v>10.54</v>
      </c>
      <c r="I30" s="126"/>
    </row>
    <row r="31" spans="1:9">
      <c r="A31" s="204" t="s">
        <v>76</v>
      </c>
      <c r="B31" s="205" t="s">
        <v>70</v>
      </c>
      <c r="C31" s="199">
        <v>1451</v>
      </c>
      <c r="D31" s="117">
        <v>364599</v>
      </c>
      <c r="E31" s="118">
        <v>41190</v>
      </c>
      <c r="F31" s="219">
        <v>363.21</v>
      </c>
      <c r="G31" s="120">
        <f t="shared" si="1"/>
        <v>34.460151802656547</v>
      </c>
      <c r="H31" s="120">
        <v>10.54</v>
      </c>
      <c r="I31" s="126"/>
    </row>
    <row r="32" spans="1:9">
      <c r="A32" s="204" t="s">
        <v>17</v>
      </c>
      <c r="B32" s="205" t="s">
        <v>43</v>
      </c>
      <c r="C32" s="199">
        <v>1452</v>
      </c>
      <c r="D32" s="117">
        <v>365035</v>
      </c>
      <c r="E32" s="118">
        <v>41191</v>
      </c>
      <c r="F32" s="219">
        <v>185.19</v>
      </c>
      <c r="G32" s="94">
        <f t="shared" si="1"/>
        <v>17.570208728652752</v>
      </c>
      <c r="H32" s="120">
        <v>10.54</v>
      </c>
      <c r="I32" s="194"/>
    </row>
    <row r="33" spans="1:9">
      <c r="A33" s="204" t="s">
        <v>75</v>
      </c>
      <c r="B33" s="205" t="s">
        <v>61</v>
      </c>
      <c r="C33" s="199">
        <v>1453</v>
      </c>
      <c r="D33" s="117">
        <v>365043</v>
      </c>
      <c r="E33" s="118">
        <v>41191</v>
      </c>
      <c r="F33" s="219">
        <v>215.12</v>
      </c>
      <c r="G33" s="197">
        <f t="shared" si="1"/>
        <v>20.409867172675526</v>
      </c>
      <c r="H33" s="120">
        <v>10.54</v>
      </c>
      <c r="I33" s="126"/>
    </row>
    <row r="34" spans="1:9">
      <c r="A34" s="209" t="s">
        <v>15</v>
      </c>
      <c r="B34" s="205" t="s">
        <v>65</v>
      </c>
      <c r="C34" s="199">
        <v>1454</v>
      </c>
      <c r="D34" s="117">
        <v>365069</v>
      </c>
      <c r="E34" s="118">
        <v>41191</v>
      </c>
      <c r="F34" s="219">
        <v>259.39</v>
      </c>
      <c r="G34" s="197">
        <f t="shared" si="1"/>
        <v>24.610056925996204</v>
      </c>
      <c r="H34" s="120">
        <v>10.54</v>
      </c>
      <c r="I34" s="126"/>
    </row>
    <row r="35" spans="1:9">
      <c r="A35" s="204" t="s">
        <v>20</v>
      </c>
      <c r="B35" s="240" t="s">
        <v>64</v>
      </c>
      <c r="C35" s="199">
        <v>1455</v>
      </c>
      <c r="D35" s="117">
        <v>365085</v>
      </c>
      <c r="E35" s="118">
        <v>41191</v>
      </c>
      <c r="F35" s="219">
        <v>357.62</v>
      </c>
      <c r="G35" s="120">
        <f t="shared" si="1"/>
        <v>33.929791271347248</v>
      </c>
      <c r="H35" s="120">
        <v>10.54</v>
      </c>
      <c r="I35" s="126"/>
    </row>
    <row r="36" spans="1:9">
      <c r="A36" s="204" t="s">
        <v>19</v>
      </c>
      <c r="B36" s="205" t="s">
        <v>66</v>
      </c>
      <c r="C36" s="199">
        <v>1456</v>
      </c>
      <c r="D36" s="117">
        <v>365099</v>
      </c>
      <c r="E36" s="118">
        <v>41191</v>
      </c>
      <c r="F36" s="219">
        <v>885.89</v>
      </c>
      <c r="G36" s="120">
        <f t="shared" si="1"/>
        <v>84.050284629981036</v>
      </c>
      <c r="H36" s="120">
        <v>10.54</v>
      </c>
      <c r="I36" s="126"/>
    </row>
    <row r="37" spans="1:9">
      <c r="A37" s="204" t="s">
        <v>34</v>
      </c>
      <c r="B37" s="204" t="s">
        <v>39</v>
      </c>
      <c r="C37" s="199">
        <v>1457</v>
      </c>
      <c r="D37" s="117">
        <v>368705</v>
      </c>
      <c r="E37" s="118">
        <v>41194</v>
      </c>
      <c r="F37" s="219">
        <v>341.39</v>
      </c>
      <c r="G37" s="120">
        <f t="shared" si="1"/>
        <v>32.389943074003796</v>
      </c>
      <c r="H37" s="120">
        <v>10.54</v>
      </c>
      <c r="I37" s="126"/>
    </row>
    <row r="38" spans="1:9">
      <c r="A38" s="204" t="s">
        <v>17</v>
      </c>
      <c r="B38" s="204" t="s">
        <v>43</v>
      </c>
      <c r="C38" s="199">
        <v>1458</v>
      </c>
      <c r="D38" s="117">
        <v>366139</v>
      </c>
      <c r="E38" s="118">
        <v>41192</v>
      </c>
      <c r="F38" s="219">
        <v>201.31</v>
      </c>
      <c r="G38" s="120">
        <f t="shared" si="1"/>
        <v>19.099620493358636</v>
      </c>
      <c r="H38" s="120">
        <v>10.54</v>
      </c>
      <c r="I38" s="126"/>
    </row>
    <row r="39" spans="1:9">
      <c r="A39" s="210" t="s">
        <v>74</v>
      </c>
      <c r="B39" s="205" t="s">
        <v>68</v>
      </c>
      <c r="C39" s="199">
        <v>1459</v>
      </c>
      <c r="D39" s="117">
        <v>366151</v>
      </c>
      <c r="E39" s="118">
        <v>41192</v>
      </c>
      <c r="F39" s="219">
        <v>205.32</v>
      </c>
      <c r="G39" s="120">
        <f t="shared" si="1"/>
        <v>19.480075901328274</v>
      </c>
      <c r="H39" s="120">
        <v>10.54</v>
      </c>
      <c r="I39" s="126"/>
    </row>
    <row r="40" spans="1:9">
      <c r="A40" s="204" t="s">
        <v>20</v>
      </c>
      <c r="B40" s="205" t="s">
        <v>64</v>
      </c>
      <c r="C40" s="199">
        <v>1460</v>
      </c>
      <c r="D40" s="117">
        <v>366199</v>
      </c>
      <c r="E40" s="118">
        <v>41192</v>
      </c>
      <c r="F40" s="219">
        <v>232.93</v>
      </c>
      <c r="G40" s="120">
        <f t="shared" si="1"/>
        <v>22.099620493358636</v>
      </c>
      <c r="H40" s="120">
        <v>10.54</v>
      </c>
      <c r="I40" s="126"/>
    </row>
    <row r="41" spans="1:9">
      <c r="A41" s="205" t="s">
        <v>18</v>
      </c>
      <c r="B41" s="204" t="s">
        <v>62</v>
      </c>
      <c r="C41" s="199">
        <v>1461</v>
      </c>
      <c r="D41" s="117">
        <v>366213</v>
      </c>
      <c r="E41" s="118">
        <v>41192</v>
      </c>
      <c r="F41" s="219">
        <v>180.34</v>
      </c>
      <c r="G41" s="94">
        <f t="shared" si="1"/>
        <v>17.110056925996208</v>
      </c>
      <c r="H41" s="120">
        <v>10.54</v>
      </c>
      <c r="I41" s="126"/>
    </row>
    <row r="42" spans="1:9">
      <c r="A42" s="204" t="s">
        <v>19</v>
      </c>
      <c r="B42" s="204" t="s">
        <v>66</v>
      </c>
      <c r="C42" s="199">
        <v>1462</v>
      </c>
      <c r="D42" s="117">
        <v>366256</v>
      </c>
      <c r="E42" s="118">
        <v>41192</v>
      </c>
      <c r="F42" s="219">
        <v>1042.0899999999999</v>
      </c>
      <c r="G42" s="94">
        <f t="shared" si="1"/>
        <v>98.870018975332073</v>
      </c>
      <c r="H42" s="120">
        <v>10.54</v>
      </c>
      <c r="I42" s="126"/>
    </row>
    <row r="43" spans="1:9">
      <c r="A43" s="209" t="s">
        <v>15</v>
      </c>
      <c r="B43" s="205" t="s">
        <v>65</v>
      </c>
      <c r="C43" s="199">
        <v>1463</v>
      </c>
      <c r="D43" s="117">
        <v>366262</v>
      </c>
      <c r="E43" s="118">
        <v>41192</v>
      </c>
      <c r="F43" s="219">
        <v>147.35</v>
      </c>
      <c r="G43" s="94">
        <f t="shared" si="1"/>
        <v>13.980075901328274</v>
      </c>
      <c r="H43" s="120">
        <v>10.54</v>
      </c>
      <c r="I43" s="126"/>
    </row>
    <row r="44" spans="1:9">
      <c r="A44" s="205" t="s">
        <v>16</v>
      </c>
      <c r="B44" s="204" t="s">
        <v>63</v>
      </c>
      <c r="C44" s="199">
        <v>1464</v>
      </c>
      <c r="D44" s="117">
        <v>366275</v>
      </c>
      <c r="E44" s="118">
        <v>41192</v>
      </c>
      <c r="F44" s="219">
        <v>398.94</v>
      </c>
      <c r="G44" s="94">
        <f t="shared" si="1"/>
        <v>37.850094876660343</v>
      </c>
      <c r="H44" s="120">
        <v>10.54</v>
      </c>
      <c r="I44" s="126"/>
    </row>
    <row r="45" spans="1:9">
      <c r="A45" s="204" t="s">
        <v>22</v>
      </c>
      <c r="B45" s="205" t="s">
        <v>56</v>
      </c>
      <c r="C45" s="199">
        <v>1465</v>
      </c>
      <c r="D45" s="117">
        <v>366452</v>
      </c>
      <c r="E45" s="118">
        <v>41192</v>
      </c>
      <c r="F45" s="219">
        <v>724.52</v>
      </c>
      <c r="G45" s="94">
        <f t="shared" si="1"/>
        <v>68.740037950664146</v>
      </c>
      <c r="H45" s="120">
        <v>10.54</v>
      </c>
      <c r="I45" s="126"/>
    </row>
    <row r="46" spans="1:9">
      <c r="A46" s="210" t="s">
        <v>74</v>
      </c>
      <c r="B46" s="240" t="s">
        <v>68</v>
      </c>
      <c r="C46" s="199">
        <v>1466</v>
      </c>
      <c r="D46" s="117">
        <v>367227</v>
      </c>
      <c r="E46" s="118">
        <v>41193</v>
      </c>
      <c r="F46" s="219">
        <v>180.13</v>
      </c>
      <c r="G46" s="94">
        <f t="shared" si="1"/>
        <v>17.090132827324478</v>
      </c>
      <c r="H46" s="120">
        <v>10.54</v>
      </c>
      <c r="I46" s="126"/>
    </row>
    <row r="47" spans="1:9">
      <c r="A47" s="204" t="s">
        <v>17</v>
      </c>
      <c r="B47" s="204" t="s">
        <v>43</v>
      </c>
      <c r="C47" s="199">
        <v>1467</v>
      </c>
      <c r="D47" s="117">
        <v>367257</v>
      </c>
      <c r="E47" s="118">
        <v>41193</v>
      </c>
      <c r="F47" s="219">
        <v>226.72</v>
      </c>
      <c r="G47" s="94">
        <f t="shared" si="1"/>
        <v>21.510436432637572</v>
      </c>
      <c r="H47" s="120">
        <v>10.54</v>
      </c>
      <c r="I47" s="126"/>
    </row>
    <row r="48" spans="1:9">
      <c r="A48" s="204" t="s">
        <v>11</v>
      </c>
      <c r="B48" s="205" t="s">
        <v>42</v>
      </c>
      <c r="C48" s="199">
        <v>1468</v>
      </c>
      <c r="D48" s="139">
        <v>367277</v>
      </c>
      <c r="E48" s="118">
        <v>41193</v>
      </c>
      <c r="F48" s="219">
        <v>2635.84</v>
      </c>
      <c r="G48" s="94">
        <f t="shared" si="1"/>
        <v>241.82018348623853</v>
      </c>
      <c r="H48" s="120">
        <v>10.9</v>
      </c>
      <c r="I48" s="126"/>
    </row>
    <row r="49" spans="1:9">
      <c r="A49" s="204" t="s">
        <v>75</v>
      </c>
      <c r="B49" s="205" t="s">
        <v>61</v>
      </c>
      <c r="C49" s="199">
        <v>1469</v>
      </c>
      <c r="D49" s="139">
        <v>367275</v>
      </c>
      <c r="E49" s="118">
        <v>41193</v>
      </c>
      <c r="F49" s="219">
        <v>233.04</v>
      </c>
      <c r="G49" s="120">
        <f t="shared" si="1"/>
        <v>22.110056925996204</v>
      </c>
      <c r="H49" s="120">
        <v>10.54</v>
      </c>
      <c r="I49" s="126"/>
    </row>
    <row r="50" spans="1:9">
      <c r="A50" s="209" t="s">
        <v>15</v>
      </c>
      <c r="B50" s="205" t="s">
        <v>65</v>
      </c>
      <c r="C50" s="199">
        <v>1470</v>
      </c>
      <c r="D50" s="139">
        <v>368461</v>
      </c>
      <c r="E50" s="118">
        <v>41194</v>
      </c>
      <c r="F50" s="219">
        <v>347.61</v>
      </c>
      <c r="G50" s="94">
        <f t="shared" si="1"/>
        <v>32.980075901328277</v>
      </c>
      <c r="H50" s="120">
        <v>10.54</v>
      </c>
      <c r="I50" s="129"/>
    </row>
    <row r="51" spans="1:9">
      <c r="A51" s="204" t="s">
        <v>20</v>
      </c>
      <c r="B51" s="241" t="s">
        <v>64</v>
      </c>
      <c r="C51" s="199">
        <v>1471</v>
      </c>
      <c r="D51" s="139">
        <v>367285</v>
      </c>
      <c r="E51" s="118">
        <v>41193</v>
      </c>
      <c r="F51" s="219">
        <v>198.47</v>
      </c>
      <c r="G51" s="197">
        <f t="shared" si="1"/>
        <v>18.830170777988616</v>
      </c>
      <c r="H51" s="120">
        <v>10.54</v>
      </c>
      <c r="I51" s="139"/>
    </row>
    <row r="52" spans="1:9">
      <c r="A52" s="205" t="s">
        <v>18</v>
      </c>
      <c r="B52" s="204" t="s">
        <v>62</v>
      </c>
      <c r="C52" s="199">
        <v>1472</v>
      </c>
      <c r="D52" s="139">
        <v>367309</v>
      </c>
      <c r="E52" s="118">
        <v>41193</v>
      </c>
      <c r="F52" s="219">
        <v>195.1</v>
      </c>
      <c r="G52" s="197">
        <f t="shared" si="1"/>
        <v>18.510436432637572</v>
      </c>
      <c r="H52" s="120">
        <v>10.54</v>
      </c>
      <c r="I52" s="139"/>
    </row>
    <row r="53" spans="1:9">
      <c r="A53" s="204" t="s">
        <v>17</v>
      </c>
      <c r="B53" s="205" t="s">
        <v>43</v>
      </c>
      <c r="C53" s="199">
        <v>1473</v>
      </c>
      <c r="D53" s="117">
        <v>368470</v>
      </c>
      <c r="E53" s="118">
        <v>41194</v>
      </c>
      <c r="F53" s="219">
        <v>259.18</v>
      </c>
      <c r="G53" s="120">
        <f t="shared" si="1"/>
        <v>24.590132827324481</v>
      </c>
      <c r="H53" s="120">
        <v>10.54</v>
      </c>
      <c r="I53" s="126"/>
    </row>
    <row r="54" spans="1:9">
      <c r="A54" s="204" t="s">
        <v>22</v>
      </c>
      <c r="B54" s="205" t="s">
        <v>56</v>
      </c>
      <c r="C54" s="199">
        <v>1474</v>
      </c>
      <c r="D54" s="117">
        <v>368495</v>
      </c>
      <c r="E54" s="118">
        <v>41194</v>
      </c>
      <c r="F54" s="219">
        <v>527</v>
      </c>
      <c r="G54" s="120">
        <f t="shared" si="1"/>
        <v>50.000000000000007</v>
      </c>
      <c r="H54" s="120">
        <v>10.54</v>
      </c>
      <c r="I54" s="126"/>
    </row>
    <row r="55" spans="1:9">
      <c r="A55" s="204" t="s">
        <v>19</v>
      </c>
      <c r="B55" s="205" t="s">
        <v>66</v>
      </c>
      <c r="C55" s="199">
        <v>1475</v>
      </c>
      <c r="D55" s="117">
        <v>368488</v>
      </c>
      <c r="E55" s="118">
        <v>41194</v>
      </c>
      <c r="F55" s="219">
        <v>1175</v>
      </c>
      <c r="G55" s="120">
        <f t="shared" si="1"/>
        <v>111.48007590132828</v>
      </c>
      <c r="H55" s="120">
        <v>10.54</v>
      </c>
      <c r="I55" s="126"/>
    </row>
    <row r="56" spans="1:9">
      <c r="A56" s="204" t="s">
        <v>20</v>
      </c>
      <c r="B56" s="205" t="s">
        <v>64</v>
      </c>
      <c r="C56" s="199">
        <v>1476</v>
      </c>
      <c r="D56" s="117">
        <v>368516</v>
      </c>
      <c r="E56" s="118">
        <v>41194</v>
      </c>
      <c r="F56" s="219">
        <v>380.18</v>
      </c>
      <c r="G56" s="120">
        <f t="shared" si="1"/>
        <v>36.070208728652752</v>
      </c>
      <c r="H56" s="120">
        <v>10.54</v>
      </c>
      <c r="I56" s="126"/>
    </row>
    <row r="57" spans="1:9">
      <c r="A57" s="205" t="s">
        <v>18</v>
      </c>
      <c r="B57" s="204" t="s">
        <v>62</v>
      </c>
      <c r="C57" s="199">
        <v>1477</v>
      </c>
      <c r="D57" s="117">
        <v>368557</v>
      </c>
      <c r="E57" s="118">
        <v>41194</v>
      </c>
      <c r="F57" s="219">
        <v>217.33</v>
      </c>
      <c r="G57" s="120">
        <f t="shared" si="1"/>
        <v>20.619544592030362</v>
      </c>
      <c r="H57" s="120">
        <v>10.54</v>
      </c>
      <c r="I57" s="126"/>
    </row>
    <row r="58" spans="1:9">
      <c r="A58" s="204" t="s">
        <v>13</v>
      </c>
      <c r="B58" s="205" t="s">
        <v>67</v>
      </c>
      <c r="C58" s="199">
        <v>1478</v>
      </c>
      <c r="D58" s="117">
        <v>369448</v>
      </c>
      <c r="E58" s="118">
        <v>41194</v>
      </c>
      <c r="F58" s="219">
        <v>368.9</v>
      </c>
      <c r="G58" s="120">
        <f t="shared" si="1"/>
        <v>34.703668861712131</v>
      </c>
      <c r="H58" s="120">
        <v>10.63</v>
      </c>
      <c r="I58" s="126"/>
    </row>
    <row r="59" spans="1:9">
      <c r="A59" s="204" t="s">
        <v>75</v>
      </c>
      <c r="B59" s="254" t="s">
        <v>61</v>
      </c>
      <c r="C59" s="199">
        <v>1479</v>
      </c>
      <c r="D59" s="117">
        <v>369693</v>
      </c>
      <c r="E59" s="118">
        <v>41195</v>
      </c>
      <c r="F59" s="219">
        <v>248</v>
      </c>
      <c r="G59" s="120">
        <f t="shared" si="1"/>
        <v>23.330197554092191</v>
      </c>
      <c r="H59" s="120">
        <v>10.63</v>
      </c>
      <c r="I59" s="126"/>
    </row>
    <row r="60" spans="1:9">
      <c r="A60" s="204" t="s">
        <v>11</v>
      </c>
      <c r="B60" s="204" t="s">
        <v>42</v>
      </c>
      <c r="C60" s="199">
        <v>1480</v>
      </c>
      <c r="D60" s="117">
        <v>369703</v>
      </c>
      <c r="E60" s="118">
        <v>41195</v>
      </c>
      <c r="F60" s="219">
        <v>1232.42</v>
      </c>
      <c r="G60" s="120">
        <f t="shared" si="1"/>
        <v>112.14012738853503</v>
      </c>
      <c r="H60" s="120">
        <v>10.99</v>
      </c>
      <c r="I60" s="126"/>
    </row>
    <row r="61" spans="1:9">
      <c r="A61" s="210" t="s">
        <v>74</v>
      </c>
      <c r="B61" s="205" t="s">
        <v>68</v>
      </c>
      <c r="C61" s="199">
        <v>1481</v>
      </c>
      <c r="D61" s="117">
        <v>369817</v>
      </c>
      <c r="E61" s="118">
        <v>41195</v>
      </c>
      <c r="F61" s="219">
        <v>244.17</v>
      </c>
      <c r="G61" s="120">
        <f t="shared" si="1"/>
        <v>22.96989651928504</v>
      </c>
      <c r="H61" s="120">
        <v>10.63</v>
      </c>
      <c r="I61" s="126"/>
    </row>
    <row r="62" spans="1:9">
      <c r="A62" s="205" t="s">
        <v>16</v>
      </c>
      <c r="B62" s="205" t="s">
        <v>63</v>
      </c>
      <c r="C62" s="199">
        <v>1482</v>
      </c>
      <c r="D62" s="117">
        <v>369822</v>
      </c>
      <c r="E62" s="118">
        <v>41195</v>
      </c>
      <c r="F62" s="219">
        <v>225.99</v>
      </c>
      <c r="G62" s="120">
        <f t="shared" si="1"/>
        <v>21.259642521166509</v>
      </c>
      <c r="H62" s="120">
        <v>10.63</v>
      </c>
      <c r="I62" s="126"/>
    </row>
    <row r="63" spans="1:9">
      <c r="A63" s="204" t="s">
        <v>20</v>
      </c>
      <c r="B63" s="205" t="s">
        <v>64</v>
      </c>
      <c r="C63" s="199">
        <v>1483</v>
      </c>
      <c r="D63" s="117">
        <v>369847</v>
      </c>
      <c r="E63" s="118">
        <v>41195</v>
      </c>
      <c r="F63" s="219">
        <v>243.85</v>
      </c>
      <c r="G63" s="120">
        <f t="shared" si="1"/>
        <v>22.939793038570084</v>
      </c>
      <c r="H63" s="120">
        <v>10.63</v>
      </c>
      <c r="I63" s="126"/>
    </row>
    <row r="64" spans="1:9">
      <c r="A64" s="205" t="s">
        <v>18</v>
      </c>
      <c r="B64" s="205" t="s">
        <v>62</v>
      </c>
      <c r="C64" s="199">
        <v>1484</v>
      </c>
      <c r="D64" s="117">
        <v>369850</v>
      </c>
      <c r="E64" s="118">
        <v>41195</v>
      </c>
      <c r="F64" s="219">
        <v>145.41999999999999</v>
      </c>
      <c r="G64" s="120">
        <f t="shared" si="1"/>
        <v>13.680150517403572</v>
      </c>
      <c r="H64" s="120">
        <v>10.63</v>
      </c>
      <c r="I64" s="126"/>
    </row>
    <row r="65" spans="1:9">
      <c r="A65" s="204" t="s">
        <v>19</v>
      </c>
      <c r="B65" s="240" t="s">
        <v>66</v>
      </c>
      <c r="C65" s="199">
        <v>1485</v>
      </c>
      <c r="D65" s="132">
        <v>369869</v>
      </c>
      <c r="E65" s="118">
        <v>41195</v>
      </c>
      <c r="F65" s="219">
        <v>1290.9100000000001</v>
      </c>
      <c r="G65" s="120">
        <f t="shared" si="1"/>
        <v>121.44026340545625</v>
      </c>
      <c r="H65" s="120">
        <v>10.63</v>
      </c>
      <c r="I65" s="161"/>
    </row>
    <row r="66" spans="1:9">
      <c r="A66" s="204" t="s">
        <v>17</v>
      </c>
      <c r="B66" s="205" t="s">
        <v>43</v>
      </c>
      <c r="C66" s="199">
        <v>1486</v>
      </c>
      <c r="D66" s="117">
        <v>182936</v>
      </c>
      <c r="E66" s="118">
        <v>41195</v>
      </c>
      <c r="F66" s="219">
        <v>244.49</v>
      </c>
      <c r="G66" s="120">
        <f t="shared" si="1"/>
        <v>23</v>
      </c>
      <c r="H66" s="120">
        <v>10.63</v>
      </c>
      <c r="I66" s="126"/>
    </row>
    <row r="67" spans="1:9">
      <c r="A67" s="204" t="s">
        <v>17</v>
      </c>
      <c r="B67" s="205" t="s">
        <v>43</v>
      </c>
      <c r="C67" s="199">
        <v>1487</v>
      </c>
      <c r="D67" s="117">
        <v>371109</v>
      </c>
      <c r="E67" s="118">
        <v>41196</v>
      </c>
      <c r="F67" s="219">
        <v>420.95</v>
      </c>
      <c r="G67" s="120">
        <f t="shared" si="1"/>
        <v>39.600188146754462</v>
      </c>
      <c r="H67" s="120">
        <v>10.63</v>
      </c>
      <c r="I67" s="126"/>
    </row>
    <row r="68" spans="1:9">
      <c r="A68" s="204" t="s">
        <v>75</v>
      </c>
      <c r="B68" s="205" t="s">
        <v>61</v>
      </c>
      <c r="C68" s="199">
        <v>1488</v>
      </c>
      <c r="D68" s="117">
        <v>372138</v>
      </c>
      <c r="E68" s="118">
        <v>41197</v>
      </c>
      <c r="F68" s="219">
        <v>265.22000000000003</v>
      </c>
      <c r="G68" s="120">
        <f t="shared" si="1"/>
        <v>24.950141110065854</v>
      </c>
      <c r="H68" s="120">
        <v>10.63</v>
      </c>
      <c r="I68" s="126"/>
    </row>
    <row r="69" spans="1:9">
      <c r="A69" s="204" t="s">
        <v>20</v>
      </c>
      <c r="B69" s="205" t="s">
        <v>64</v>
      </c>
      <c r="C69" s="199">
        <v>1489</v>
      </c>
      <c r="D69" s="117">
        <v>371096</v>
      </c>
      <c r="E69" s="118">
        <v>41196</v>
      </c>
      <c r="F69" s="219">
        <v>252.04</v>
      </c>
      <c r="G69" s="120">
        <f t="shared" si="1"/>
        <v>23.710253998118532</v>
      </c>
      <c r="H69" s="120">
        <v>10.63</v>
      </c>
      <c r="I69" s="126"/>
    </row>
    <row r="70" spans="1:9">
      <c r="A70" s="210" t="s">
        <v>74</v>
      </c>
      <c r="B70" s="205" t="s">
        <v>68</v>
      </c>
      <c r="C70" s="199">
        <v>1490</v>
      </c>
      <c r="D70" s="117">
        <v>372201</v>
      </c>
      <c r="E70" s="118">
        <v>41197</v>
      </c>
      <c r="F70" s="219">
        <v>325.17</v>
      </c>
      <c r="G70" s="120">
        <f t="shared" si="1"/>
        <v>30.589840075258699</v>
      </c>
      <c r="H70" s="120">
        <v>10.63</v>
      </c>
      <c r="I70" s="126"/>
    </row>
    <row r="71" spans="1:9">
      <c r="A71" s="205" t="s">
        <v>16</v>
      </c>
      <c r="B71" s="205" t="s">
        <v>63</v>
      </c>
      <c r="C71" s="199">
        <v>1491</v>
      </c>
      <c r="D71" s="117">
        <v>372203</v>
      </c>
      <c r="E71" s="118">
        <v>41197</v>
      </c>
      <c r="F71" s="219">
        <v>300.08</v>
      </c>
      <c r="G71" s="120">
        <f t="shared" si="1"/>
        <v>28.229539040451549</v>
      </c>
      <c r="H71" s="120">
        <v>10.63</v>
      </c>
      <c r="I71" s="126"/>
    </row>
    <row r="72" spans="1:9">
      <c r="A72" s="209" t="s">
        <v>15</v>
      </c>
      <c r="B72" s="205" t="s">
        <v>65</v>
      </c>
      <c r="C72" s="199">
        <v>1492</v>
      </c>
      <c r="D72" s="117">
        <v>372210</v>
      </c>
      <c r="E72" s="118">
        <v>41197</v>
      </c>
      <c r="F72" s="219">
        <v>355.89</v>
      </c>
      <c r="G72" s="120">
        <f t="shared" si="1"/>
        <v>33.479774223894637</v>
      </c>
      <c r="H72" s="120">
        <v>10.63</v>
      </c>
      <c r="I72" s="126"/>
    </row>
    <row r="73" spans="1:9">
      <c r="A73" s="205" t="s">
        <v>18</v>
      </c>
      <c r="B73" s="205" t="s">
        <v>62</v>
      </c>
      <c r="C73" s="199">
        <v>1493</v>
      </c>
      <c r="D73" s="117">
        <v>372225</v>
      </c>
      <c r="E73" s="118">
        <v>41197</v>
      </c>
      <c r="F73" s="219">
        <v>183.05</v>
      </c>
      <c r="G73" s="120">
        <f t="shared" si="1"/>
        <v>17.220131702728128</v>
      </c>
      <c r="H73" s="120">
        <v>10.63</v>
      </c>
      <c r="I73" s="126"/>
    </row>
    <row r="74" spans="1:9">
      <c r="A74" s="204" t="s">
        <v>20</v>
      </c>
      <c r="B74" s="205" t="s">
        <v>64</v>
      </c>
      <c r="C74" s="199">
        <v>1494</v>
      </c>
      <c r="D74" s="117">
        <v>372250</v>
      </c>
      <c r="E74" s="118">
        <v>41197</v>
      </c>
      <c r="F74" s="219">
        <v>200.06</v>
      </c>
      <c r="G74" s="120">
        <f t="shared" si="1"/>
        <v>18.820319849482594</v>
      </c>
      <c r="H74" s="120">
        <v>10.63</v>
      </c>
      <c r="I74" s="126"/>
    </row>
    <row r="75" spans="1:9">
      <c r="A75" s="204" t="s">
        <v>19</v>
      </c>
      <c r="B75" s="205" t="s">
        <v>66</v>
      </c>
      <c r="C75" s="199">
        <v>1495</v>
      </c>
      <c r="D75" s="117">
        <v>372593</v>
      </c>
      <c r="E75" s="118">
        <v>41197</v>
      </c>
      <c r="F75" s="219">
        <v>1100.21</v>
      </c>
      <c r="G75" s="120">
        <f t="shared" ref="G75:G121" si="2">F75/H75</f>
        <v>103.50047036688616</v>
      </c>
      <c r="H75" s="120">
        <v>10.63</v>
      </c>
      <c r="I75" s="126"/>
    </row>
    <row r="76" spans="1:9">
      <c r="A76" s="204" t="s">
        <v>75</v>
      </c>
      <c r="B76" s="205" t="s">
        <v>61</v>
      </c>
      <c r="C76" s="199">
        <v>1496</v>
      </c>
      <c r="D76" s="117">
        <v>373408</v>
      </c>
      <c r="E76" s="118">
        <v>41198</v>
      </c>
      <c r="F76" s="219">
        <v>220.15</v>
      </c>
      <c r="G76" s="120">
        <f t="shared" si="2"/>
        <v>20.710253998118532</v>
      </c>
      <c r="H76" s="120">
        <v>10.63</v>
      </c>
      <c r="I76" s="126"/>
    </row>
    <row r="77" spans="1:9">
      <c r="A77" s="204" t="s">
        <v>17</v>
      </c>
      <c r="B77" s="205" t="s">
        <v>43</v>
      </c>
      <c r="C77" s="199">
        <v>1497</v>
      </c>
      <c r="D77" s="117">
        <v>373423</v>
      </c>
      <c r="E77" s="118">
        <v>41198</v>
      </c>
      <c r="F77" s="219">
        <v>365.03</v>
      </c>
      <c r="G77" s="120">
        <f t="shared" si="2"/>
        <v>34.339604891815611</v>
      </c>
      <c r="H77" s="120">
        <v>10.63</v>
      </c>
      <c r="I77" s="126"/>
    </row>
    <row r="78" spans="1:9">
      <c r="A78" s="204" t="s">
        <v>20</v>
      </c>
      <c r="B78" s="205" t="s">
        <v>64</v>
      </c>
      <c r="C78" s="199">
        <v>1498</v>
      </c>
      <c r="D78" s="117">
        <v>373438</v>
      </c>
      <c r="E78" s="118">
        <v>41198</v>
      </c>
      <c r="F78" s="219">
        <v>153.5</v>
      </c>
      <c r="G78" s="120">
        <f t="shared" si="2"/>
        <v>14.440263405456255</v>
      </c>
      <c r="H78" s="120">
        <v>10.63</v>
      </c>
      <c r="I78" s="126"/>
    </row>
    <row r="79" spans="1:9">
      <c r="A79" s="209" t="s">
        <v>15</v>
      </c>
      <c r="B79" s="205" t="s">
        <v>65</v>
      </c>
      <c r="C79" s="199">
        <v>1499</v>
      </c>
      <c r="D79" s="117">
        <v>373549</v>
      </c>
      <c r="E79" s="118">
        <v>41198</v>
      </c>
      <c r="F79" s="219">
        <v>226.74</v>
      </c>
      <c r="G79" s="120">
        <f t="shared" si="2"/>
        <v>21.330197554092191</v>
      </c>
      <c r="H79" s="120">
        <v>10.63</v>
      </c>
      <c r="I79" s="126"/>
    </row>
    <row r="80" spans="1:9">
      <c r="A80" s="204" t="s">
        <v>22</v>
      </c>
      <c r="B80" s="205" t="s">
        <v>56</v>
      </c>
      <c r="C80" s="199">
        <v>1500</v>
      </c>
      <c r="D80" s="117">
        <v>373641</v>
      </c>
      <c r="E80" s="118">
        <v>41198</v>
      </c>
      <c r="F80" s="219">
        <v>844.77</v>
      </c>
      <c r="G80" s="120">
        <f t="shared" si="2"/>
        <v>79.470366886171206</v>
      </c>
      <c r="H80" s="120">
        <v>10.63</v>
      </c>
      <c r="I80" s="126"/>
    </row>
    <row r="81" spans="1:9">
      <c r="A81" s="204" t="s">
        <v>19</v>
      </c>
      <c r="B81" s="205" t="s">
        <v>66</v>
      </c>
      <c r="C81" s="199">
        <v>3001</v>
      </c>
      <c r="D81" s="117">
        <v>373694</v>
      </c>
      <c r="E81" s="118">
        <v>41198</v>
      </c>
      <c r="F81" s="219">
        <v>709.13</v>
      </c>
      <c r="G81" s="120">
        <f t="shared" si="2"/>
        <v>66.710253998118532</v>
      </c>
      <c r="H81" s="120">
        <v>10.63</v>
      </c>
      <c r="I81" s="126"/>
    </row>
    <row r="82" spans="1:9">
      <c r="A82" s="205" t="s">
        <v>16</v>
      </c>
      <c r="B82" s="205" t="s">
        <v>63</v>
      </c>
      <c r="C82" s="199">
        <v>3002</v>
      </c>
      <c r="D82" s="117">
        <v>177485</v>
      </c>
      <c r="E82" s="118">
        <v>41199</v>
      </c>
      <c r="F82" s="219">
        <v>62.72</v>
      </c>
      <c r="G82" s="120">
        <f t="shared" si="2"/>
        <v>5.900282220131702</v>
      </c>
      <c r="H82" s="120">
        <v>10.63</v>
      </c>
      <c r="I82" s="126"/>
    </row>
    <row r="83" spans="1:9">
      <c r="A83" s="204" t="s">
        <v>75</v>
      </c>
      <c r="B83" s="205" t="s">
        <v>61</v>
      </c>
      <c r="C83" s="199">
        <v>3003</v>
      </c>
      <c r="D83" s="117">
        <v>177486</v>
      </c>
      <c r="E83" s="118">
        <v>41199</v>
      </c>
      <c r="F83" s="219">
        <v>191.34</v>
      </c>
      <c r="G83" s="120">
        <f t="shared" si="2"/>
        <v>18</v>
      </c>
      <c r="H83" s="120">
        <v>10.63</v>
      </c>
      <c r="I83" s="126"/>
    </row>
    <row r="84" spans="1:9">
      <c r="A84" s="204" t="s">
        <v>20</v>
      </c>
      <c r="B84" s="205" t="s">
        <v>64</v>
      </c>
      <c r="C84" s="199">
        <v>3004</v>
      </c>
      <c r="D84" s="117">
        <v>177487</v>
      </c>
      <c r="E84" s="118">
        <v>41199</v>
      </c>
      <c r="F84" s="219">
        <v>259.48</v>
      </c>
      <c r="G84" s="120">
        <f t="shared" si="2"/>
        <v>24.410159924741297</v>
      </c>
      <c r="H84" s="120">
        <v>10.63</v>
      </c>
      <c r="I84" s="126"/>
    </row>
    <row r="85" spans="1:9">
      <c r="A85" s="209" t="s">
        <v>15</v>
      </c>
      <c r="B85" s="205" t="s">
        <v>65</v>
      </c>
      <c r="C85" s="199">
        <v>3005</v>
      </c>
      <c r="D85" s="117">
        <v>177491</v>
      </c>
      <c r="E85" s="118">
        <v>41199</v>
      </c>
      <c r="F85" s="219">
        <v>58.68</v>
      </c>
      <c r="G85" s="120">
        <f t="shared" si="2"/>
        <v>5.5202257761053621</v>
      </c>
      <c r="H85" s="120">
        <v>10.63</v>
      </c>
      <c r="I85" s="126"/>
    </row>
    <row r="86" spans="1:9">
      <c r="A86" s="204" t="s">
        <v>22</v>
      </c>
      <c r="B86" s="205" t="s">
        <v>56</v>
      </c>
      <c r="C86" s="199">
        <v>3006</v>
      </c>
      <c r="D86" s="117">
        <v>374585</v>
      </c>
      <c r="E86" s="118">
        <v>41199</v>
      </c>
      <c r="F86" s="219">
        <v>467.61</v>
      </c>
      <c r="G86" s="120">
        <f t="shared" si="2"/>
        <v>43.98965192850423</v>
      </c>
      <c r="H86" s="120">
        <v>10.63</v>
      </c>
      <c r="I86" s="126"/>
    </row>
    <row r="87" spans="1:9">
      <c r="A87" s="204" t="s">
        <v>11</v>
      </c>
      <c r="B87" s="205" t="s">
        <v>42</v>
      </c>
      <c r="C87" s="199">
        <v>3007</v>
      </c>
      <c r="D87" s="117">
        <v>374609</v>
      </c>
      <c r="E87" s="118">
        <v>41199</v>
      </c>
      <c r="F87" s="219">
        <v>2202.62</v>
      </c>
      <c r="G87" s="120">
        <f t="shared" si="2"/>
        <v>200.42038216560508</v>
      </c>
      <c r="H87" s="120">
        <v>10.99</v>
      </c>
      <c r="I87" s="126"/>
    </row>
    <row r="88" spans="1:9">
      <c r="A88" s="204" t="s">
        <v>76</v>
      </c>
      <c r="B88" s="205" t="s">
        <v>70</v>
      </c>
      <c r="C88" s="199">
        <v>3008</v>
      </c>
      <c r="D88" s="117">
        <v>375097</v>
      </c>
      <c r="E88" s="118">
        <v>41199</v>
      </c>
      <c r="F88" s="219">
        <v>378</v>
      </c>
      <c r="G88" s="120">
        <f t="shared" si="2"/>
        <v>35.559736594543743</v>
      </c>
      <c r="H88" s="120">
        <v>10.63</v>
      </c>
      <c r="I88" s="126"/>
    </row>
    <row r="89" spans="1:9">
      <c r="A89" s="204" t="s">
        <v>19</v>
      </c>
      <c r="B89" s="205" t="s">
        <v>66</v>
      </c>
      <c r="C89" s="199">
        <v>3009</v>
      </c>
      <c r="D89" s="117">
        <v>375766</v>
      </c>
      <c r="E89" s="118">
        <v>41200</v>
      </c>
      <c r="F89" s="219">
        <v>1530.08</v>
      </c>
      <c r="G89" s="120">
        <f t="shared" si="2"/>
        <v>143.93979303857006</v>
      </c>
      <c r="H89" s="120">
        <v>10.63</v>
      </c>
      <c r="I89" s="126"/>
    </row>
    <row r="90" spans="1:9">
      <c r="A90" s="204" t="s">
        <v>13</v>
      </c>
      <c r="B90" s="205" t="s">
        <v>67</v>
      </c>
      <c r="C90" s="199">
        <v>3010</v>
      </c>
      <c r="D90" s="117">
        <v>375357</v>
      </c>
      <c r="E90" s="118">
        <v>41199</v>
      </c>
      <c r="F90" s="219">
        <v>330.06</v>
      </c>
      <c r="G90" s="120">
        <f t="shared" si="2"/>
        <v>31.049858889934146</v>
      </c>
      <c r="H90" s="120">
        <v>10.63</v>
      </c>
      <c r="I90" s="126"/>
    </row>
    <row r="91" spans="1:9">
      <c r="A91" s="205" t="s">
        <v>16</v>
      </c>
      <c r="B91" s="205" t="s">
        <v>63</v>
      </c>
      <c r="C91" s="199">
        <v>3011</v>
      </c>
      <c r="D91" s="117">
        <v>375676</v>
      </c>
      <c r="E91" s="118">
        <v>41200</v>
      </c>
      <c r="F91" s="219">
        <v>185.49</v>
      </c>
      <c r="G91" s="120">
        <f t="shared" si="2"/>
        <v>17.449670743179681</v>
      </c>
      <c r="H91" s="120">
        <v>10.63</v>
      </c>
      <c r="I91" s="126"/>
    </row>
    <row r="92" spans="1:9">
      <c r="A92" s="204" t="s">
        <v>75</v>
      </c>
      <c r="B92" s="205" t="s">
        <v>61</v>
      </c>
      <c r="C92" s="199">
        <v>3012</v>
      </c>
      <c r="D92" s="117">
        <v>375677</v>
      </c>
      <c r="E92" s="118">
        <v>41200</v>
      </c>
      <c r="F92" s="219">
        <v>174.32</v>
      </c>
      <c r="G92" s="120">
        <f t="shared" si="2"/>
        <v>16.398871119473188</v>
      </c>
      <c r="H92" s="120">
        <v>10.63</v>
      </c>
      <c r="I92" s="126"/>
    </row>
    <row r="93" spans="1:9">
      <c r="A93" s="209" t="s">
        <v>15</v>
      </c>
      <c r="B93" s="205" t="s">
        <v>65</v>
      </c>
      <c r="C93" s="199">
        <v>3013</v>
      </c>
      <c r="D93" s="117">
        <v>183772</v>
      </c>
      <c r="E93" s="118">
        <v>41200</v>
      </c>
      <c r="F93" s="219">
        <v>296.14999999999998</v>
      </c>
      <c r="G93" s="120">
        <f t="shared" si="2"/>
        <v>27.859830667920974</v>
      </c>
      <c r="H93" s="120">
        <v>10.63</v>
      </c>
      <c r="I93" s="126"/>
    </row>
    <row r="94" spans="1:9">
      <c r="A94" s="210" t="s">
        <v>74</v>
      </c>
      <c r="B94" s="205" t="s">
        <v>68</v>
      </c>
      <c r="C94" s="199">
        <v>3014</v>
      </c>
      <c r="D94" s="117">
        <v>375726</v>
      </c>
      <c r="E94" s="118">
        <v>41200</v>
      </c>
      <c r="F94" s="219">
        <v>255.12</v>
      </c>
      <c r="G94" s="120">
        <f t="shared" si="2"/>
        <v>24</v>
      </c>
      <c r="H94" s="120">
        <v>10.63</v>
      </c>
      <c r="I94" s="126"/>
    </row>
    <row r="95" spans="1:9">
      <c r="A95" s="204" t="s">
        <v>20</v>
      </c>
      <c r="B95" s="205" t="s">
        <v>64</v>
      </c>
      <c r="C95" s="199">
        <v>3015</v>
      </c>
      <c r="D95" s="117">
        <v>375752</v>
      </c>
      <c r="E95" s="118">
        <v>41200</v>
      </c>
      <c r="F95" s="219">
        <v>220.04</v>
      </c>
      <c r="G95" s="120">
        <f t="shared" si="2"/>
        <v>20.699905926622762</v>
      </c>
      <c r="H95" s="120">
        <v>10.63</v>
      </c>
      <c r="I95" s="126"/>
    </row>
    <row r="96" spans="1:9">
      <c r="A96" s="204" t="s">
        <v>75</v>
      </c>
      <c r="B96" s="205" t="s">
        <v>61</v>
      </c>
      <c r="C96" s="199">
        <v>3016</v>
      </c>
      <c r="D96" s="117">
        <v>376768</v>
      </c>
      <c r="E96" s="118">
        <v>41201</v>
      </c>
      <c r="F96" s="219">
        <v>201.33</v>
      </c>
      <c r="G96" s="120">
        <f t="shared" si="2"/>
        <v>18.939793038570084</v>
      </c>
      <c r="H96" s="120">
        <v>10.63</v>
      </c>
      <c r="I96" s="126"/>
    </row>
    <row r="97" spans="1:9">
      <c r="A97" s="205" t="s">
        <v>16</v>
      </c>
      <c r="B97" s="205" t="s">
        <v>63</v>
      </c>
      <c r="C97" s="199">
        <v>3017</v>
      </c>
      <c r="D97" s="117">
        <v>376781</v>
      </c>
      <c r="E97" s="118">
        <v>41201</v>
      </c>
      <c r="F97" s="219">
        <v>250.02</v>
      </c>
      <c r="G97" s="120">
        <f t="shared" si="2"/>
        <v>23.520225776105363</v>
      </c>
      <c r="H97" s="120">
        <v>10.63</v>
      </c>
      <c r="I97" s="126"/>
    </row>
    <row r="98" spans="1:9">
      <c r="A98" s="204" t="s">
        <v>19</v>
      </c>
      <c r="B98" s="205" t="s">
        <v>66</v>
      </c>
      <c r="C98" s="199">
        <v>3018</v>
      </c>
      <c r="D98" s="117">
        <v>376793</v>
      </c>
      <c r="E98" s="118">
        <v>41201</v>
      </c>
      <c r="F98" s="219">
        <v>1310.04</v>
      </c>
      <c r="G98" s="120">
        <f t="shared" si="2"/>
        <v>123.23988711194731</v>
      </c>
      <c r="H98" s="120">
        <v>10.63</v>
      </c>
      <c r="I98" s="126"/>
    </row>
    <row r="99" spans="1:9">
      <c r="A99" s="204" t="s">
        <v>20</v>
      </c>
      <c r="B99" s="242" t="s">
        <v>64</v>
      </c>
      <c r="C99" s="199">
        <v>3019</v>
      </c>
      <c r="D99" s="226">
        <v>376792</v>
      </c>
      <c r="E99" s="142">
        <v>41201</v>
      </c>
      <c r="F99" s="219">
        <v>304.44</v>
      </c>
      <c r="G99" s="120">
        <f t="shared" si="2"/>
        <v>28.639698965192849</v>
      </c>
      <c r="H99" s="120">
        <v>10.63</v>
      </c>
      <c r="I99" s="227"/>
    </row>
    <row r="100" spans="1:9">
      <c r="A100" s="204"/>
      <c r="B100" s="205" t="s">
        <v>56</v>
      </c>
      <c r="C100" s="199">
        <v>3020</v>
      </c>
      <c r="D100" s="117">
        <v>377058</v>
      </c>
      <c r="E100" s="118">
        <v>41201</v>
      </c>
      <c r="F100" s="228">
        <v>930.23</v>
      </c>
      <c r="G100" s="120">
        <f t="shared" si="2"/>
        <v>87.509877704609593</v>
      </c>
      <c r="H100" s="120">
        <v>10.63</v>
      </c>
      <c r="I100" s="126"/>
    </row>
    <row r="101" spans="1:9">
      <c r="A101" s="210" t="s">
        <v>74</v>
      </c>
      <c r="B101" s="205" t="s">
        <v>68</v>
      </c>
      <c r="C101" s="199">
        <v>3021</v>
      </c>
      <c r="D101" s="117">
        <v>378120</v>
      </c>
      <c r="E101" s="118">
        <v>41202</v>
      </c>
      <c r="F101" s="228">
        <v>291.05</v>
      </c>
      <c r="G101" s="120">
        <f t="shared" si="2"/>
        <v>27.380056444026341</v>
      </c>
      <c r="H101" s="120">
        <v>10.63</v>
      </c>
      <c r="I101" s="126"/>
    </row>
    <row r="102" spans="1:9">
      <c r="A102" s="204" t="s">
        <v>75</v>
      </c>
      <c r="B102" s="205" t="s">
        <v>61</v>
      </c>
      <c r="C102" s="199">
        <v>3022</v>
      </c>
      <c r="D102" s="117">
        <v>378126</v>
      </c>
      <c r="E102" s="118">
        <v>41202</v>
      </c>
      <c r="F102" s="228">
        <v>206.01</v>
      </c>
      <c r="G102" s="120">
        <f t="shared" si="2"/>
        <v>19.380056444026337</v>
      </c>
      <c r="H102" s="120">
        <v>10.63</v>
      </c>
      <c r="I102" s="126"/>
    </row>
    <row r="103" spans="1:9">
      <c r="A103" s="205" t="s">
        <v>16</v>
      </c>
      <c r="B103" s="205" t="s">
        <v>63</v>
      </c>
      <c r="C103" s="199">
        <v>3023</v>
      </c>
      <c r="D103" s="117">
        <v>378148</v>
      </c>
      <c r="E103" s="118">
        <v>41202</v>
      </c>
      <c r="F103" s="228">
        <v>190.06</v>
      </c>
      <c r="G103" s="120">
        <f t="shared" si="2"/>
        <v>17.879586077140168</v>
      </c>
      <c r="H103" s="120">
        <v>10.63</v>
      </c>
      <c r="I103" s="126"/>
    </row>
    <row r="104" spans="1:9">
      <c r="A104" s="209" t="s">
        <v>15</v>
      </c>
      <c r="B104" s="205" t="s">
        <v>65</v>
      </c>
      <c r="C104" s="199">
        <v>3024</v>
      </c>
      <c r="D104" s="117">
        <v>378172</v>
      </c>
      <c r="E104" s="118">
        <v>41202</v>
      </c>
      <c r="F104" s="228">
        <v>229.82</v>
      </c>
      <c r="G104" s="120">
        <f t="shared" si="2"/>
        <v>21.619943555973656</v>
      </c>
      <c r="H104" s="120">
        <v>10.63</v>
      </c>
      <c r="I104" s="126"/>
    </row>
    <row r="105" spans="1:9">
      <c r="A105" s="204" t="s">
        <v>17</v>
      </c>
      <c r="B105" s="205" t="s">
        <v>43</v>
      </c>
      <c r="C105" s="199">
        <v>3025</v>
      </c>
      <c r="D105" s="117">
        <v>378199</v>
      </c>
      <c r="E105" s="118">
        <v>41202</v>
      </c>
      <c r="F105" s="228">
        <v>436.04</v>
      </c>
      <c r="G105" s="120">
        <f t="shared" si="2"/>
        <v>41.019755409219187</v>
      </c>
      <c r="H105" s="120">
        <v>10.63</v>
      </c>
      <c r="I105" s="126"/>
    </row>
    <row r="106" spans="1:9">
      <c r="A106" s="204"/>
      <c r="B106" s="205" t="s">
        <v>67</v>
      </c>
      <c r="C106" s="199">
        <v>3026</v>
      </c>
      <c r="D106" s="117" t="s">
        <v>23</v>
      </c>
      <c r="E106" s="118">
        <v>41202</v>
      </c>
      <c r="F106" s="228">
        <v>430.05</v>
      </c>
      <c r="G106" s="120">
        <f t="shared" si="2"/>
        <v>40.456255879586074</v>
      </c>
      <c r="H106" s="120">
        <v>10.63</v>
      </c>
      <c r="I106" s="126"/>
    </row>
    <row r="107" spans="1:9">
      <c r="A107" s="204"/>
      <c r="B107" s="205" t="s">
        <v>62</v>
      </c>
      <c r="C107" s="199">
        <v>3027</v>
      </c>
      <c r="D107" s="117">
        <v>379199</v>
      </c>
      <c r="E107" s="118">
        <v>41202</v>
      </c>
      <c r="F107" s="228">
        <v>265.75</v>
      </c>
      <c r="G107" s="120">
        <f t="shared" si="2"/>
        <v>24.999999999999996</v>
      </c>
      <c r="H107" s="120">
        <v>10.63</v>
      </c>
      <c r="I107" s="126"/>
    </row>
    <row r="108" spans="1:9">
      <c r="A108" s="204"/>
      <c r="B108" s="205" t="s">
        <v>64</v>
      </c>
      <c r="C108" s="199">
        <v>3028</v>
      </c>
      <c r="D108" s="117">
        <v>380458</v>
      </c>
      <c r="E108" s="118">
        <v>41204</v>
      </c>
      <c r="F108" s="228">
        <v>209.2</v>
      </c>
      <c r="G108" s="120">
        <f t="shared" si="2"/>
        <v>19.680150517403572</v>
      </c>
      <c r="H108" s="120">
        <v>10.63</v>
      </c>
      <c r="I108" s="126"/>
    </row>
    <row r="109" spans="1:9">
      <c r="A109" s="204"/>
      <c r="B109" s="205" t="s">
        <v>63</v>
      </c>
      <c r="C109" s="199">
        <v>3029</v>
      </c>
      <c r="D109" s="117">
        <v>380503</v>
      </c>
      <c r="E109" s="118">
        <v>41204</v>
      </c>
      <c r="F109" s="228">
        <v>336.65</v>
      </c>
      <c r="G109" s="120">
        <f t="shared" si="2"/>
        <v>31.669802445907802</v>
      </c>
      <c r="H109" s="120">
        <v>10.63</v>
      </c>
      <c r="I109" s="126"/>
    </row>
    <row r="110" spans="1:9">
      <c r="A110" s="204"/>
      <c r="B110" s="205" t="s">
        <v>66</v>
      </c>
      <c r="C110" s="199">
        <v>3030</v>
      </c>
      <c r="D110" s="117">
        <v>380574</v>
      </c>
      <c r="E110" s="118">
        <v>41204</v>
      </c>
      <c r="F110" s="228">
        <v>1395.61</v>
      </c>
      <c r="G110" s="120">
        <f t="shared" si="2"/>
        <v>131.28974600188144</v>
      </c>
      <c r="H110" s="120">
        <v>10.63</v>
      </c>
      <c r="I110" s="126"/>
    </row>
    <row r="111" spans="1:9">
      <c r="A111" s="204"/>
      <c r="B111" s="205" t="s">
        <v>61</v>
      </c>
      <c r="C111" s="199">
        <v>3031</v>
      </c>
      <c r="D111" s="117">
        <v>380898</v>
      </c>
      <c r="E111" s="118">
        <v>41204</v>
      </c>
      <c r="F111" s="228">
        <v>320.07</v>
      </c>
      <c r="G111" s="120">
        <f t="shared" si="2"/>
        <v>30.110065851364062</v>
      </c>
      <c r="H111" s="120">
        <v>10.63</v>
      </c>
      <c r="I111" s="126"/>
    </row>
    <row r="112" spans="1:9">
      <c r="A112" s="204"/>
      <c r="B112" s="205" t="s">
        <v>43</v>
      </c>
      <c r="C112" s="199">
        <v>3032</v>
      </c>
      <c r="D112" s="117">
        <v>380498</v>
      </c>
      <c r="E112" s="118">
        <v>41204</v>
      </c>
      <c r="F112" s="228">
        <v>326.98</v>
      </c>
      <c r="G112" s="120">
        <f t="shared" si="2"/>
        <v>30.760112888052682</v>
      </c>
      <c r="H112" s="120">
        <v>10.63</v>
      </c>
      <c r="I112" s="126"/>
    </row>
    <row r="113" spans="1:9">
      <c r="A113" s="204"/>
      <c r="B113" s="205" t="s">
        <v>63</v>
      </c>
      <c r="C113" s="199">
        <v>3033</v>
      </c>
      <c r="D113" s="117">
        <v>381654</v>
      </c>
      <c r="E113" s="118">
        <v>41205</v>
      </c>
      <c r="F113" s="228">
        <v>240.24</v>
      </c>
      <c r="G113" s="120">
        <f t="shared" si="2"/>
        <v>22.600188146754469</v>
      </c>
      <c r="H113" s="120">
        <v>10.63</v>
      </c>
      <c r="I113" s="126"/>
    </row>
    <row r="114" spans="1:9">
      <c r="A114" s="204"/>
      <c r="B114" s="205" t="s">
        <v>62</v>
      </c>
      <c r="C114" s="199">
        <v>3034</v>
      </c>
      <c r="D114" s="117">
        <v>380678</v>
      </c>
      <c r="E114" s="118">
        <v>41204</v>
      </c>
      <c r="F114" s="228">
        <v>456.35</v>
      </c>
      <c r="G114" s="120">
        <f>F114/H114</f>
        <v>42.930385700846657</v>
      </c>
      <c r="H114" s="120">
        <v>10.63</v>
      </c>
      <c r="I114" s="126"/>
    </row>
    <row r="115" spans="1:9">
      <c r="A115" s="205"/>
      <c r="B115" s="205" t="s">
        <v>66</v>
      </c>
      <c r="C115" s="199">
        <v>3035</v>
      </c>
      <c r="D115" s="117">
        <v>381682</v>
      </c>
      <c r="E115" s="118">
        <v>41205</v>
      </c>
      <c r="F115" s="228">
        <v>1508.4</v>
      </c>
      <c r="G115" s="120">
        <f t="shared" si="2"/>
        <v>141.90028222013171</v>
      </c>
      <c r="H115" s="120">
        <v>10.63</v>
      </c>
      <c r="I115" s="126"/>
    </row>
    <row r="116" spans="1:9">
      <c r="A116" s="204"/>
      <c r="B116" s="205" t="s">
        <v>67</v>
      </c>
      <c r="C116" s="199">
        <v>3036</v>
      </c>
      <c r="D116" s="117">
        <v>381718</v>
      </c>
      <c r="E116" s="118">
        <v>41205</v>
      </c>
      <c r="F116" s="228">
        <v>330.06</v>
      </c>
      <c r="G116" s="120">
        <f t="shared" si="2"/>
        <v>31.049858889934146</v>
      </c>
      <c r="H116" s="120">
        <v>10.63</v>
      </c>
      <c r="I116" s="126"/>
    </row>
    <row r="117" spans="1:9">
      <c r="A117" s="209"/>
      <c r="B117" s="205" t="s">
        <v>43</v>
      </c>
      <c r="C117" s="199">
        <v>3037</v>
      </c>
      <c r="D117" s="117">
        <v>381740</v>
      </c>
      <c r="E117" s="118">
        <v>41205</v>
      </c>
      <c r="F117" s="228">
        <v>242.47</v>
      </c>
      <c r="G117" s="120">
        <f t="shared" si="2"/>
        <v>22.809971777986828</v>
      </c>
      <c r="H117" s="120">
        <v>10.63</v>
      </c>
      <c r="I117" s="126"/>
    </row>
    <row r="118" spans="1:9">
      <c r="A118" s="204"/>
      <c r="B118" s="205" t="s">
        <v>64</v>
      </c>
      <c r="C118" s="199">
        <v>3038</v>
      </c>
      <c r="D118" s="117">
        <v>381788</v>
      </c>
      <c r="E118" s="118">
        <v>41205</v>
      </c>
      <c r="F118" s="228">
        <v>325.07</v>
      </c>
      <c r="G118" s="120">
        <f t="shared" si="2"/>
        <v>30.580432737535276</v>
      </c>
      <c r="H118" s="120">
        <v>10.63</v>
      </c>
      <c r="I118" s="126"/>
    </row>
    <row r="119" spans="1:9">
      <c r="A119" s="210"/>
      <c r="B119" s="205" t="s">
        <v>68</v>
      </c>
      <c r="C119" s="199">
        <v>3039</v>
      </c>
      <c r="D119" s="117">
        <v>381905</v>
      </c>
      <c r="E119" s="118">
        <v>41205</v>
      </c>
      <c r="F119" s="228">
        <v>568.28</v>
      </c>
      <c r="G119" s="120">
        <f>F119/H119</f>
        <v>53.460018814675443</v>
      </c>
      <c r="H119" s="120">
        <v>10.63</v>
      </c>
      <c r="I119" s="126"/>
    </row>
    <row r="120" spans="1:9">
      <c r="A120" s="204"/>
      <c r="B120" s="205" t="s">
        <v>66</v>
      </c>
      <c r="C120" s="199">
        <v>3040</v>
      </c>
      <c r="D120" s="117" t="s">
        <v>23</v>
      </c>
      <c r="E120" s="118">
        <v>41205</v>
      </c>
      <c r="F120" s="228">
        <v>380.13</v>
      </c>
      <c r="G120" s="120">
        <f t="shared" si="2"/>
        <v>35.760112888052682</v>
      </c>
      <c r="H120" s="120">
        <v>10.63</v>
      </c>
      <c r="I120" s="126"/>
    </row>
    <row r="121" spans="1:9">
      <c r="A121" s="204"/>
      <c r="B121" s="205" t="s">
        <v>66</v>
      </c>
      <c r="C121" s="199">
        <v>3042</v>
      </c>
      <c r="D121" s="117">
        <v>183147</v>
      </c>
      <c r="E121" s="118">
        <v>41206</v>
      </c>
      <c r="F121" s="228">
        <v>1329.18</v>
      </c>
      <c r="G121" s="120">
        <f t="shared" si="2"/>
        <v>125.04045155221073</v>
      </c>
      <c r="H121" s="120">
        <v>10.63</v>
      </c>
      <c r="I121" s="126"/>
    </row>
    <row r="122" spans="1:9" ht="15.75" thickBot="1">
      <c r="A122" s="201"/>
      <c r="B122" s="243"/>
      <c r="C122" s="164"/>
      <c r="D122" s="172" t="s">
        <v>10</v>
      </c>
      <c r="E122" s="173"/>
      <c r="F122" s="222">
        <f>SUM(F8:F121)</f>
        <v>51315.885000000017</v>
      </c>
      <c r="G122" s="175">
        <f>SUM(G36:G64)</f>
        <v>1280.3047604562632</v>
      </c>
      <c r="H122" s="176"/>
      <c r="I122" s="168"/>
    </row>
    <row r="123" spans="1:9" ht="15.75" thickBot="1">
      <c r="A123" s="125"/>
      <c r="B123" s="244"/>
      <c r="C123" s="178"/>
      <c r="D123" s="179"/>
      <c r="E123" s="180"/>
      <c r="F123" s="223"/>
      <c r="G123" s="182"/>
      <c r="H123" s="176"/>
      <c r="I123" s="168"/>
    </row>
    <row r="124" spans="1:9" ht="15.75" thickBot="1">
      <c r="A124" s="183"/>
      <c r="B124" s="539" t="s">
        <v>52</v>
      </c>
      <c r="C124" s="540"/>
      <c r="D124" s="541"/>
      <c r="E124" s="193">
        <f>F2-F122</f>
        <v>-1187.5650000000169</v>
      </c>
      <c r="F124" s="224"/>
      <c r="G124" s="176"/>
      <c r="H124" s="176"/>
      <c r="I124" s="122"/>
    </row>
  </sheetData>
  <autoFilter ref="A7:I122"/>
  <mergeCells count="1">
    <mergeCell ref="B124:D12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26"/>
  <sheetViews>
    <sheetView topLeftCell="A121" workbookViewId="0">
      <selection activeCell="F124" sqref="F124"/>
    </sheetView>
  </sheetViews>
  <sheetFormatPr baseColWidth="10" defaultRowHeight="15"/>
  <sheetData>
    <row r="1" spans="1:9">
      <c r="A1" s="99" t="s">
        <v>58</v>
      </c>
      <c r="B1" s="236"/>
      <c r="C1" s="95"/>
      <c r="D1" s="95"/>
      <c r="E1" s="95"/>
      <c r="F1" s="215" t="s">
        <v>53</v>
      </c>
      <c r="G1" s="102"/>
      <c r="H1" s="100"/>
      <c r="I1" s="1"/>
    </row>
    <row r="2" spans="1:9">
      <c r="A2" s="99"/>
      <c r="B2" s="237"/>
      <c r="C2" s="103"/>
      <c r="D2" s="103"/>
      <c r="E2" s="96">
        <v>41207</v>
      </c>
      <c r="F2" s="216">
        <v>49542.97</v>
      </c>
      <c r="G2" s="105"/>
      <c r="H2" s="103"/>
      <c r="I2" s="4"/>
    </row>
    <row r="3" spans="1:9">
      <c r="A3" s="99"/>
      <c r="B3" s="236"/>
      <c r="C3" s="255" t="s">
        <v>32</v>
      </c>
      <c r="D3" s="95"/>
      <c r="E3" s="95"/>
      <c r="F3" s="217"/>
      <c r="G3" s="102"/>
      <c r="H3" s="100"/>
      <c r="I3" s="1"/>
    </row>
    <row r="4" spans="1:9">
      <c r="A4" s="99"/>
      <c r="B4" s="236"/>
      <c r="C4" s="255"/>
      <c r="D4" s="95"/>
      <c r="E4" s="95"/>
      <c r="F4" s="217"/>
      <c r="G4" s="102"/>
      <c r="H4" s="100"/>
      <c r="I4" s="1"/>
    </row>
    <row r="5" spans="1:9" ht="15.75" thickBot="1">
      <c r="A5" s="99"/>
      <c r="B5" s="236"/>
      <c r="C5" s="95"/>
      <c r="D5" s="95"/>
      <c r="E5" s="95"/>
      <c r="F5" s="217"/>
      <c r="G5" s="102"/>
      <c r="H5" s="100"/>
      <c r="I5" s="1"/>
    </row>
    <row r="6" spans="1:9" ht="30.75" thickBot="1">
      <c r="A6" s="238" t="s">
        <v>2</v>
      </c>
      <c r="B6" s="238" t="s">
        <v>40</v>
      </c>
      <c r="C6" s="245" t="s">
        <v>3</v>
      </c>
      <c r="D6" s="246" t="s">
        <v>4</v>
      </c>
      <c r="E6" s="247" t="s">
        <v>5</v>
      </c>
      <c r="F6" s="248" t="s">
        <v>6</v>
      </c>
      <c r="G6" s="249" t="s">
        <v>7</v>
      </c>
      <c r="H6" s="238" t="s">
        <v>8</v>
      </c>
      <c r="I6" s="250" t="s">
        <v>59</v>
      </c>
    </row>
    <row r="7" spans="1:9">
      <c r="A7" s="229"/>
      <c r="B7" s="239"/>
      <c r="C7" s="230"/>
      <c r="D7" s="231"/>
      <c r="E7" s="230"/>
      <c r="F7" s="232"/>
      <c r="G7" s="233"/>
      <c r="H7" s="229"/>
      <c r="I7" s="234"/>
    </row>
    <row r="8" spans="1:9">
      <c r="A8" s="204" t="s">
        <v>74</v>
      </c>
      <c r="B8" s="205" t="s">
        <v>68</v>
      </c>
      <c r="C8" s="199">
        <v>3041</v>
      </c>
      <c r="D8" s="117">
        <v>382666</v>
      </c>
      <c r="E8" s="118">
        <v>41205</v>
      </c>
      <c r="F8" s="228">
        <v>499.82</v>
      </c>
      <c r="G8" s="120">
        <f t="shared" ref="G8:G18" si="0">F8/H8</f>
        <v>47.019755409219187</v>
      </c>
      <c r="H8" s="120">
        <v>10.63</v>
      </c>
      <c r="I8" s="120"/>
    </row>
    <row r="9" spans="1:9">
      <c r="A9" s="205" t="s">
        <v>34</v>
      </c>
      <c r="B9" s="205" t="s">
        <v>39</v>
      </c>
      <c r="C9" s="199">
        <v>3043</v>
      </c>
      <c r="D9" s="117">
        <v>382832</v>
      </c>
      <c r="E9" s="118">
        <v>41206</v>
      </c>
      <c r="F9" s="228">
        <v>382.57</v>
      </c>
      <c r="G9" s="120">
        <f t="shared" si="0"/>
        <v>35.98965192850423</v>
      </c>
      <c r="H9" s="120">
        <v>10.63</v>
      </c>
      <c r="I9" s="120"/>
    </row>
    <row r="10" spans="1:9">
      <c r="A10" s="209" t="s">
        <v>18</v>
      </c>
      <c r="B10" s="205" t="s">
        <v>62</v>
      </c>
      <c r="C10" s="199">
        <v>3044</v>
      </c>
      <c r="D10" s="117">
        <v>382847</v>
      </c>
      <c r="E10" s="118">
        <v>41206</v>
      </c>
      <c r="F10" s="228">
        <v>203.06</v>
      </c>
      <c r="G10" s="120">
        <f t="shared" si="0"/>
        <v>19.102539981185323</v>
      </c>
      <c r="H10" s="120">
        <v>10.63</v>
      </c>
      <c r="I10" s="120"/>
    </row>
    <row r="11" spans="1:9">
      <c r="A11" s="204" t="s">
        <v>75</v>
      </c>
      <c r="B11" s="205" t="s">
        <v>61</v>
      </c>
      <c r="C11" s="199">
        <v>3045</v>
      </c>
      <c r="D11" s="117">
        <v>382868</v>
      </c>
      <c r="E11" s="118">
        <v>41206</v>
      </c>
      <c r="F11" s="228">
        <v>366.74</v>
      </c>
      <c r="G11" s="120">
        <f t="shared" si="0"/>
        <v>34.500470366886169</v>
      </c>
      <c r="H11" s="120">
        <v>10.63</v>
      </c>
      <c r="I11" s="120"/>
    </row>
    <row r="12" spans="1:9">
      <c r="A12" s="204" t="s">
        <v>20</v>
      </c>
      <c r="B12" s="205" t="s">
        <v>64</v>
      </c>
      <c r="C12" s="199">
        <v>3046</v>
      </c>
      <c r="D12" s="117">
        <v>382916</v>
      </c>
      <c r="E12" s="118">
        <v>41206</v>
      </c>
      <c r="F12" s="228">
        <v>133.62</v>
      </c>
      <c r="G12" s="120">
        <f t="shared" si="0"/>
        <v>12.570084666039511</v>
      </c>
      <c r="H12" s="120">
        <v>10.63</v>
      </c>
      <c r="I12" s="120"/>
    </row>
    <row r="13" spans="1:9">
      <c r="A13" s="210" t="s">
        <v>16</v>
      </c>
      <c r="B13" s="205" t="s">
        <v>63</v>
      </c>
      <c r="C13" s="199">
        <v>3047</v>
      </c>
      <c r="D13" s="117">
        <v>382934</v>
      </c>
      <c r="E13" s="118">
        <v>41206</v>
      </c>
      <c r="F13" s="228">
        <v>227.91</v>
      </c>
      <c r="G13" s="120">
        <f t="shared" si="0"/>
        <v>21.440263405456253</v>
      </c>
      <c r="H13" s="120">
        <v>10.63</v>
      </c>
      <c r="I13" s="120"/>
    </row>
    <row r="14" spans="1:9">
      <c r="A14" s="204" t="s">
        <v>74</v>
      </c>
      <c r="B14" s="205" t="s">
        <v>68</v>
      </c>
      <c r="C14" s="199">
        <v>3048</v>
      </c>
      <c r="D14" s="117">
        <v>383939</v>
      </c>
      <c r="E14" s="118">
        <v>41207</v>
      </c>
      <c r="F14" s="228">
        <v>282.33</v>
      </c>
      <c r="G14" s="120">
        <f t="shared" si="0"/>
        <v>26.55973659454374</v>
      </c>
      <c r="H14" s="120">
        <v>10.63</v>
      </c>
      <c r="I14" s="120"/>
    </row>
    <row r="15" spans="1:9">
      <c r="A15" s="204" t="s">
        <v>19</v>
      </c>
      <c r="B15" s="205" t="s">
        <v>66</v>
      </c>
      <c r="C15" s="199">
        <v>3049</v>
      </c>
      <c r="D15" s="117">
        <v>383974</v>
      </c>
      <c r="E15" s="118">
        <v>41207</v>
      </c>
      <c r="F15" s="228">
        <v>180.18</v>
      </c>
      <c r="G15" s="120">
        <f t="shared" si="0"/>
        <v>16.95014111006585</v>
      </c>
      <c r="H15" s="120">
        <v>10.63</v>
      </c>
      <c r="I15" s="120"/>
    </row>
    <row r="16" spans="1:9">
      <c r="A16" s="204" t="s">
        <v>76</v>
      </c>
      <c r="B16" s="205" t="s">
        <v>70</v>
      </c>
      <c r="C16" s="199">
        <v>3050</v>
      </c>
      <c r="D16" s="117">
        <v>383979</v>
      </c>
      <c r="E16" s="118">
        <v>41207</v>
      </c>
      <c r="F16" s="228">
        <v>384.06</v>
      </c>
      <c r="G16" s="120">
        <f t="shared" si="0"/>
        <v>36.129821260583256</v>
      </c>
      <c r="H16" s="120">
        <v>10.63</v>
      </c>
      <c r="I16" s="120"/>
    </row>
    <row r="17" spans="1:9">
      <c r="A17" s="205" t="s">
        <v>34</v>
      </c>
      <c r="B17" s="205" t="s">
        <v>39</v>
      </c>
      <c r="C17" s="199">
        <v>3051</v>
      </c>
      <c r="D17" s="117">
        <v>374718</v>
      </c>
      <c r="E17" s="118">
        <v>41199</v>
      </c>
      <c r="F17" s="228">
        <v>367.37</v>
      </c>
      <c r="G17" s="120">
        <f t="shared" si="0"/>
        <v>34.559736594543743</v>
      </c>
      <c r="H17" s="120">
        <v>10.63</v>
      </c>
      <c r="I17" s="120"/>
    </row>
    <row r="18" spans="1:9">
      <c r="A18" s="204" t="s">
        <v>22</v>
      </c>
      <c r="B18" s="205" t="s">
        <v>56</v>
      </c>
      <c r="C18" s="199">
        <v>3052</v>
      </c>
      <c r="D18" s="117">
        <v>383999</v>
      </c>
      <c r="E18" s="118">
        <v>41207</v>
      </c>
      <c r="F18" s="228">
        <v>1154.95</v>
      </c>
      <c r="G18" s="120">
        <f t="shared" si="0"/>
        <v>108.65004703668862</v>
      </c>
      <c r="H18" s="120">
        <v>10.63</v>
      </c>
      <c r="I18" s="120"/>
    </row>
    <row r="19" spans="1:9">
      <c r="A19" s="204" t="s">
        <v>11</v>
      </c>
      <c r="B19" s="205" t="s">
        <v>42</v>
      </c>
      <c r="C19" s="199">
        <v>3053</v>
      </c>
      <c r="D19" s="117">
        <v>384027</v>
      </c>
      <c r="E19" s="118">
        <v>41207</v>
      </c>
      <c r="F19" s="219">
        <v>3408.4</v>
      </c>
      <c r="G19" s="94">
        <f t="shared" ref="G19:G65" si="1">F19/H19</f>
        <v>310.13648771610553</v>
      </c>
      <c r="H19" s="120">
        <v>10.99</v>
      </c>
      <c r="I19" s="124"/>
    </row>
    <row r="20" spans="1:9">
      <c r="A20" s="210" t="s">
        <v>13</v>
      </c>
      <c r="B20" s="205" t="s">
        <v>67</v>
      </c>
      <c r="C20" s="199">
        <v>3054</v>
      </c>
      <c r="D20" s="199">
        <v>384267</v>
      </c>
      <c r="E20" s="118">
        <v>41207</v>
      </c>
      <c r="F20" s="219">
        <v>310.08</v>
      </c>
      <c r="G20" s="94">
        <f t="shared" si="1"/>
        <v>29.170272812793975</v>
      </c>
      <c r="H20" s="120">
        <v>10.63</v>
      </c>
      <c r="I20" s="126"/>
    </row>
    <row r="21" spans="1:9">
      <c r="A21" s="204" t="s">
        <v>20</v>
      </c>
      <c r="B21" s="240" t="s">
        <v>64</v>
      </c>
      <c r="C21" s="199">
        <v>3055</v>
      </c>
      <c r="D21" s="117">
        <v>384014</v>
      </c>
      <c r="E21" s="118">
        <v>41207</v>
      </c>
      <c r="F21" s="219">
        <v>362.27</v>
      </c>
      <c r="G21" s="94">
        <f t="shared" si="1"/>
        <v>34.079962370649099</v>
      </c>
      <c r="H21" s="120">
        <v>10.63</v>
      </c>
      <c r="I21" s="127"/>
    </row>
    <row r="22" spans="1:9">
      <c r="A22" s="204" t="s">
        <v>17</v>
      </c>
      <c r="B22" s="204" t="s">
        <v>43</v>
      </c>
      <c r="C22" s="199">
        <v>3056</v>
      </c>
      <c r="D22" s="117">
        <v>384268</v>
      </c>
      <c r="E22" s="118">
        <v>41207</v>
      </c>
      <c r="F22" s="219">
        <v>375.13200000000001</v>
      </c>
      <c r="G22" s="94">
        <f t="shared" si="1"/>
        <v>35.289934148635936</v>
      </c>
      <c r="H22" s="120">
        <v>10.63</v>
      </c>
      <c r="I22" s="126"/>
    </row>
    <row r="23" spans="1:9">
      <c r="A23" s="204" t="s">
        <v>75</v>
      </c>
      <c r="B23" s="205" t="s">
        <v>61</v>
      </c>
      <c r="C23" s="199">
        <v>3057</v>
      </c>
      <c r="D23" s="117">
        <v>385108</v>
      </c>
      <c r="E23" s="118">
        <v>41208</v>
      </c>
      <c r="F23" s="219">
        <v>282.44</v>
      </c>
      <c r="G23" s="120">
        <f t="shared" si="1"/>
        <v>26.570084666039509</v>
      </c>
      <c r="H23" s="120">
        <v>10.63</v>
      </c>
      <c r="I23" s="126"/>
    </row>
    <row r="24" spans="1:9">
      <c r="A24" s="204" t="s">
        <v>74</v>
      </c>
      <c r="B24" s="205" t="s">
        <v>68</v>
      </c>
      <c r="C24" s="199">
        <v>3058</v>
      </c>
      <c r="D24" s="117">
        <v>385121</v>
      </c>
      <c r="E24" s="118">
        <v>41208</v>
      </c>
      <c r="F24" s="219">
        <v>185.6</v>
      </c>
      <c r="G24" s="94">
        <f t="shared" si="1"/>
        <v>17.460018814675443</v>
      </c>
      <c r="H24" s="120">
        <v>10.63</v>
      </c>
      <c r="I24" s="194"/>
    </row>
    <row r="25" spans="1:9">
      <c r="A25" s="204" t="s">
        <v>20</v>
      </c>
      <c r="B25" s="205" t="s">
        <v>64</v>
      </c>
      <c r="C25" s="199">
        <v>3059</v>
      </c>
      <c r="D25" s="117">
        <v>385170</v>
      </c>
      <c r="E25" s="118">
        <v>41208</v>
      </c>
      <c r="F25" s="219">
        <v>275.10000000000002</v>
      </c>
      <c r="G25" s="197">
        <f t="shared" si="1"/>
        <v>25.879586077140171</v>
      </c>
      <c r="H25" s="120">
        <v>10.63</v>
      </c>
      <c r="I25" s="126"/>
    </row>
    <row r="26" spans="1:9">
      <c r="A26" s="204" t="s">
        <v>17</v>
      </c>
      <c r="B26" s="205" t="s">
        <v>43</v>
      </c>
      <c r="C26" s="199">
        <v>3060</v>
      </c>
      <c r="D26" s="117">
        <v>385181</v>
      </c>
      <c r="E26" s="118">
        <v>41208</v>
      </c>
      <c r="F26" s="219">
        <v>183.05</v>
      </c>
      <c r="G26" s="197">
        <f t="shared" si="1"/>
        <v>17.220131702728128</v>
      </c>
      <c r="H26" s="120">
        <v>10.63</v>
      </c>
      <c r="I26" s="126"/>
    </row>
    <row r="27" spans="1:9">
      <c r="A27" s="209" t="s">
        <v>18</v>
      </c>
      <c r="B27" s="240" t="s">
        <v>62</v>
      </c>
      <c r="C27" s="199">
        <v>3061</v>
      </c>
      <c r="D27" s="117">
        <v>385200</v>
      </c>
      <c r="E27" s="118">
        <v>41208</v>
      </c>
      <c r="F27" s="219">
        <v>266.07</v>
      </c>
      <c r="G27" s="120">
        <f t="shared" si="1"/>
        <v>25.030103480714956</v>
      </c>
      <c r="H27" s="120">
        <v>10.63</v>
      </c>
      <c r="I27" s="126"/>
    </row>
    <row r="28" spans="1:9">
      <c r="A28" s="204" t="s">
        <v>19</v>
      </c>
      <c r="B28" s="205" t="s">
        <v>66</v>
      </c>
      <c r="C28" s="199">
        <v>3062</v>
      </c>
      <c r="D28" s="117">
        <v>385377</v>
      </c>
      <c r="E28" s="118">
        <v>41208</v>
      </c>
      <c r="F28" s="219">
        <v>1272.2</v>
      </c>
      <c r="G28" s="120">
        <f t="shared" si="1"/>
        <v>119.68015051740358</v>
      </c>
      <c r="H28" s="120">
        <v>10.63</v>
      </c>
      <c r="I28" s="126"/>
    </row>
    <row r="29" spans="1:9">
      <c r="A29" s="204" t="s">
        <v>75</v>
      </c>
      <c r="B29" s="204" t="s">
        <v>61</v>
      </c>
      <c r="C29" s="199">
        <v>3063</v>
      </c>
      <c r="D29" s="117">
        <v>386577</v>
      </c>
      <c r="E29" s="118">
        <v>41209</v>
      </c>
      <c r="F29" s="219">
        <v>201.65</v>
      </c>
      <c r="G29" s="120">
        <f t="shared" si="1"/>
        <v>18.96989651928504</v>
      </c>
      <c r="H29" s="120">
        <v>10.63</v>
      </c>
      <c r="I29" s="126"/>
    </row>
    <row r="30" spans="1:9">
      <c r="A30" s="204" t="s">
        <v>20</v>
      </c>
      <c r="B30" s="204" t="s">
        <v>64</v>
      </c>
      <c r="C30" s="199">
        <v>3064</v>
      </c>
      <c r="D30" s="117">
        <v>386581</v>
      </c>
      <c r="E30" s="118">
        <v>41209</v>
      </c>
      <c r="F30" s="219">
        <v>253.1</v>
      </c>
      <c r="G30" s="120">
        <f t="shared" si="1"/>
        <v>23.809971777986828</v>
      </c>
      <c r="H30" s="120">
        <v>10.63</v>
      </c>
      <c r="I30" s="126"/>
    </row>
    <row r="31" spans="1:9">
      <c r="A31" s="204" t="s">
        <v>75</v>
      </c>
      <c r="B31" s="205" t="s">
        <v>61</v>
      </c>
      <c r="C31" s="199">
        <v>3065</v>
      </c>
      <c r="D31" s="117">
        <v>386585</v>
      </c>
      <c r="E31" s="118">
        <v>41209</v>
      </c>
      <c r="F31" s="219">
        <v>264.16000000000003</v>
      </c>
      <c r="G31" s="120">
        <f t="shared" si="1"/>
        <v>24.850423330197554</v>
      </c>
      <c r="H31" s="120">
        <v>10.63</v>
      </c>
      <c r="I31" s="126"/>
    </row>
    <row r="32" spans="1:9">
      <c r="A32" s="204"/>
      <c r="B32" s="205" t="s">
        <v>60</v>
      </c>
      <c r="C32" s="199">
        <v>3066</v>
      </c>
      <c r="D32" s="117"/>
      <c r="E32" s="118" t="s">
        <v>60</v>
      </c>
      <c r="F32" s="219"/>
      <c r="G32" s="120">
        <f t="shared" si="1"/>
        <v>0</v>
      </c>
      <c r="H32" s="120">
        <v>10.63</v>
      </c>
      <c r="I32" s="126"/>
    </row>
    <row r="33" spans="1:9">
      <c r="A33" s="204" t="s">
        <v>17</v>
      </c>
      <c r="B33" s="204" t="s">
        <v>43</v>
      </c>
      <c r="C33" s="199">
        <v>3067</v>
      </c>
      <c r="D33" s="117">
        <v>386594</v>
      </c>
      <c r="E33" s="118">
        <v>41209</v>
      </c>
      <c r="F33" s="219">
        <v>351.96</v>
      </c>
      <c r="G33" s="94">
        <f t="shared" si="1"/>
        <v>33.110065851364062</v>
      </c>
      <c r="H33" s="120">
        <v>10.63</v>
      </c>
      <c r="I33" s="126"/>
    </row>
    <row r="34" spans="1:9">
      <c r="A34" s="210" t="s">
        <v>13</v>
      </c>
      <c r="B34" s="204" t="s">
        <v>67</v>
      </c>
      <c r="C34" s="199">
        <v>3068</v>
      </c>
      <c r="D34" s="117">
        <v>386600</v>
      </c>
      <c r="E34" s="118">
        <v>41209</v>
      </c>
      <c r="F34" s="219">
        <v>244.6</v>
      </c>
      <c r="G34" s="94">
        <f t="shared" si="1"/>
        <v>23.010348071495766</v>
      </c>
      <c r="H34" s="120">
        <v>10.63</v>
      </c>
      <c r="I34" s="126"/>
    </row>
    <row r="35" spans="1:9">
      <c r="A35" s="204" t="s">
        <v>19</v>
      </c>
      <c r="B35" s="205" t="s">
        <v>66</v>
      </c>
      <c r="C35" s="199">
        <v>3069</v>
      </c>
      <c r="D35" s="117">
        <v>386615</v>
      </c>
      <c r="E35" s="118">
        <v>41209</v>
      </c>
      <c r="F35" s="219">
        <v>1265.93</v>
      </c>
      <c r="G35" s="94">
        <f t="shared" si="1"/>
        <v>119.09031044214487</v>
      </c>
      <c r="H35" s="120">
        <v>10.63</v>
      </c>
      <c r="I35" s="126"/>
    </row>
    <row r="36" spans="1:9">
      <c r="A36" s="209" t="s">
        <v>18</v>
      </c>
      <c r="B36" s="204" t="s">
        <v>62</v>
      </c>
      <c r="C36" s="199">
        <v>3070</v>
      </c>
      <c r="D36" s="117">
        <v>386623</v>
      </c>
      <c r="E36" s="118">
        <v>41209</v>
      </c>
      <c r="F36" s="219">
        <v>219.4</v>
      </c>
      <c r="G36" s="94">
        <f t="shared" si="1"/>
        <v>20.639698965192849</v>
      </c>
      <c r="H36" s="120">
        <v>10.63</v>
      </c>
      <c r="I36" s="126"/>
    </row>
    <row r="37" spans="1:9">
      <c r="A37" s="204" t="s">
        <v>21</v>
      </c>
      <c r="B37" s="205" t="s">
        <v>51</v>
      </c>
      <c r="C37" s="199">
        <v>3071</v>
      </c>
      <c r="D37" s="117">
        <v>183894</v>
      </c>
      <c r="E37" s="118">
        <v>41209</v>
      </c>
      <c r="F37" s="219">
        <v>2894.77</v>
      </c>
      <c r="G37" s="94">
        <f t="shared" si="1"/>
        <v>263.40036396724292</v>
      </c>
      <c r="H37" s="120">
        <v>10.99</v>
      </c>
      <c r="I37" s="126"/>
    </row>
    <row r="38" spans="1:9">
      <c r="A38" s="205" t="s">
        <v>34</v>
      </c>
      <c r="B38" s="240" t="s">
        <v>39</v>
      </c>
      <c r="C38" s="199">
        <v>3072</v>
      </c>
      <c r="D38" s="117">
        <v>386744</v>
      </c>
      <c r="E38" s="118">
        <v>41209</v>
      </c>
      <c r="F38" s="219">
        <v>323.26</v>
      </c>
      <c r="G38" s="94">
        <f t="shared" si="1"/>
        <v>30.410159924741293</v>
      </c>
      <c r="H38" s="120">
        <v>10.63</v>
      </c>
      <c r="I38" s="126"/>
    </row>
    <row r="39" spans="1:9">
      <c r="A39" s="210" t="s">
        <v>16</v>
      </c>
      <c r="B39" s="204" t="s">
        <v>63</v>
      </c>
      <c r="C39" s="199">
        <v>3073</v>
      </c>
      <c r="D39" s="117">
        <v>387659</v>
      </c>
      <c r="E39" s="118">
        <v>41209</v>
      </c>
      <c r="F39" s="219">
        <v>255.12</v>
      </c>
      <c r="G39" s="94">
        <f t="shared" si="1"/>
        <v>24</v>
      </c>
      <c r="H39" s="120">
        <v>10.63</v>
      </c>
      <c r="I39" s="126"/>
    </row>
    <row r="40" spans="1:9">
      <c r="A40" s="204" t="s">
        <v>74</v>
      </c>
      <c r="B40" s="205" t="s">
        <v>68</v>
      </c>
      <c r="C40" s="199">
        <v>3074</v>
      </c>
      <c r="D40" s="139">
        <v>389176</v>
      </c>
      <c r="E40" s="118">
        <v>41211</v>
      </c>
      <c r="F40" s="219">
        <v>343.77</v>
      </c>
      <c r="G40" s="94">
        <f t="shared" si="1"/>
        <v>32.339604891815611</v>
      </c>
      <c r="H40" s="120">
        <v>10.63</v>
      </c>
      <c r="I40" s="126"/>
    </row>
    <row r="41" spans="1:9">
      <c r="A41" s="204" t="s">
        <v>17</v>
      </c>
      <c r="B41" s="205" t="s">
        <v>43</v>
      </c>
      <c r="C41" s="199">
        <v>3075</v>
      </c>
      <c r="D41" s="139">
        <v>389182</v>
      </c>
      <c r="E41" s="118">
        <v>41211</v>
      </c>
      <c r="F41" s="219">
        <v>300.08</v>
      </c>
      <c r="G41" s="120">
        <f t="shared" si="1"/>
        <v>28.229539040451549</v>
      </c>
      <c r="H41" s="120">
        <v>10.63</v>
      </c>
      <c r="I41" s="126"/>
    </row>
    <row r="42" spans="1:9">
      <c r="A42" s="209" t="s">
        <v>18</v>
      </c>
      <c r="B42" s="205" t="s">
        <v>62</v>
      </c>
      <c r="C42" s="199">
        <v>3076</v>
      </c>
      <c r="D42" s="139">
        <v>389188</v>
      </c>
      <c r="E42" s="118">
        <v>41211</v>
      </c>
      <c r="F42" s="219">
        <v>291.79000000000002</v>
      </c>
      <c r="G42" s="94">
        <f t="shared" si="1"/>
        <v>27.449670743179681</v>
      </c>
      <c r="H42" s="120">
        <v>10.63</v>
      </c>
      <c r="I42" s="129"/>
    </row>
    <row r="43" spans="1:9">
      <c r="A43" s="204" t="s">
        <v>19</v>
      </c>
      <c r="B43" s="241" t="s">
        <v>66</v>
      </c>
      <c r="C43" s="199">
        <v>3077</v>
      </c>
      <c r="D43" s="139">
        <v>389197</v>
      </c>
      <c r="E43" s="118">
        <v>41211</v>
      </c>
      <c r="F43" s="219">
        <v>410.11</v>
      </c>
      <c r="G43" s="197">
        <f t="shared" si="1"/>
        <v>38.580432737535276</v>
      </c>
      <c r="H43" s="120">
        <v>10.63</v>
      </c>
      <c r="I43" s="139"/>
    </row>
    <row r="44" spans="1:9">
      <c r="A44" s="204" t="s">
        <v>20</v>
      </c>
      <c r="B44" s="204" t="s">
        <v>64</v>
      </c>
      <c r="C44" s="199">
        <v>3078</v>
      </c>
      <c r="D44" s="139">
        <v>389130</v>
      </c>
      <c r="E44" s="118">
        <v>41211</v>
      </c>
      <c r="F44" s="219">
        <v>265.11</v>
      </c>
      <c r="G44" s="197">
        <f t="shared" si="1"/>
        <v>24.939793038570084</v>
      </c>
      <c r="H44" s="120">
        <v>10.63</v>
      </c>
      <c r="I44" s="139"/>
    </row>
    <row r="45" spans="1:9">
      <c r="A45" s="204" t="s">
        <v>75</v>
      </c>
      <c r="B45" s="205" t="s">
        <v>61</v>
      </c>
      <c r="C45" s="199">
        <v>3079</v>
      </c>
      <c r="D45" s="117">
        <v>389168</v>
      </c>
      <c r="E45" s="118">
        <v>41211</v>
      </c>
      <c r="F45" s="219">
        <v>179.12</v>
      </c>
      <c r="G45" s="120">
        <f t="shared" si="1"/>
        <v>16.850423330197554</v>
      </c>
      <c r="H45" s="120">
        <v>10.63</v>
      </c>
      <c r="I45" s="126"/>
    </row>
    <row r="46" spans="1:9">
      <c r="A46" s="210" t="s">
        <v>13</v>
      </c>
      <c r="B46" s="205" t="s">
        <v>67</v>
      </c>
      <c r="C46" s="199">
        <v>3080</v>
      </c>
      <c r="D46" s="117">
        <v>389235</v>
      </c>
      <c r="E46" s="118">
        <v>41211</v>
      </c>
      <c r="F46" s="219">
        <v>289.24</v>
      </c>
      <c r="G46" s="120">
        <f t="shared" si="1"/>
        <v>27.209783631232359</v>
      </c>
      <c r="H46" s="120">
        <v>10.63</v>
      </c>
      <c r="I46" s="126"/>
    </row>
    <row r="47" spans="1:9">
      <c r="A47" s="204" t="s">
        <v>76</v>
      </c>
      <c r="B47" s="205" t="s">
        <v>70</v>
      </c>
      <c r="C47" s="199">
        <v>3081</v>
      </c>
      <c r="D47" s="117">
        <v>389966</v>
      </c>
      <c r="E47" s="118">
        <v>41211</v>
      </c>
      <c r="F47" s="219">
        <v>200.27</v>
      </c>
      <c r="G47" s="120">
        <f t="shared" si="1"/>
        <v>18.840075258701788</v>
      </c>
      <c r="H47" s="120">
        <v>10.63</v>
      </c>
      <c r="I47" s="126"/>
    </row>
    <row r="48" spans="1:9">
      <c r="A48" s="204" t="s">
        <v>11</v>
      </c>
      <c r="B48" s="205" t="s">
        <v>42</v>
      </c>
      <c r="C48" s="199">
        <v>3082</v>
      </c>
      <c r="D48" s="117">
        <v>389967</v>
      </c>
      <c r="E48" s="118">
        <v>41211</v>
      </c>
      <c r="F48" s="219">
        <v>1900.06</v>
      </c>
      <c r="G48" s="120">
        <f t="shared" si="1"/>
        <v>172.88989990900819</v>
      </c>
      <c r="H48" s="120">
        <v>10.99</v>
      </c>
      <c r="I48" s="126"/>
    </row>
    <row r="49" spans="1:9">
      <c r="A49" s="205" t="s">
        <v>15</v>
      </c>
      <c r="B49" s="204" t="s">
        <v>65</v>
      </c>
      <c r="C49" s="199">
        <v>3083</v>
      </c>
      <c r="D49" s="117">
        <v>390072</v>
      </c>
      <c r="E49" s="118">
        <v>41211</v>
      </c>
      <c r="F49" s="219">
        <v>274.89</v>
      </c>
      <c r="G49" s="120">
        <f t="shared" si="1"/>
        <v>25.859830667920974</v>
      </c>
      <c r="H49" s="120">
        <v>10.63</v>
      </c>
      <c r="I49" s="126"/>
    </row>
    <row r="50" spans="1:9">
      <c r="A50" s="209" t="s">
        <v>18</v>
      </c>
      <c r="B50" s="205" t="s">
        <v>62</v>
      </c>
      <c r="C50" s="199">
        <v>3084</v>
      </c>
      <c r="D50" s="117">
        <v>390348</v>
      </c>
      <c r="E50" s="118">
        <v>41212</v>
      </c>
      <c r="F50" s="219">
        <v>310.18</v>
      </c>
      <c r="G50" s="120">
        <f t="shared" si="1"/>
        <v>29.179680150517402</v>
      </c>
      <c r="H50" s="120">
        <v>10.63</v>
      </c>
      <c r="I50" s="126"/>
    </row>
    <row r="51" spans="1:9">
      <c r="A51" s="204" t="s">
        <v>74</v>
      </c>
      <c r="B51" s="254" t="s">
        <v>68</v>
      </c>
      <c r="C51" s="199">
        <v>3085</v>
      </c>
      <c r="D51" s="117">
        <v>390350</v>
      </c>
      <c r="E51" s="118">
        <v>41212</v>
      </c>
      <c r="F51" s="219">
        <v>135.11000000000001</v>
      </c>
      <c r="G51" s="120">
        <f t="shared" si="1"/>
        <v>12.710253998118533</v>
      </c>
      <c r="H51" s="120">
        <v>10.63</v>
      </c>
      <c r="I51" s="126"/>
    </row>
    <row r="52" spans="1:9">
      <c r="A52" s="204" t="s">
        <v>19</v>
      </c>
      <c r="B52" s="204" t="s">
        <v>66</v>
      </c>
      <c r="C52" s="199">
        <v>3086</v>
      </c>
      <c r="D52" s="117">
        <v>390375</v>
      </c>
      <c r="E52" s="118">
        <v>41212</v>
      </c>
      <c r="F52" s="219">
        <v>1377.44</v>
      </c>
      <c r="G52" s="120">
        <f t="shared" si="1"/>
        <v>129.58043273753526</v>
      </c>
      <c r="H52" s="120">
        <v>10.63</v>
      </c>
      <c r="I52" s="126"/>
    </row>
    <row r="53" spans="1:9">
      <c r="A53" s="204" t="s">
        <v>75</v>
      </c>
      <c r="B53" s="205" t="s">
        <v>61</v>
      </c>
      <c r="C53" s="199">
        <v>3087</v>
      </c>
      <c r="D53" s="117">
        <v>390400</v>
      </c>
      <c r="E53" s="118">
        <v>41212</v>
      </c>
      <c r="F53" s="219">
        <v>197.08</v>
      </c>
      <c r="G53" s="120">
        <f t="shared" si="1"/>
        <v>18.539981185324553</v>
      </c>
      <c r="H53" s="120">
        <v>10.63</v>
      </c>
      <c r="I53" s="126"/>
    </row>
    <row r="54" spans="1:9">
      <c r="A54" s="204" t="s">
        <v>17</v>
      </c>
      <c r="B54" s="205" t="s">
        <v>43</v>
      </c>
      <c r="C54" s="199">
        <v>3088</v>
      </c>
      <c r="D54" s="117">
        <v>390415</v>
      </c>
      <c r="E54" s="118">
        <v>41212</v>
      </c>
      <c r="F54" s="219">
        <v>260.12</v>
      </c>
      <c r="G54" s="120">
        <f t="shared" si="1"/>
        <v>24.470366886171213</v>
      </c>
      <c r="H54" s="120">
        <v>10.63</v>
      </c>
      <c r="I54" s="126"/>
    </row>
    <row r="55" spans="1:9">
      <c r="A55" s="204" t="s">
        <v>20</v>
      </c>
      <c r="B55" s="205" t="s">
        <v>64</v>
      </c>
      <c r="C55" s="199">
        <v>3089</v>
      </c>
      <c r="D55" s="117">
        <v>390541</v>
      </c>
      <c r="E55" s="118">
        <v>41212</v>
      </c>
      <c r="F55" s="219">
        <v>228.33</v>
      </c>
      <c r="G55" s="120">
        <f t="shared" si="1"/>
        <v>21.479774223894637</v>
      </c>
      <c r="H55" s="120">
        <v>10.63</v>
      </c>
      <c r="I55" s="126"/>
    </row>
    <row r="56" spans="1:9">
      <c r="A56" s="204" t="s">
        <v>74</v>
      </c>
      <c r="B56" s="205" t="s">
        <v>68</v>
      </c>
      <c r="C56" s="199">
        <v>3090</v>
      </c>
      <c r="D56" s="117">
        <v>391609</v>
      </c>
      <c r="E56" s="118">
        <v>41213</v>
      </c>
      <c r="F56" s="219">
        <v>354.62</v>
      </c>
      <c r="G56" s="120">
        <f t="shared" si="1"/>
        <v>33.360301034807151</v>
      </c>
      <c r="H56" s="120">
        <v>10.63</v>
      </c>
      <c r="I56" s="126"/>
    </row>
    <row r="57" spans="1:9">
      <c r="A57" s="204" t="s">
        <v>22</v>
      </c>
      <c r="B57" s="205" t="s">
        <v>56</v>
      </c>
      <c r="C57" s="199">
        <v>3091</v>
      </c>
      <c r="D57" s="117">
        <v>391513</v>
      </c>
      <c r="E57" s="118">
        <v>41213</v>
      </c>
      <c r="F57" s="219">
        <v>983.06</v>
      </c>
      <c r="G57" s="120">
        <f t="shared" si="1"/>
        <v>92.479774223894623</v>
      </c>
      <c r="H57" s="120">
        <v>10.63</v>
      </c>
      <c r="I57" s="161"/>
    </row>
    <row r="58" spans="1:9">
      <c r="A58" s="209" t="s">
        <v>18</v>
      </c>
      <c r="B58" s="205" t="s">
        <v>62</v>
      </c>
      <c r="C58" s="199">
        <v>3092</v>
      </c>
      <c r="D58" s="117">
        <v>391629</v>
      </c>
      <c r="E58" s="118">
        <v>41213</v>
      </c>
      <c r="F58" s="219">
        <v>236.62</v>
      </c>
      <c r="G58" s="120">
        <f t="shared" si="1"/>
        <v>22.259642521166509</v>
      </c>
      <c r="H58" s="120">
        <v>10.63</v>
      </c>
      <c r="I58" s="126"/>
    </row>
    <row r="59" spans="1:9">
      <c r="A59" s="204" t="s">
        <v>19</v>
      </c>
      <c r="B59" s="205" t="s">
        <v>66</v>
      </c>
      <c r="C59" s="199">
        <v>3093</v>
      </c>
      <c r="D59" s="117">
        <v>391631</v>
      </c>
      <c r="E59" s="118">
        <v>41213</v>
      </c>
      <c r="F59" s="219">
        <v>495.25</v>
      </c>
      <c r="G59" s="120">
        <f t="shared" si="1"/>
        <v>46.589840075258699</v>
      </c>
      <c r="H59" s="120">
        <v>10.63</v>
      </c>
      <c r="I59" s="126"/>
    </row>
    <row r="60" spans="1:9">
      <c r="A60" s="204" t="s">
        <v>75</v>
      </c>
      <c r="B60" s="205" t="s">
        <v>61</v>
      </c>
      <c r="C60" s="199">
        <v>3094</v>
      </c>
      <c r="D60" s="117">
        <v>391647</v>
      </c>
      <c r="E60" s="118">
        <v>41213</v>
      </c>
      <c r="F60" s="219">
        <v>199.42</v>
      </c>
      <c r="G60" s="120">
        <f t="shared" si="1"/>
        <v>18.760112888052678</v>
      </c>
      <c r="H60" s="120">
        <v>10.63</v>
      </c>
      <c r="I60" s="126"/>
    </row>
    <row r="61" spans="1:9">
      <c r="A61" s="204" t="s">
        <v>20</v>
      </c>
      <c r="B61" s="205" t="s">
        <v>64</v>
      </c>
      <c r="C61" s="199">
        <v>3095</v>
      </c>
      <c r="D61" s="117">
        <v>391655</v>
      </c>
      <c r="E61" s="118">
        <v>41213</v>
      </c>
      <c r="F61" s="219">
        <v>388.42</v>
      </c>
      <c r="G61" s="120">
        <f t="shared" si="1"/>
        <v>36.53998118532455</v>
      </c>
      <c r="H61" s="120">
        <v>10.63</v>
      </c>
      <c r="I61" s="126"/>
    </row>
    <row r="62" spans="1:9">
      <c r="A62" s="205" t="s">
        <v>34</v>
      </c>
      <c r="B62" s="205" t="s">
        <v>39</v>
      </c>
      <c r="C62" s="199">
        <v>3096</v>
      </c>
      <c r="D62" s="117">
        <v>391664</v>
      </c>
      <c r="E62" s="118">
        <v>41213</v>
      </c>
      <c r="F62" s="219">
        <v>342.92</v>
      </c>
      <c r="G62" s="120">
        <f t="shared" si="1"/>
        <v>32.259642521166512</v>
      </c>
      <c r="H62" s="120">
        <v>10.63</v>
      </c>
      <c r="I62" s="126"/>
    </row>
    <row r="63" spans="1:9">
      <c r="A63" s="204" t="s">
        <v>20</v>
      </c>
      <c r="B63" s="205" t="s">
        <v>64</v>
      </c>
      <c r="C63" s="199">
        <v>3097</v>
      </c>
      <c r="D63" s="117">
        <v>391785</v>
      </c>
      <c r="E63" s="118">
        <v>41213</v>
      </c>
      <c r="F63" s="219">
        <v>418.61</v>
      </c>
      <c r="G63" s="120">
        <f t="shared" si="1"/>
        <v>39.380056444026337</v>
      </c>
      <c r="H63" s="120">
        <v>10.63</v>
      </c>
      <c r="I63" s="126"/>
    </row>
    <row r="64" spans="1:9">
      <c r="A64" s="209" t="s">
        <v>18</v>
      </c>
      <c r="B64" s="205" t="s">
        <v>62</v>
      </c>
      <c r="C64" s="199">
        <v>3098</v>
      </c>
      <c r="D64" s="117">
        <v>391974</v>
      </c>
      <c r="E64" s="118">
        <v>41214</v>
      </c>
      <c r="F64" s="219">
        <v>224.93</v>
      </c>
      <c r="G64" s="120">
        <f t="shared" si="1"/>
        <v>21.159924741298212</v>
      </c>
      <c r="H64" s="120">
        <v>10.63</v>
      </c>
      <c r="I64" s="126"/>
    </row>
    <row r="65" spans="1:9">
      <c r="A65" s="210" t="s">
        <v>16</v>
      </c>
      <c r="B65" s="205" t="s">
        <v>63</v>
      </c>
      <c r="C65" s="199">
        <v>3099</v>
      </c>
      <c r="D65" s="117">
        <v>392981</v>
      </c>
      <c r="E65" s="118">
        <v>41214</v>
      </c>
      <c r="F65" s="219">
        <v>193.25</v>
      </c>
      <c r="G65" s="120">
        <f t="shared" si="1"/>
        <v>18.179680150517402</v>
      </c>
      <c r="H65" s="120">
        <v>10.63</v>
      </c>
      <c r="I65" s="126"/>
    </row>
    <row r="66" spans="1:9">
      <c r="A66" s="204" t="s">
        <v>74</v>
      </c>
      <c r="B66" s="205" t="s">
        <v>68</v>
      </c>
      <c r="C66" s="199">
        <v>3100</v>
      </c>
      <c r="D66" s="117">
        <v>392983</v>
      </c>
      <c r="E66" s="118">
        <v>41214</v>
      </c>
      <c r="F66" s="219">
        <v>180.07</v>
      </c>
      <c r="G66" s="120">
        <f t="shared" ref="G66:G114" si="2">F66/H66</f>
        <v>16.939793038570084</v>
      </c>
      <c r="H66" s="120">
        <v>10.63</v>
      </c>
      <c r="I66" s="126"/>
    </row>
    <row r="67" spans="1:9">
      <c r="A67" s="204" t="s">
        <v>20</v>
      </c>
      <c r="B67" s="205" t="s">
        <v>64</v>
      </c>
      <c r="C67" s="199">
        <v>3900</v>
      </c>
      <c r="D67" s="117">
        <v>393000</v>
      </c>
      <c r="E67" s="118">
        <v>41214</v>
      </c>
      <c r="F67" s="219">
        <v>310.08</v>
      </c>
      <c r="G67" s="120">
        <f t="shared" si="2"/>
        <v>29.170272812793975</v>
      </c>
      <c r="H67" s="120">
        <v>10.63</v>
      </c>
      <c r="I67" s="126"/>
    </row>
    <row r="68" spans="1:9">
      <c r="A68" s="204" t="s">
        <v>17</v>
      </c>
      <c r="B68" s="205" t="s">
        <v>43</v>
      </c>
      <c r="C68" s="199">
        <v>3901</v>
      </c>
      <c r="D68" s="117">
        <v>393064</v>
      </c>
      <c r="E68" s="118">
        <v>41214</v>
      </c>
      <c r="F68" s="219">
        <v>229.08</v>
      </c>
      <c r="G68" s="120">
        <f t="shared" si="2"/>
        <v>21.550329256820319</v>
      </c>
      <c r="H68" s="120">
        <v>10.63</v>
      </c>
      <c r="I68" s="126"/>
    </row>
    <row r="69" spans="1:9">
      <c r="A69" s="204" t="s">
        <v>19</v>
      </c>
      <c r="B69" s="205" t="s">
        <v>66</v>
      </c>
      <c r="C69" s="199">
        <v>3902</v>
      </c>
      <c r="D69" s="117">
        <v>393082</v>
      </c>
      <c r="E69" s="118">
        <v>41214</v>
      </c>
      <c r="F69" s="219">
        <v>1470.02</v>
      </c>
      <c r="G69" s="120">
        <f t="shared" si="2"/>
        <v>138.28974600188147</v>
      </c>
      <c r="H69" s="120">
        <v>10.63</v>
      </c>
      <c r="I69" s="126"/>
    </row>
    <row r="70" spans="1:9">
      <c r="A70" s="204" t="s">
        <v>75</v>
      </c>
      <c r="B70" s="205" t="s">
        <v>61</v>
      </c>
      <c r="C70" s="199">
        <v>3903</v>
      </c>
      <c r="D70" s="117">
        <v>1339</v>
      </c>
      <c r="E70" s="118">
        <v>41215</v>
      </c>
      <c r="F70" s="219">
        <v>327.19</v>
      </c>
      <c r="G70" s="120">
        <f t="shared" si="2"/>
        <v>30.779868297271868</v>
      </c>
      <c r="H70" s="120">
        <v>10.63</v>
      </c>
      <c r="I70" s="126"/>
    </row>
    <row r="71" spans="1:9">
      <c r="A71" s="204" t="s">
        <v>20</v>
      </c>
      <c r="B71" s="205" t="s">
        <v>64</v>
      </c>
      <c r="C71" s="199">
        <v>3904</v>
      </c>
      <c r="D71" s="117">
        <v>394264</v>
      </c>
      <c r="E71" s="118">
        <v>41215</v>
      </c>
      <c r="F71" s="219">
        <v>243.64</v>
      </c>
      <c r="G71" s="120">
        <f t="shared" si="2"/>
        <v>22.92003762935089</v>
      </c>
      <c r="H71" s="120">
        <v>10.63</v>
      </c>
      <c r="I71" s="126"/>
    </row>
    <row r="72" spans="1:9">
      <c r="A72" s="204" t="s">
        <v>19</v>
      </c>
      <c r="B72" s="205" t="s">
        <v>66</v>
      </c>
      <c r="C72" s="199">
        <v>3905</v>
      </c>
      <c r="D72" s="117">
        <v>394274</v>
      </c>
      <c r="E72" s="118">
        <v>41215</v>
      </c>
      <c r="F72" s="219">
        <v>455.07</v>
      </c>
      <c r="G72" s="120">
        <f t="shared" si="2"/>
        <v>42.809971777986824</v>
      </c>
      <c r="H72" s="120">
        <v>10.63</v>
      </c>
      <c r="I72" s="126"/>
    </row>
    <row r="73" spans="1:9">
      <c r="A73" s="209" t="s">
        <v>18</v>
      </c>
      <c r="B73" s="205" t="s">
        <v>62</v>
      </c>
      <c r="C73" s="199">
        <v>3906</v>
      </c>
      <c r="D73" s="117">
        <v>394273</v>
      </c>
      <c r="E73" s="118">
        <v>41215</v>
      </c>
      <c r="F73" s="219">
        <v>105.87</v>
      </c>
      <c r="G73" s="120">
        <f t="shared" si="2"/>
        <v>9.9595484477892757</v>
      </c>
      <c r="H73" s="120">
        <v>10.63</v>
      </c>
      <c r="I73" s="126"/>
    </row>
    <row r="74" spans="1:9">
      <c r="A74" s="204" t="s">
        <v>17</v>
      </c>
      <c r="B74" s="205" t="s">
        <v>43</v>
      </c>
      <c r="C74" s="199">
        <v>3907</v>
      </c>
      <c r="D74" s="117">
        <v>394293</v>
      </c>
      <c r="E74" s="118">
        <v>41215</v>
      </c>
      <c r="F74" s="219">
        <v>212.07</v>
      </c>
      <c r="G74" s="120">
        <f t="shared" si="2"/>
        <v>19.95014111006585</v>
      </c>
      <c r="H74" s="120">
        <v>10.63</v>
      </c>
      <c r="I74" s="126"/>
    </row>
    <row r="75" spans="1:9">
      <c r="A75" s="204" t="s">
        <v>22</v>
      </c>
      <c r="B75" s="205" t="s">
        <v>56</v>
      </c>
      <c r="C75" s="199">
        <v>3908</v>
      </c>
      <c r="D75" s="117">
        <v>394305</v>
      </c>
      <c r="E75" s="118">
        <v>41215</v>
      </c>
      <c r="F75" s="219">
        <v>820</v>
      </c>
      <c r="G75" s="120">
        <f t="shared" si="2"/>
        <v>77.140169332079012</v>
      </c>
      <c r="H75" s="120">
        <v>10.63</v>
      </c>
      <c r="I75" s="126"/>
    </row>
    <row r="76" spans="1:9">
      <c r="A76" s="204" t="s">
        <v>76</v>
      </c>
      <c r="B76" s="205" t="s">
        <v>70</v>
      </c>
      <c r="C76" s="199">
        <v>3909</v>
      </c>
      <c r="D76" s="117">
        <v>394728</v>
      </c>
      <c r="E76" s="118">
        <v>41215</v>
      </c>
      <c r="F76" s="219">
        <v>167</v>
      </c>
      <c r="G76" s="120">
        <f t="shared" si="2"/>
        <v>15.710253998118532</v>
      </c>
      <c r="H76" s="120">
        <v>10.63</v>
      </c>
      <c r="I76" s="126"/>
    </row>
    <row r="77" spans="1:9">
      <c r="A77" s="210" t="s">
        <v>16</v>
      </c>
      <c r="B77" s="205" t="s">
        <v>63</v>
      </c>
      <c r="C77" s="199">
        <v>3910</v>
      </c>
      <c r="D77" s="117">
        <v>395151</v>
      </c>
      <c r="E77" s="118">
        <v>41216</v>
      </c>
      <c r="F77" s="219">
        <v>141.27000000000001</v>
      </c>
      <c r="G77" s="120">
        <f t="shared" si="2"/>
        <v>13.289746001881468</v>
      </c>
      <c r="H77" s="120">
        <v>10.63</v>
      </c>
      <c r="I77" s="126"/>
    </row>
    <row r="78" spans="1:9">
      <c r="A78" s="209" t="s">
        <v>18</v>
      </c>
      <c r="B78" s="205" t="s">
        <v>62</v>
      </c>
      <c r="C78" s="199">
        <v>3911</v>
      </c>
      <c r="D78" s="117">
        <v>395158</v>
      </c>
      <c r="E78" s="118">
        <v>41216</v>
      </c>
      <c r="F78" s="219">
        <v>269.05</v>
      </c>
      <c r="G78" s="120">
        <f t="shared" si="2"/>
        <v>25.310442144873001</v>
      </c>
      <c r="H78" s="120">
        <v>10.63</v>
      </c>
      <c r="I78" s="126"/>
    </row>
    <row r="79" spans="1:9">
      <c r="A79" s="204" t="s">
        <v>20</v>
      </c>
      <c r="B79" s="205" t="s">
        <v>64</v>
      </c>
      <c r="C79" s="199">
        <v>3912</v>
      </c>
      <c r="D79" s="117">
        <v>395164</v>
      </c>
      <c r="E79" s="118">
        <v>41216</v>
      </c>
      <c r="F79" s="219">
        <v>359.08</v>
      </c>
      <c r="G79" s="120">
        <f t="shared" si="2"/>
        <v>33.779868297271868</v>
      </c>
      <c r="H79" s="120">
        <v>10.63</v>
      </c>
      <c r="I79" s="126"/>
    </row>
    <row r="80" spans="1:9">
      <c r="A80" s="204" t="s">
        <v>75</v>
      </c>
      <c r="B80" s="205" t="s">
        <v>68</v>
      </c>
      <c r="C80" s="199">
        <v>3913</v>
      </c>
      <c r="D80" s="117">
        <v>395173</v>
      </c>
      <c r="E80" s="118">
        <v>41216</v>
      </c>
      <c r="F80" s="219">
        <v>152.75</v>
      </c>
      <c r="G80" s="120">
        <f t="shared" si="2"/>
        <v>14.369708372530573</v>
      </c>
      <c r="H80" s="120">
        <v>10.63</v>
      </c>
      <c r="I80" s="126"/>
    </row>
    <row r="81" spans="1:9">
      <c r="A81" s="204" t="s">
        <v>17</v>
      </c>
      <c r="B81" s="205" t="s">
        <v>43</v>
      </c>
      <c r="C81" s="199">
        <v>3914</v>
      </c>
      <c r="D81" s="117">
        <v>395190</v>
      </c>
      <c r="E81" s="118">
        <v>41216</v>
      </c>
      <c r="F81" s="219">
        <v>158.07</v>
      </c>
      <c r="G81" s="120">
        <f t="shared" si="2"/>
        <v>14.870178739416744</v>
      </c>
      <c r="H81" s="120">
        <v>10.63</v>
      </c>
      <c r="I81" s="126"/>
    </row>
    <row r="82" spans="1:9">
      <c r="A82" s="204" t="s">
        <v>75</v>
      </c>
      <c r="B82" s="205" t="s">
        <v>61</v>
      </c>
      <c r="C82" s="199">
        <v>3915</v>
      </c>
      <c r="D82" s="117">
        <v>395231</v>
      </c>
      <c r="E82" s="118">
        <v>41216</v>
      </c>
      <c r="F82" s="219">
        <v>199.53</v>
      </c>
      <c r="G82" s="120">
        <f t="shared" si="2"/>
        <v>18.770460959548448</v>
      </c>
      <c r="H82" s="120">
        <v>10.63</v>
      </c>
      <c r="I82" s="126"/>
    </row>
    <row r="83" spans="1:9">
      <c r="A83" s="210" t="s">
        <v>13</v>
      </c>
      <c r="B83" s="205" t="s">
        <v>67</v>
      </c>
      <c r="C83" s="199">
        <v>3916</v>
      </c>
      <c r="D83" s="117">
        <v>395234</v>
      </c>
      <c r="E83" s="118">
        <v>41216</v>
      </c>
      <c r="F83" s="219">
        <v>335.16</v>
      </c>
      <c r="G83" s="120">
        <f t="shared" si="2"/>
        <v>31.529633113828787</v>
      </c>
      <c r="H83" s="120">
        <v>10.63</v>
      </c>
      <c r="I83" s="126"/>
    </row>
    <row r="84" spans="1:9">
      <c r="A84" s="204" t="s">
        <v>15</v>
      </c>
      <c r="B84" s="205" t="s">
        <v>65</v>
      </c>
      <c r="C84" s="199">
        <v>3917</v>
      </c>
      <c r="D84" s="117">
        <v>395309</v>
      </c>
      <c r="E84" s="118">
        <v>41216</v>
      </c>
      <c r="F84" s="219">
        <v>337</v>
      </c>
      <c r="G84" s="120">
        <f t="shared" si="2"/>
        <v>31.702728127939789</v>
      </c>
      <c r="H84" s="120">
        <v>10.63</v>
      </c>
      <c r="I84" s="126"/>
    </row>
    <row r="85" spans="1:9">
      <c r="A85" s="204" t="s">
        <v>19</v>
      </c>
      <c r="B85" s="205" t="s">
        <v>66</v>
      </c>
      <c r="C85" s="199">
        <v>3918</v>
      </c>
      <c r="D85" s="117">
        <v>396623</v>
      </c>
      <c r="E85" s="118">
        <v>41217</v>
      </c>
      <c r="F85" s="219">
        <v>1513.39</v>
      </c>
      <c r="G85" s="120">
        <f t="shared" si="2"/>
        <v>142.36970837253057</v>
      </c>
      <c r="H85" s="120">
        <v>10.63</v>
      </c>
      <c r="I85" s="126"/>
    </row>
    <row r="86" spans="1:9">
      <c r="A86" s="204" t="s">
        <v>17</v>
      </c>
      <c r="B86" s="205" t="s">
        <v>43</v>
      </c>
      <c r="C86" s="199">
        <v>3919</v>
      </c>
      <c r="D86" s="117">
        <v>396720</v>
      </c>
      <c r="E86" s="118">
        <v>41217</v>
      </c>
      <c r="F86" s="219">
        <v>370.14</v>
      </c>
      <c r="G86" s="120">
        <f t="shared" si="2"/>
        <v>34.820319849482594</v>
      </c>
      <c r="H86" s="120">
        <v>10.63</v>
      </c>
      <c r="I86" s="126"/>
    </row>
    <row r="87" spans="1:9">
      <c r="A87" s="204" t="s">
        <v>20</v>
      </c>
      <c r="B87" s="205" t="s">
        <v>64</v>
      </c>
      <c r="C87" s="199">
        <v>3920</v>
      </c>
      <c r="D87" s="117">
        <v>1354</v>
      </c>
      <c r="E87" s="118">
        <v>41218</v>
      </c>
      <c r="F87" s="219">
        <v>460.17</v>
      </c>
      <c r="G87" s="120">
        <f t="shared" si="2"/>
        <v>43.289746001881468</v>
      </c>
      <c r="H87" s="120">
        <v>10.63</v>
      </c>
      <c r="I87" s="126"/>
    </row>
    <row r="88" spans="1:9">
      <c r="A88" s="204" t="s">
        <v>19</v>
      </c>
      <c r="B88" s="205" t="s">
        <v>66</v>
      </c>
      <c r="C88" s="199">
        <v>3921</v>
      </c>
      <c r="D88" s="117">
        <v>1353</v>
      </c>
      <c r="E88" s="118">
        <v>41218</v>
      </c>
      <c r="F88" s="219">
        <v>40.08</v>
      </c>
      <c r="G88" s="120">
        <f t="shared" si="2"/>
        <v>3.7704609595484473</v>
      </c>
      <c r="H88" s="120">
        <v>10.63</v>
      </c>
      <c r="I88" s="126"/>
    </row>
    <row r="89" spans="1:9">
      <c r="A89" s="204" t="s">
        <v>74</v>
      </c>
      <c r="B89" s="205" t="s">
        <v>68</v>
      </c>
      <c r="C89" s="199">
        <v>3922</v>
      </c>
      <c r="D89" s="117">
        <v>1355</v>
      </c>
      <c r="E89" s="118">
        <v>41218</v>
      </c>
      <c r="F89" s="219">
        <v>384.81</v>
      </c>
      <c r="G89" s="120">
        <f t="shared" si="2"/>
        <v>36.200376293508931</v>
      </c>
      <c r="H89" s="120">
        <v>10.63</v>
      </c>
      <c r="I89" s="126"/>
    </row>
    <row r="90" spans="1:9">
      <c r="A90" s="209" t="s">
        <v>18</v>
      </c>
      <c r="B90" s="205" t="s">
        <v>62</v>
      </c>
      <c r="C90" s="199">
        <v>3923</v>
      </c>
      <c r="D90" s="117">
        <v>1356</v>
      </c>
      <c r="E90" s="118">
        <v>41218</v>
      </c>
      <c r="F90" s="219">
        <v>387.04</v>
      </c>
      <c r="G90" s="120">
        <f t="shared" si="2"/>
        <v>36.410159924741301</v>
      </c>
      <c r="H90" s="120">
        <v>10.63</v>
      </c>
      <c r="I90" s="126"/>
    </row>
    <row r="91" spans="1:9">
      <c r="A91" s="205" t="s">
        <v>34</v>
      </c>
      <c r="B91" s="242" t="s">
        <v>39</v>
      </c>
      <c r="C91" s="199">
        <v>3924</v>
      </c>
      <c r="D91" s="226">
        <v>397265</v>
      </c>
      <c r="E91" s="142">
        <v>41218</v>
      </c>
      <c r="F91" s="219">
        <v>195.27</v>
      </c>
      <c r="G91" s="120">
        <f t="shared" si="2"/>
        <v>18.369708372530575</v>
      </c>
      <c r="H91" s="120">
        <v>10.63</v>
      </c>
      <c r="I91" s="227"/>
    </row>
    <row r="92" spans="1:9">
      <c r="A92" s="204" t="s">
        <v>11</v>
      </c>
      <c r="B92" s="205" t="s">
        <v>42</v>
      </c>
      <c r="C92" s="199">
        <v>3925</v>
      </c>
      <c r="D92" s="117">
        <v>397269</v>
      </c>
      <c r="E92" s="118">
        <v>41218</v>
      </c>
      <c r="F92" s="228">
        <v>2198.2199999999998</v>
      </c>
      <c r="G92" s="120">
        <f t="shared" si="2"/>
        <v>200.02001819836212</v>
      </c>
      <c r="H92" s="120">
        <v>10.99</v>
      </c>
      <c r="I92" s="126"/>
    </row>
    <row r="93" spans="1:9">
      <c r="A93" s="204" t="s">
        <v>75</v>
      </c>
      <c r="B93" s="205" t="s">
        <v>61</v>
      </c>
      <c r="C93" s="199">
        <v>3926</v>
      </c>
      <c r="D93" s="117">
        <v>398284</v>
      </c>
      <c r="E93" s="118">
        <v>41219</v>
      </c>
      <c r="F93" s="228">
        <v>386.19</v>
      </c>
      <c r="G93" s="120">
        <f t="shared" si="2"/>
        <v>36.330197554092187</v>
      </c>
      <c r="H93" s="120">
        <v>10.63</v>
      </c>
      <c r="I93" s="126"/>
    </row>
    <row r="94" spans="1:9">
      <c r="A94" s="210" t="s">
        <v>16</v>
      </c>
      <c r="B94" s="205" t="s">
        <v>63</v>
      </c>
      <c r="C94" s="199">
        <v>3927</v>
      </c>
      <c r="D94" s="117">
        <v>397274</v>
      </c>
      <c r="E94" s="118">
        <v>41218</v>
      </c>
      <c r="F94" s="228">
        <v>139.68</v>
      </c>
      <c r="G94" s="120">
        <f t="shared" si="2"/>
        <v>13.14016933207902</v>
      </c>
      <c r="H94" s="120">
        <v>10.63</v>
      </c>
      <c r="I94" s="126"/>
    </row>
    <row r="95" spans="1:9">
      <c r="A95" s="205" t="s">
        <v>45</v>
      </c>
      <c r="B95" s="205" t="s">
        <v>42</v>
      </c>
      <c r="C95" s="199">
        <v>3928</v>
      </c>
      <c r="D95" s="117">
        <v>397273</v>
      </c>
      <c r="E95" s="118">
        <v>41218</v>
      </c>
      <c r="F95" s="228">
        <v>963.49</v>
      </c>
      <c r="G95" s="120">
        <f t="shared" si="2"/>
        <v>87.669699727024565</v>
      </c>
      <c r="H95" s="120">
        <v>10.99</v>
      </c>
      <c r="I95" s="126"/>
    </row>
    <row r="96" spans="1:9">
      <c r="A96" s="204" t="s">
        <v>20</v>
      </c>
      <c r="B96" s="205" t="s">
        <v>64</v>
      </c>
      <c r="C96" s="199">
        <v>3929</v>
      </c>
      <c r="D96" s="117">
        <v>398288</v>
      </c>
      <c r="E96" s="118">
        <v>41219</v>
      </c>
      <c r="F96" s="228">
        <v>218.87</v>
      </c>
      <c r="G96" s="120">
        <f t="shared" si="2"/>
        <v>20.589840075258699</v>
      </c>
      <c r="H96" s="120">
        <v>10.63</v>
      </c>
      <c r="I96" s="126"/>
    </row>
    <row r="97" spans="1:9">
      <c r="A97" s="204" t="s">
        <v>19</v>
      </c>
      <c r="B97" s="205" t="s">
        <v>66</v>
      </c>
      <c r="C97" s="199">
        <v>3930</v>
      </c>
      <c r="D97" s="117">
        <v>398323</v>
      </c>
      <c r="E97" s="118">
        <v>41219</v>
      </c>
      <c r="F97" s="228">
        <v>1629.15</v>
      </c>
      <c r="G97" s="120">
        <f t="shared" si="2"/>
        <v>153.25964252116651</v>
      </c>
      <c r="H97" s="120">
        <v>10.63</v>
      </c>
      <c r="I97" s="126"/>
    </row>
    <row r="98" spans="1:9">
      <c r="A98" s="210" t="s">
        <v>13</v>
      </c>
      <c r="B98" s="205" t="s">
        <v>67</v>
      </c>
      <c r="C98" s="199">
        <v>3931</v>
      </c>
      <c r="D98" s="117">
        <v>398336</v>
      </c>
      <c r="E98" s="118">
        <v>41219</v>
      </c>
      <c r="F98" s="228">
        <v>339.95</v>
      </c>
      <c r="G98" s="120">
        <f t="shared" si="2"/>
        <v>31.980244590780806</v>
      </c>
      <c r="H98" s="120">
        <v>10.63</v>
      </c>
      <c r="I98" s="126"/>
    </row>
    <row r="99" spans="1:9">
      <c r="A99" s="204" t="s">
        <v>74</v>
      </c>
      <c r="B99" s="205" t="s">
        <v>68</v>
      </c>
      <c r="C99" s="199">
        <v>3932</v>
      </c>
      <c r="D99" s="117">
        <v>398339</v>
      </c>
      <c r="E99" s="118">
        <v>41219</v>
      </c>
      <c r="F99" s="228">
        <v>193.47</v>
      </c>
      <c r="G99" s="120">
        <f t="shared" si="2"/>
        <v>18.200376293508935</v>
      </c>
      <c r="H99" s="120">
        <v>10.63</v>
      </c>
      <c r="I99" s="126"/>
    </row>
    <row r="100" spans="1:9">
      <c r="A100" s="209" t="s">
        <v>18</v>
      </c>
      <c r="B100" s="205" t="s">
        <v>62</v>
      </c>
      <c r="C100" s="199">
        <v>3933</v>
      </c>
      <c r="D100" s="117">
        <v>398375</v>
      </c>
      <c r="E100" s="118">
        <v>41219</v>
      </c>
      <c r="F100" s="228">
        <v>149.88</v>
      </c>
      <c r="G100" s="120">
        <f t="shared" si="2"/>
        <v>14.099717779868296</v>
      </c>
      <c r="H100" s="120">
        <v>10.63</v>
      </c>
      <c r="I100" s="126"/>
    </row>
    <row r="101" spans="1:9">
      <c r="A101" s="204" t="s">
        <v>17</v>
      </c>
      <c r="B101" s="254" t="s">
        <v>43</v>
      </c>
      <c r="C101" s="199">
        <v>3934</v>
      </c>
      <c r="D101" s="117">
        <v>398395</v>
      </c>
      <c r="E101" s="118">
        <v>41219</v>
      </c>
      <c r="F101" s="228">
        <v>353.77</v>
      </c>
      <c r="G101" s="120">
        <f t="shared" si="2"/>
        <v>33.280338664158037</v>
      </c>
      <c r="H101" s="120">
        <v>10.63</v>
      </c>
      <c r="I101" s="126"/>
    </row>
    <row r="102" spans="1:9">
      <c r="A102" s="210" t="s">
        <v>16</v>
      </c>
      <c r="B102" s="205" t="s">
        <v>63</v>
      </c>
      <c r="C102" s="199">
        <v>3935</v>
      </c>
      <c r="D102" s="117">
        <v>398435</v>
      </c>
      <c r="E102" s="118">
        <v>41219</v>
      </c>
      <c r="F102" s="228">
        <v>185.92</v>
      </c>
      <c r="G102" s="120">
        <f t="shared" si="2"/>
        <v>17.490122295390403</v>
      </c>
      <c r="H102" s="120">
        <v>10.63</v>
      </c>
      <c r="I102" s="126"/>
    </row>
    <row r="103" spans="1:9">
      <c r="A103" s="210" t="s">
        <v>16</v>
      </c>
      <c r="B103" s="205" t="s">
        <v>63</v>
      </c>
      <c r="C103" s="199">
        <v>3936</v>
      </c>
      <c r="D103" s="117">
        <v>399140</v>
      </c>
      <c r="E103" s="118">
        <v>41219</v>
      </c>
      <c r="F103" s="228">
        <v>480.05</v>
      </c>
      <c r="G103" s="120">
        <f t="shared" si="2"/>
        <v>45.159924741298212</v>
      </c>
      <c r="H103" s="120">
        <v>10.63</v>
      </c>
      <c r="I103" s="126"/>
    </row>
    <row r="104" spans="1:9">
      <c r="A104" s="204" t="s">
        <v>20</v>
      </c>
      <c r="B104" s="205" t="s">
        <v>64</v>
      </c>
      <c r="C104" s="199">
        <v>3937</v>
      </c>
      <c r="D104" s="117">
        <v>399341</v>
      </c>
      <c r="E104" s="118">
        <v>41220</v>
      </c>
      <c r="F104" s="228">
        <v>205.27</v>
      </c>
      <c r="G104" s="120">
        <f t="shared" si="2"/>
        <v>19.310442144873001</v>
      </c>
      <c r="H104" s="120">
        <v>10.63</v>
      </c>
      <c r="I104" s="126"/>
    </row>
    <row r="105" spans="1:9">
      <c r="A105" s="210" t="s">
        <v>16</v>
      </c>
      <c r="B105" s="205" t="s">
        <v>63</v>
      </c>
      <c r="C105" s="199">
        <v>3938</v>
      </c>
      <c r="D105" s="117">
        <v>399365</v>
      </c>
      <c r="E105" s="118">
        <v>41220</v>
      </c>
      <c r="F105" s="228">
        <v>307.31</v>
      </c>
      <c r="G105" s="120">
        <f t="shared" si="2"/>
        <v>28.909689557855124</v>
      </c>
      <c r="H105" s="120">
        <v>10.63</v>
      </c>
      <c r="I105" s="126"/>
    </row>
    <row r="106" spans="1:9">
      <c r="A106" s="204" t="s">
        <v>74</v>
      </c>
      <c r="B106" s="205" t="s">
        <v>68</v>
      </c>
      <c r="C106" s="199">
        <v>3939</v>
      </c>
      <c r="D106" s="117">
        <v>399404</v>
      </c>
      <c r="E106" s="118">
        <v>41220</v>
      </c>
      <c r="F106" s="228">
        <v>219.19</v>
      </c>
      <c r="G106" s="120">
        <f>F106/H106</f>
        <v>20.619943555973659</v>
      </c>
      <c r="H106" s="120">
        <v>10.63</v>
      </c>
      <c r="I106" s="126"/>
    </row>
    <row r="107" spans="1:9">
      <c r="A107" s="204" t="s">
        <v>19</v>
      </c>
      <c r="B107" s="205" t="s">
        <v>66</v>
      </c>
      <c r="C107" s="199">
        <v>3940</v>
      </c>
      <c r="D107" s="117">
        <v>399430</v>
      </c>
      <c r="E107" s="118">
        <v>41220</v>
      </c>
      <c r="F107" s="228">
        <v>375.03</v>
      </c>
      <c r="G107" s="120">
        <f t="shared" si="2"/>
        <v>35.280338664158037</v>
      </c>
      <c r="H107" s="120">
        <v>10.63</v>
      </c>
      <c r="I107" s="126"/>
    </row>
    <row r="108" spans="1:9">
      <c r="A108" s="204" t="s">
        <v>15</v>
      </c>
      <c r="B108" s="205" t="s">
        <v>65</v>
      </c>
      <c r="C108" s="199">
        <v>3941</v>
      </c>
      <c r="D108" s="117">
        <v>400262</v>
      </c>
      <c r="E108" s="118">
        <v>41220</v>
      </c>
      <c r="F108" s="228">
        <v>268.08999999999997</v>
      </c>
      <c r="G108" s="120">
        <f t="shared" si="2"/>
        <v>25.220131702728125</v>
      </c>
      <c r="H108" s="120">
        <v>10.63</v>
      </c>
      <c r="I108" s="126"/>
    </row>
    <row r="109" spans="1:9">
      <c r="A109" s="204" t="s">
        <v>20</v>
      </c>
      <c r="B109" s="205" t="s">
        <v>64</v>
      </c>
      <c r="C109" s="199">
        <v>3942</v>
      </c>
      <c r="D109" s="117">
        <v>400401</v>
      </c>
      <c r="E109" s="118">
        <v>41221</v>
      </c>
      <c r="F109" s="228">
        <v>287.54000000000002</v>
      </c>
      <c r="G109" s="120">
        <f t="shared" si="2"/>
        <v>27.04985888993415</v>
      </c>
      <c r="H109" s="120">
        <v>10.63</v>
      </c>
      <c r="I109" s="126"/>
    </row>
    <row r="110" spans="1:9">
      <c r="A110" s="204" t="s">
        <v>75</v>
      </c>
      <c r="B110" s="205" t="s">
        <v>61</v>
      </c>
      <c r="C110" s="199">
        <v>3943</v>
      </c>
      <c r="D110" s="117">
        <v>400431</v>
      </c>
      <c r="E110" s="118">
        <v>41221</v>
      </c>
      <c r="F110" s="228">
        <v>230.03</v>
      </c>
      <c r="G110" s="120">
        <f t="shared" si="2"/>
        <v>21.639698965192849</v>
      </c>
      <c r="H110" s="120">
        <v>10.63</v>
      </c>
      <c r="I110" s="126"/>
    </row>
    <row r="111" spans="1:9">
      <c r="A111" s="209" t="s">
        <v>18</v>
      </c>
      <c r="B111" s="205" t="s">
        <v>62</v>
      </c>
      <c r="C111" s="199">
        <v>3945</v>
      </c>
      <c r="D111" s="117">
        <v>400450</v>
      </c>
      <c r="E111" s="118">
        <v>41221</v>
      </c>
      <c r="F111" s="228">
        <v>230.14</v>
      </c>
      <c r="G111" s="120">
        <f t="shared" si="2"/>
        <v>21.650047036688616</v>
      </c>
      <c r="H111" s="120">
        <v>10.63</v>
      </c>
      <c r="I111" s="126"/>
    </row>
    <row r="112" spans="1:9">
      <c r="A112" s="204" t="s">
        <v>19</v>
      </c>
      <c r="B112" s="205" t="s">
        <v>66</v>
      </c>
      <c r="C112" s="199">
        <v>3946</v>
      </c>
      <c r="D112" s="117">
        <v>400461</v>
      </c>
      <c r="E112" s="118">
        <v>41221</v>
      </c>
      <c r="F112" s="228">
        <v>1362.23</v>
      </c>
      <c r="G112" s="120">
        <f t="shared" si="2"/>
        <v>128.14957666980243</v>
      </c>
      <c r="H112" s="120">
        <v>10.63</v>
      </c>
      <c r="I112" s="126"/>
    </row>
    <row r="113" spans="1:9">
      <c r="A113" s="204" t="s">
        <v>74</v>
      </c>
      <c r="B113" s="205" t="s">
        <v>68</v>
      </c>
      <c r="C113" s="199">
        <v>3947</v>
      </c>
      <c r="D113" s="117">
        <v>400465</v>
      </c>
      <c r="E113" s="118">
        <v>41221</v>
      </c>
      <c r="F113" s="228">
        <v>187.51</v>
      </c>
      <c r="G113" s="120">
        <f t="shared" si="2"/>
        <v>17.639698965192849</v>
      </c>
      <c r="H113" s="120">
        <v>10.63</v>
      </c>
      <c r="I113" s="126"/>
    </row>
    <row r="114" spans="1:9">
      <c r="A114" s="204" t="s">
        <v>22</v>
      </c>
      <c r="B114" s="205" t="s">
        <v>56</v>
      </c>
      <c r="C114" s="199">
        <v>3948</v>
      </c>
      <c r="D114" s="117">
        <v>400518</v>
      </c>
      <c r="E114" s="118">
        <v>41221</v>
      </c>
      <c r="F114" s="228">
        <v>1150.17</v>
      </c>
      <c r="G114" s="120">
        <f t="shared" si="2"/>
        <v>108.20037629350894</v>
      </c>
      <c r="H114" s="120">
        <v>10.63</v>
      </c>
      <c r="I114" s="126"/>
    </row>
    <row r="115" spans="1:9">
      <c r="A115" s="204"/>
      <c r="B115" s="205"/>
      <c r="C115" s="199"/>
      <c r="D115" s="117"/>
      <c r="E115" s="118"/>
      <c r="F115" s="228"/>
      <c r="G115" s="120"/>
      <c r="H115" s="120"/>
      <c r="I115" s="126"/>
    </row>
    <row r="116" spans="1:9">
      <c r="A116" s="204"/>
      <c r="B116" s="205"/>
      <c r="C116" s="199"/>
      <c r="D116" s="117"/>
      <c r="E116" s="118"/>
      <c r="F116" s="228"/>
      <c r="G116" s="120"/>
      <c r="H116" s="120"/>
      <c r="I116" s="126"/>
    </row>
    <row r="117" spans="1:9">
      <c r="A117" s="204"/>
      <c r="B117" s="205"/>
      <c r="C117" s="199"/>
      <c r="D117" s="117"/>
      <c r="E117" s="118"/>
      <c r="F117" s="228"/>
      <c r="G117" s="120"/>
      <c r="H117" s="120"/>
      <c r="I117" s="126"/>
    </row>
    <row r="118" spans="1:9">
      <c r="A118" s="204"/>
      <c r="B118" s="205"/>
      <c r="C118" s="199"/>
      <c r="D118" s="117"/>
      <c r="E118" s="118"/>
      <c r="F118" s="228"/>
      <c r="G118" s="120"/>
      <c r="H118" s="120"/>
      <c r="I118" s="126"/>
    </row>
    <row r="119" spans="1:9">
      <c r="A119" s="204"/>
      <c r="B119" s="205"/>
      <c r="C119" s="199"/>
      <c r="D119" s="117"/>
      <c r="E119" s="118"/>
      <c r="F119" s="228"/>
      <c r="G119" s="120"/>
      <c r="H119" s="120"/>
      <c r="I119" s="126"/>
    </row>
    <row r="120" spans="1:9">
      <c r="A120" s="204"/>
      <c r="B120" s="205"/>
      <c r="C120" s="199"/>
      <c r="D120" s="117"/>
      <c r="E120" s="118"/>
      <c r="F120" s="228"/>
      <c r="G120" s="120"/>
      <c r="H120" s="120"/>
      <c r="I120" s="126"/>
    </row>
    <row r="121" spans="1:9">
      <c r="A121" s="204"/>
      <c r="B121" s="205"/>
      <c r="C121" s="199"/>
      <c r="D121" s="117"/>
      <c r="E121" s="118"/>
      <c r="F121" s="228"/>
      <c r="G121" s="120"/>
      <c r="H121" s="120"/>
      <c r="I121" s="126"/>
    </row>
    <row r="122" spans="1:9">
      <c r="A122" s="204"/>
      <c r="B122" s="205"/>
      <c r="C122" s="199"/>
      <c r="D122" s="117"/>
      <c r="E122" s="118"/>
      <c r="F122" s="228"/>
      <c r="G122" s="120"/>
      <c r="H122" s="120"/>
      <c r="I122" s="126"/>
    </row>
    <row r="123" spans="1:9">
      <c r="A123" s="204"/>
      <c r="B123" s="205"/>
      <c r="C123" s="199"/>
      <c r="D123" s="117"/>
      <c r="E123" s="118"/>
      <c r="F123" s="228"/>
      <c r="G123" s="120"/>
      <c r="H123" s="120"/>
      <c r="I123" s="126"/>
    </row>
    <row r="124" spans="1:9" ht="15.75" thickBot="1">
      <c r="A124" s="201"/>
      <c r="B124" s="243"/>
      <c r="C124" s="164"/>
      <c r="D124" s="172" t="s">
        <v>10</v>
      </c>
      <c r="E124" s="173"/>
      <c r="F124" s="222">
        <f>SUM(F8:F122)</f>
        <v>50060.751999999993</v>
      </c>
      <c r="G124" s="175">
        <f>SUM(G28:G56)</f>
        <v>1383.4812328320363</v>
      </c>
      <c r="H124" s="176"/>
      <c r="I124" s="168"/>
    </row>
    <row r="125" spans="1:9" ht="15.75" thickBot="1">
      <c r="A125" s="125"/>
      <c r="B125" s="244"/>
      <c r="C125" s="178"/>
      <c r="D125" s="179"/>
      <c r="E125" s="180"/>
      <c r="F125" s="223"/>
      <c r="G125" s="182"/>
      <c r="H125" s="176"/>
      <c r="I125" s="168"/>
    </row>
    <row r="126" spans="1:9" ht="15.75" thickBot="1">
      <c r="A126" s="183"/>
      <c r="B126" s="539" t="s">
        <v>52</v>
      </c>
      <c r="C126" s="540"/>
      <c r="D126" s="541"/>
      <c r="E126" s="193">
        <f>F2-F124</f>
        <v>-517.78199999999197</v>
      </c>
      <c r="F126" s="224"/>
      <c r="G126" s="176"/>
      <c r="H126" s="176"/>
      <c r="I126" s="122"/>
    </row>
  </sheetData>
  <autoFilter ref="A7:I114"/>
  <mergeCells count="1">
    <mergeCell ref="B126:D12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1"/>
  <dimension ref="A1:I129"/>
  <sheetViews>
    <sheetView topLeftCell="A102" workbookViewId="0">
      <selection activeCell="F127" sqref="F127"/>
    </sheetView>
  </sheetViews>
  <sheetFormatPr baseColWidth="10" defaultRowHeight="15"/>
  <sheetData>
    <row r="1" spans="1:9">
      <c r="A1" s="99" t="s">
        <v>58</v>
      </c>
      <c r="B1" s="236"/>
      <c r="C1" s="95"/>
      <c r="D1" s="95"/>
      <c r="E1" s="95"/>
      <c r="F1" s="215" t="s">
        <v>53</v>
      </c>
      <c r="G1" s="102"/>
      <c r="H1" s="100"/>
      <c r="I1" s="1"/>
    </row>
    <row r="2" spans="1:9">
      <c r="A2" s="99"/>
      <c r="B2" s="237"/>
      <c r="C2" s="103"/>
      <c r="D2" s="103"/>
      <c r="E2" s="96">
        <v>41221</v>
      </c>
      <c r="F2" s="216">
        <v>49482.22</v>
      </c>
      <c r="G2" s="105"/>
      <c r="H2" s="103"/>
      <c r="I2" s="4"/>
    </row>
    <row r="3" spans="1:9">
      <c r="A3" s="99"/>
      <c r="B3" s="236"/>
      <c r="C3" s="256" t="s">
        <v>32</v>
      </c>
      <c r="D3" s="95"/>
      <c r="E3" s="95"/>
      <c r="F3" s="217"/>
      <c r="G3" s="102"/>
      <c r="H3" s="100"/>
      <c r="I3" s="1"/>
    </row>
    <row r="4" spans="1:9">
      <c r="A4" s="99"/>
      <c r="B4" s="236"/>
      <c r="C4" s="256"/>
      <c r="D4" s="95"/>
      <c r="E4" s="95"/>
      <c r="F4" s="217"/>
      <c r="G4" s="102"/>
      <c r="H4" s="100"/>
      <c r="I4" s="1"/>
    </row>
    <row r="5" spans="1:9" ht="15.75" thickBot="1">
      <c r="A5" s="99"/>
      <c r="B5" s="236"/>
      <c r="C5" s="95"/>
      <c r="D5" s="95"/>
      <c r="E5" s="95"/>
      <c r="F5" s="217"/>
      <c r="G5" s="102"/>
      <c r="H5" s="100"/>
      <c r="I5" s="1"/>
    </row>
    <row r="6" spans="1:9" ht="30.75" thickBot="1">
      <c r="A6" s="238" t="s">
        <v>2</v>
      </c>
      <c r="B6" s="238" t="s">
        <v>40</v>
      </c>
      <c r="C6" s="245" t="s">
        <v>3</v>
      </c>
      <c r="D6" s="246" t="s">
        <v>4</v>
      </c>
      <c r="E6" s="247" t="s">
        <v>5</v>
      </c>
      <c r="F6" s="248" t="s">
        <v>6</v>
      </c>
      <c r="G6" s="249" t="s">
        <v>7</v>
      </c>
      <c r="H6" s="238" t="s">
        <v>8</v>
      </c>
      <c r="I6" s="250" t="s">
        <v>59</v>
      </c>
    </row>
    <row r="7" spans="1:9">
      <c r="A7" s="229"/>
      <c r="B7" s="239"/>
      <c r="C7" s="230"/>
      <c r="D7" s="231"/>
      <c r="E7" s="230"/>
      <c r="F7" s="232"/>
      <c r="G7" s="233"/>
      <c r="H7" s="229"/>
      <c r="I7" s="234"/>
    </row>
    <row r="8" spans="1:9">
      <c r="A8" s="205" t="s">
        <v>17</v>
      </c>
      <c r="B8" s="205" t="s">
        <v>43</v>
      </c>
      <c r="C8" s="199">
        <v>3944</v>
      </c>
      <c r="D8" s="117">
        <v>400448</v>
      </c>
      <c r="E8" s="118">
        <v>41221</v>
      </c>
      <c r="F8" s="228">
        <v>462.09</v>
      </c>
      <c r="G8" s="120">
        <f>F8/H8</f>
        <v>43.470366886171206</v>
      </c>
      <c r="H8" s="120">
        <v>10.63</v>
      </c>
      <c r="I8" s="120"/>
    </row>
    <row r="9" spans="1:9">
      <c r="A9" s="205" t="s">
        <v>11</v>
      </c>
      <c r="B9" s="205" t="s">
        <v>42</v>
      </c>
      <c r="C9" s="199">
        <v>3949</v>
      </c>
      <c r="D9" s="117">
        <v>400661</v>
      </c>
      <c r="E9" s="118">
        <v>41221</v>
      </c>
      <c r="F9" s="228">
        <v>2223.2800000000002</v>
      </c>
      <c r="G9" s="120">
        <f>F9/H9</f>
        <v>202.11636363636364</v>
      </c>
      <c r="H9" s="120">
        <v>11</v>
      </c>
      <c r="I9" s="120"/>
    </row>
    <row r="10" spans="1:9">
      <c r="A10" s="205" t="s">
        <v>20</v>
      </c>
      <c r="B10" s="205" t="s">
        <v>64</v>
      </c>
      <c r="C10" s="199">
        <v>3950</v>
      </c>
      <c r="D10" s="117">
        <v>401465</v>
      </c>
      <c r="E10" s="118">
        <v>41222</v>
      </c>
      <c r="F10" s="228">
        <v>148.77000000000001</v>
      </c>
      <c r="G10" s="120">
        <f>F10/H10</f>
        <v>13.995296331138288</v>
      </c>
      <c r="H10" s="120">
        <v>10.63</v>
      </c>
      <c r="I10" s="120"/>
    </row>
    <row r="11" spans="1:9">
      <c r="A11" s="205" t="s">
        <v>16</v>
      </c>
      <c r="B11" s="205" t="s">
        <v>63</v>
      </c>
      <c r="C11" s="199">
        <v>3951</v>
      </c>
      <c r="D11" s="117">
        <v>383175</v>
      </c>
      <c r="E11" s="118">
        <v>41222</v>
      </c>
      <c r="F11" s="228">
        <v>315.07</v>
      </c>
      <c r="G11" s="120">
        <f t="shared" ref="G11:G16" si="0">F11/H10</f>
        <v>29.639698965192849</v>
      </c>
      <c r="H11" s="120">
        <v>10.63</v>
      </c>
      <c r="I11" s="120"/>
    </row>
    <row r="12" spans="1:9">
      <c r="A12" s="205" t="s">
        <v>84</v>
      </c>
      <c r="B12" s="205" t="s">
        <v>41</v>
      </c>
      <c r="C12" s="199">
        <v>3952</v>
      </c>
      <c r="D12" s="117">
        <v>393505</v>
      </c>
      <c r="E12" s="118">
        <v>41214</v>
      </c>
      <c r="F12" s="228">
        <v>212.6</v>
      </c>
      <c r="G12" s="120">
        <f t="shared" si="0"/>
        <v>19.999999999999996</v>
      </c>
      <c r="H12" s="120">
        <v>10.63</v>
      </c>
      <c r="I12" s="120"/>
    </row>
    <row r="13" spans="1:9">
      <c r="A13" s="205" t="s">
        <v>74</v>
      </c>
      <c r="B13" s="205" t="s">
        <v>68</v>
      </c>
      <c r="C13" s="199">
        <v>3953</v>
      </c>
      <c r="D13" s="117">
        <v>401489</v>
      </c>
      <c r="E13" s="118">
        <v>41222</v>
      </c>
      <c r="F13" s="228">
        <v>186.13</v>
      </c>
      <c r="G13" s="120">
        <f t="shared" si="0"/>
        <v>17.509877704609593</v>
      </c>
      <c r="H13" s="120">
        <v>10.63</v>
      </c>
      <c r="I13" s="120"/>
    </row>
    <row r="14" spans="1:9">
      <c r="A14" s="205" t="s">
        <v>19</v>
      </c>
      <c r="B14" s="190" t="s">
        <v>66</v>
      </c>
      <c r="C14" s="199">
        <v>3954</v>
      </c>
      <c r="D14" s="117">
        <v>401590</v>
      </c>
      <c r="E14" s="118">
        <v>41222</v>
      </c>
      <c r="F14" s="228">
        <v>1480.12</v>
      </c>
      <c r="G14" s="120">
        <f t="shared" si="0"/>
        <v>139.2398871119473</v>
      </c>
      <c r="H14" s="120">
        <v>10.63</v>
      </c>
      <c r="I14" s="120"/>
    </row>
    <row r="15" spans="1:9">
      <c r="A15" s="205" t="s">
        <v>13</v>
      </c>
      <c r="B15" s="190" t="s">
        <v>67</v>
      </c>
      <c r="C15" s="199">
        <v>3955</v>
      </c>
      <c r="D15" s="117">
        <v>401606</v>
      </c>
      <c r="E15" s="118">
        <v>41222</v>
      </c>
      <c r="F15" s="228">
        <v>441.57</v>
      </c>
      <c r="G15" s="120">
        <f t="shared" si="0"/>
        <v>41.53998118532455</v>
      </c>
      <c r="H15" s="120">
        <v>10.63</v>
      </c>
      <c r="I15" s="120"/>
    </row>
    <row r="16" spans="1:9">
      <c r="A16" s="205" t="s">
        <v>17</v>
      </c>
      <c r="B16" s="190" t="s">
        <v>43</v>
      </c>
      <c r="C16" s="199">
        <v>3956</v>
      </c>
      <c r="D16" s="117">
        <v>401612</v>
      </c>
      <c r="E16" s="118">
        <v>41222</v>
      </c>
      <c r="F16" s="228">
        <v>216.75</v>
      </c>
      <c r="G16" s="120">
        <f t="shared" si="0"/>
        <v>20.390404515522107</v>
      </c>
      <c r="H16" s="120">
        <v>10.63</v>
      </c>
      <c r="I16" s="120"/>
    </row>
    <row r="17" spans="1:9">
      <c r="A17" s="205" t="s">
        <v>18</v>
      </c>
      <c r="B17" s="190" t="s">
        <v>62</v>
      </c>
      <c r="C17" s="199">
        <v>3957</v>
      </c>
      <c r="D17" s="529">
        <v>41718</v>
      </c>
      <c r="E17" s="118">
        <v>41222</v>
      </c>
      <c r="F17" s="228">
        <v>363.33</v>
      </c>
      <c r="G17" s="120">
        <f t="shared" ref="G17:G32" si="1">F17/H16</f>
        <v>34.179680150517399</v>
      </c>
      <c r="H17" s="120">
        <v>10.63</v>
      </c>
      <c r="I17" s="120"/>
    </row>
    <row r="18" spans="1:9">
      <c r="A18" s="204" t="s">
        <v>15</v>
      </c>
      <c r="B18" s="205" t="s">
        <v>65</v>
      </c>
      <c r="C18" s="199">
        <v>3958</v>
      </c>
      <c r="D18" s="117">
        <v>402540</v>
      </c>
      <c r="E18" s="118">
        <v>41222</v>
      </c>
      <c r="F18" s="228">
        <v>274.79000000000002</v>
      </c>
      <c r="G18" s="120">
        <f t="shared" si="1"/>
        <v>25.850423330197554</v>
      </c>
      <c r="H18" s="120">
        <v>10.99</v>
      </c>
      <c r="I18" s="124"/>
    </row>
    <row r="19" spans="1:9">
      <c r="A19" s="205" t="s">
        <v>20</v>
      </c>
      <c r="B19" s="205" t="s">
        <v>64</v>
      </c>
      <c r="C19" s="199">
        <v>3959</v>
      </c>
      <c r="D19" s="117">
        <v>402753</v>
      </c>
      <c r="E19" s="118">
        <v>41223</v>
      </c>
      <c r="F19" s="228">
        <v>182.99</v>
      </c>
      <c r="G19" s="120">
        <f t="shared" si="1"/>
        <v>16.650591446769791</v>
      </c>
      <c r="H19" s="120">
        <v>10.72</v>
      </c>
      <c r="I19" s="126"/>
    </row>
    <row r="20" spans="1:9">
      <c r="A20" s="204" t="s">
        <v>75</v>
      </c>
      <c r="B20" s="205" t="s">
        <v>61</v>
      </c>
      <c r="C20" s="199">
        <v>3960</v>
      </c>
      <c r="D20" s="117">
        <v>402763</v>
      </c>
      <c r="E20" s="118">
        <v>41223</v>
      </c>
      <c r="F20" s="228">
        <v>309.92</v>
      </c>
      <c r="G20" s="120">
        <f t="shared" si="1"/>
        <v>28.910447761194028</v>
      </c>
      <c r="H20" s="120">
        <v>10.72</v>
      </c>
      <c r="I20" s="127"/>
    </row>
    <row r="21" spans="1:9">
      <c r="A21" s="205" t="s">
        <v>18</v>
      </c>
      <c r="B21" s="205" t="s">
        <v>62</v>
      </c>
      <c r="C21" s="199">
        <v>3961</v>
      </c>
      <c r="D21" s="199">
        <v>402805</v>
      </c>
      <c r="E21" s="118">
        <v>41223</v>
      </c>
      <c r="F21" s="228">
        <v>170.02</v>
      </c>
      <c r="G21" s="120">
        <f t="shared" si="1"/>
        <v>15.860074626865671</v>
      </c>
      <c r="H21" s="120">
        <v>10.72</v>
      </c>
      <c r="I21" s="126"/>
    </row>
    <row r="22" spans="1:9">
      <c r="A22" s="205" t="s">
        <v>19</v>
      </c>
      <c r="B22" s="240" t="s">
        <v>66</v>
      </c>
      <c r="C22" s="199">
        <v>3962</v>
      </c>
      <c r="D22" s="117">
        <v>402819</v>
      </c>
      <c r="E22" s="118">
        <v>41223</v>
      </c>
      <c r="F22" s="228">
        <v>1260.1400000000001</v>
      </c>
      <c r="G22" s="120">
        <f t="shared" si="1"/>
        <v>117.55037313432837</v>
      </c>
      <c r="H22" s="120">
        <v>10.72</v>
      </c>
      <c r="I22" s="126"/>
    </row>
    <row r="23" spans="1:9">
      <c r="A23" s="205" t="s">
        <v>74</v>
      </c>
      <c r="B23" s="205" t="s">
        <v>68</v>
      </c>
      <c r="C23" s="199">
        <v>3963</v>
      </c>
      <c r="D23" s="117">
        <v>402868</v>
      </c>
      <c r="E23" s="118">
        <v>41223</v>
      </c>
      <c r="F23" s="228">
        <v>258.57</v>
      </c>
      <c r="G23" s="120">
        <f t="shared" si="1"/>
        <v>24.120335820895519</v>
      </c>
      <c r="H23" s="120">
        <v>10.72</v>
      </c>
      <c r="I23" s="194"/>
    </row>
    <row r="24" spans="1:9">
      <c r="A24" s="205" t="s">
        <v>17</v>
      </c>
      <c r="B24" s="205" t="s">
        <v>43</v>
      </c>
      <c r="C24" s="199">
        <v>3964</v>
      </c>
      <c r="D24" s="117">
        <v>403800</v>
      </c>
      <c r="E24" s="118">
        <v>41223</v>
      </c>
      <c r="F24" s="228">
        <v>268</v>
      </c>
      <c r="G24" s="120">
        <f t="shared" si="1"/>
        <v>25</v>
      </c>
      <c r="H24" s="120">
        <v>10.72</v>
      </c>
      <c r="I24" s="126"/>
    </row>
    <row r="25" spans="1:9">
      <c r="A25" s="205" t="s">
        <v>18</v>
      </c>
      <c r="B25" s="205" t="s">
        <v>62</v>
      </c>
      <c r="C25" s="199">
        <v>3965</v>
      </c>
      <c r="D25" s="117">
        <v>404095</v>
      </c>
      <c r="E25" s="118">
        <v>41223</v>
      </c>
      <c r="F25" s="228">
        <v>405.11</v>
      </c>
      <c r="G25" s="120">
        <f t="shared" si="1"/>
        <v>37.790111940298509</v>
      </c>
      <c r="H25" s="120">
        <v>10.72</v>
      </c>
      <c r="I25" s="126"/>
    </row>
    <row r="26" spans="1:9">
      <c r="A26" s="205" t="s">
        <v>19</v>
      </c>
      <c r="B26" s="205" t="s">
        <v>66</v>
      </c>
      <c r="C26" s="199">
        <v>3966</v>
      </c>
      <c r="D26" s="117">
        <v>405086</v>
      </c>
      <c r="E26" s="118">
        <v>41225</v>
      </c>
      <c r="F26" s="228">
        <v>455.06</v>
      </c>
      <c r="G26" s="120">
        <f t="shared" si="1"/>
        <v>42.44962686567164</v>
      </c>
      <c r="H26" s="120">
        <v>10.72</v>
      </c>
      <c r="I26" s="126"/>
    </row>
    <row r="27" spans="1:9">
      <c r="A27" s="205" t="s">
        <v>18</v>
      </c>
      <c r="B27" s="205" t="s">
        <v>62</v>
      </c>
      <c r="C27" s="199">
        <v>3967</v>
      </c>
      <c r="D27" s="117">
        <v>405062</v>
      </c>
      <c r="E27" s="118">
        <v>41225</v>
      </c>
      <c r="F27" s="228">
        <v>170.02</v>
      </c>
      <c r="G27" s="120">
        <f t="shared" si="1"/>
        <v>15.860074626865671</v>
      </c>
      <c r="H27" s="120">
        <v>10.72</v>
      </c>
      <c r="I27" s="126"/>
    </row>
    <row r="28" spans="1:9">
      <c r="A28" s="205" t="s">
        <v>20</v>
      </c>
      <c r="B28" s="240" t="s">
        <v>64</v>
      </c>
      <c r="C28" s="199">
        <v>3968</v>
      </c>
      <c r="D28" s="117">
        <v>405051</v>
      </c>
      <c r="E28" s="118">
        <v>41225</v>
      </c>
      <c r="F28" s="228">
        <v>231.12</v>
      </c>
      <c r="G28" s="120">
        <f t="shared" si="1"/>
        <v>21.559701492537311</v>
      </c>
      <c r="H28" s="120">
        <v>10.72</v>
      </c>
      <c r="I28" s="126"/>
    </row>
    <row r="29" spans="1:9">
      <c r="A29" s="204" t="s">
        <v>75</v>
      </c>
      <c r="B29" s="205" t="s">
        <v>61</v>
      </c>
      <c r="C29" s="199">
        <v>3969</v>
      </c>
      <c r="D29" s="117">
        <v>405058</v>
      </c>
      <c r="E29" s="118">
        <v>41225</v>
      </c>
      <c r="F29" s="228">
        <v>225.01</v>
      </c>
      <c r="G29" s="120">
        <f t="shared" si="1"/>
        <v>20.989738805970148</v>
      </c>
      <c r="H29" s="120">
        <v>10.72</v>
      </c>
      <c r="I29" s="126"/>
    </row>
    <row r="30" spans="1:9">
      <c r="A30" s="205" t="s">
        <v>17</v>
      </c>
      <c r="B30" s="204" t="s">
        <v>43</v>
      </c>
      <c r="C30" s="199">
        <v>3970</v>
      </c>
      <c r="D30" s="117">
        <v>405156</v>
      </c>
      <c r="E30" s="118">
        <v>41225</v>
      </c>
      <c r="F30" s="228">
        <v>550.04</v>
      </c>
      <c r="G30" s="120">
        <f t="shared" si="1"/>
        <v>51.309701492537307</v>
      </c>
      <c r="H30" s="120">
        <v>10.72</v>
      </c>
      <c r="I30" s="126"/>
    </row>
    <row r="31" spans="1:9">
      <c r="A31" s="205" t="s">
        <v>74</v>
      </c>
      <c r="B31" s="205" t="s">
        <v>68</v>
      </c>
      <c r="C31" s="199">
        <v>3971</v>
      </c>
      <c r="D31" s="117">
        <v>405166</v>
      </c>
      <c r="E31" s="118">
        <v>41225</v>
      </c>
      <c r="F31" s="228">
        <v>208.83</v>
      </c>
      <c r="G31" s="120">
        <f t="shared" si="1"/>
        <v>19.480410447761194</v>
      </c>
      <c r="H31" s="120">
        <v>10.72</v>
      </c>
      <c r="I31" s="126"/>
    </row>
    <row r="32" spans="1:9">
      <c r="A32" s="210" t="s">
        <v>22</v>
      </c>
      <c r="B32" s="205" t="s">
        <v>56</v>
      </c>
      <c r="C32" s="199">
        <v>3972</v>
      </c>
      <c r="D32" s="117">
        <v>405194</v>
      </c>
      <c r="E32" s="118">
        <v>41225</v>
      </c>
      <c r="F32" s="228">
        <v>803.04</v>
      </c>
      <c r="G32" s="120">
        <f t="shared" si="1"/>
        <v>74.910447761194021</v>
      </c>
      <c r="H32" s="120">
        <v>10.72</v>
      </c>
      <c r="I32" s="126"/>
    </row>
    <row r="33" spans="1:9">
      <c r="A33" s="205" t="s">
        <v>11</v>
      </c>
      <c r="B33" s="205" t="s">
        <v>42</v>
      </c>
      <c r="C33" s="199">
        <v>3973</v>
      </c>
      <c r="D33" s="117">
        <v>405189</v>
      </c>
      <c r="E33" s="118">
        <v>41225</v>
      </c>
      <c r="F33" s="228">
        <v>1280.07</v>
      </c>
      <c r="G33" s="120">
        <f>F33/H33</f>
        <v>115.5297833935018</v>
      </c>
      <c r="H33" s="120">
        <v>11.08</v>
      </c>
      <c r="I33" s="126"/>
    </row>
    <row r="34" spans="1:9">
      <c r="A34" s="205" t="s">
        <v>34</v>
      </c>
      <c r="B34" s="204" t="s">
        <v>39</v>
      </c>
      <c r="C34" s="199">
        <v>3974</v>
      </c>
      <c r="D34" s="117">
        <v>405199</v>
      </c>
      <c r="E34" s="118">
        <v>41225</v>
      </c>
      <c r="F34" s="228">
        <v>361.8</v>
      </c>
      <c r="G34" s="120">
        <f>F34/H34</f>
        <v>33.75</v>
      </c>
      <c r="H34" s="120">
        <v>10.72</v>
      </c>
      <c r="I34" s="126"/>
    </row>
    <row r="35" spans="1:9">
      <c r="A35" s="205" t="s">
        <v>13</v>
      </c>
      <c r="B35" s="204" t="s">
        <v>67</v>
      </c>
      <c r="C35" s="199">
        <v>3975</v>
      </c>
      <c r="D35" s="117">
        <v>405203</v>
      </c>
      <c r="E35" s="118">
        <v>41225</v>
      </c>
      <c r="F35" s="228">
        <v>323.64</v>
      </c>
      <c r="G35" s="120">
        <f t="shared" ref="G35:G98" si="2">F35/H35</f>
        <v>30.190298507462682</v>
      </c>
      <c r="H35" s="120">
        <v>10.72</v>
      </c>
      <c r="I35" s="126"/>
    </row>
    <row r="36" spans="1:9">
      <c r="A36" s="204" t="s">
        <v>15</v>
      </c>
      <c r="B36" s="205" t="s">
        <v>65</v>
      </c>
      <c r="C36" s="199">
        <v>3976</v>
      </c>
      <c r="D36" s="117">
        <v>405602</v>
      </c>
      <c r="E36" s="118">
        <v>41225</v>
      </c>
      <c r="F36" s="228">
        <v>285.04000000000002</v>
      </c>
      <c r="G36" s="120">
        <f t="shared" si="2"/>
        <v>26.589552238805972</v>
      </c>
      <c r="H36" s="120">
        <v>10.72</v>
      </c>
      <c r="I36" s="126"/>
    </row>
    <row r="37" spans="1:9">
      <c r="A37" s="205" t="s">
        <v>20</v>
      </c>
      <c r="B37" s="204" t="s">
        <v>64</v>
      </c>
      <c r="C37" s="199">
        <v>3977</v>
      </c>
      <c r="D37" s="117">
        <v>406208</v>
      </c>
      <c r="E37" s="118">
        <v>41226</v>
      </c>
      <c r="F37" s="228">
        <v>275.61</v>
      </c>
      <c r="G37" s="120">
        <f>F37/H37</f>
        <v>25.709888059701491</v>
      </c>
      <c r="H37" s="120">
        <v>10.72</v>
      </c>
      <c r="I37" s="126"/>
    </row>
    <row r="38" spans="1:9">
      <c r="A38" s="205" t="s">
        <v>17</v>
      </c>
      <c r="B38" s="205" t="s">
        <v>43</v>
      </c>
      <c r="C38" s="199">
        <v>3978</v>
      </c>
      <c r="D38" s="117">
        <v>406202</v>
      </c>
      <c r="E38" s="118">
        <v>41226</v>
      </c>
      <c r="F38" s="228">
        <v>185.99</v>
      </c>
      <c r="G38" s="120">
        <f t="shared" si="2"/>
        <v>17.34981343283582</v>
      </c>
      <c r="H38" s="120">
        <v>10.72</v>
      </c>
      <c r="I38" s="126"/>
    </row>
    <row r="39" spans="1:9">
      <c r="A39" s="205" t="s">
        <v>19</v>
      </c>
      <c r="B39" s="240" t="s">
        <v>66</v>
      </c>
      <c r="C39" s="199">
        <v>3979</v>
      </c>
      <c r="D39" s="117">
        <v>406215</v>
      </c>
      <c r="E39" s="118">
        <v>41226</v>
      </c>
      <c r="F39" s="228">
        <v>1500.16</v>
      </c>
      <c r="G39" s="120">
        <f t="shared" si="2"/>
        <v>139.9402985074627</v>
      </c>
      <c r="H39" s="120">
        <v>10.72</v>
      </c>
      <c r="I39" s="126"/>
    </row>
    <row r="40" spans="1:9">
      <c r="A40" s="205" t="s">
        <v>74</v>
      </c>
      <c r="B40" s="205" t="s">
        <v>68</v>
      </c>
      <c r="C40" s="199">
        <v>3980</v>
      </c>
      <c r="D40" s="117">
        <v>406281</v>
      </c>
      <c r="E40" s="118">
        <v>41226</v>
      </c>
      <c r="F40" s="228">
        <v>162.72999999999999</v>
      </c>
      <c r="G40" s="120">
        <f t="shared" si="2"/>
        <v>15.180037313432834</v>
      </c>
      <c r="H40" s="120">
        <v>10.72</v>
      </c>
      <c r="I40" s="126"/>
    </row>
    <row r="41" spans="1:9">
      <c r="A41" s="205" t="s">
        <v>18</v>
      </c>
      <c r="B41" s="205" t="s">
        <v>62</v>
      </c>
      <c r="C41" s="199">
        <v>3981</v>
      </c>
      <c r="D41" s="139">
        <v>406624</v>
      </c>
      <c r="E41" s="118">
        <v>41226</v>
      </c>
      <c r="F41" s="228">
        <v>310.45999999999998</v>
      </c>
      <c r="G41" s="120">
        <f t="shared" si="2"/>
        <v>28.960820895522385</v>
      </c>
      <c r="H41" s="120">
        <v>10.72</v>
      </c>
      <c r="I41" s="129"/>
    </row>
    <row r="42" spans="1:9">
      <c r="A42" s="204" t="s">
        <v>16</v>
      </c>
      <c r="B42" s="205" t="s">
        <v>63</v>
      </c>
      <c r="C42" s="199">
        <v>3982</v>
      </c>
      <c r="D42" s="139">
        <v>407064</v>
      </c>
      <c r="E42" s="118">
        <v>41226</v>
      </c>
      <c r="F42" s="228">
        <v>372.41</v>
      </c>
      <c r="G42" s="120">
        <f t="shared" si="2"/>
        <v>34.739738805970148</v>
      </c>
      <c r="H42" s="120">
        <v>10.72</v>
      </c>
      <c r="I42" s="139"/>
    </row>
    <row r="43" spans="1:9">
      <c r="A43" s="205" t="s">
        <v>17</v>
      </c>
      <c r="B43" s="205" t="s">
        <v>43</v>
      </c>
      <c r="C43" s="199">
        <v>3983</v>
      </c>
      <c r="D43" s="139">
        <v>407265</v>
      </c>
      <c r="E43" s="118">
        <v>41227</v>
      </c>
      <c r="F43" s="228">
        <v>295.76</v>
      </c>
      <c r="G43" s="120">
        <f t="shared" si="2"/>
        <v>27.589552238805968</v>
      </c>
      <c r="H43" s="120">
        <v>10.72</v>
      </c>
      <c r="I43" s="139"/>
    </row>
    <row r="44" spans="1:9">
      <c r="A44" s="205" t="s">
        <v>20</v>
      </c>
      <c r="B44" s="241" t="s">
        <v>64</v>
      </c>
      <c r="C44" s="199">
        <v>3984</v>
      </c>
      <c r="D44" s="139">
        <v>407268</v>
      </c>
      <c r="E44" s="118">
        <v>41227</v>
      </c>
      <c r="F44" s="228">
        <v>155.44</v>
      </c>
      <c r="G44" s="120">
        <f t="shared" si="2"/>
        <v>14.499999999999998</v>
      </c>
      <c r="H44" s="120">
        <v>10.72</v>
      </c>
      <c r="I44" s="126"/>
    </row>
    <row r="45" spans="1:9">
      <c r="A45" s="205" t="s">
        <v>18</v>
      </c>
      <c r="B45" s="204" t="s">
        <v>62</v>
      </c>
      <c r="C45" s="199">
        <v>3985</v>
      </c>
      <c r="D45" s="139">
        <v>407293</v>
      </c>
      <c r="E45" s="118">
        <v>41227</v>
      </c>
      <c r="F45" s="228">
        <v>181.81</v>
      </c>
      <c r="G45" s="120">
        <f t="shared" si="2"/>
        <v>16.959888059701491</v>
      </c>
      <c r="H45" s="120">
        <v>10.72</v>
      </c>
      <c r="I45" s="126"/>
    </row>
    <row r="46" spans="1:9">
      <c r="A46" s="205" t="s">
        <v>19</v>
      </c>
      <c r="B46" s="205" t="s">
        <v>66</v>
      </c>
      <c r="C46" s="199">
        <v>3986</v>
      </c>
      <c r="D46" s="117">
        <v>407299</v>
      </c>
      <c r="E46" s="118">
        <v>41227</v>
      </c>
      <c r="F46" s="228">
        <v>630.01</v>
      </c>
      <c r="G46" s="120">
        <f t="shared" si="2"/>
        <v>58.769589552238799</v>
      </c>
      <c r="H46" s="120">
        <v>10.72</v>
      </c>
      <c r="I46" s="126"/>
    </row>
    <row r="47" spans="1:9">
      <c r="A47" s="205" t="s">
        <v>74</v>
      </c>
      <c r="B47" s="205" t="s">
        <v>68</v>
      </c>
      <c r="C47" s="199">
        <v>3987</v>
      </c>
      <c r="D47" s="117">
        <v>407430</v>
      </c>
      <c r="E47" s="118">
        <v>41227</v>
      </c>
      <c r="F47" s="228">
        <v>130.36000000000001</v>
      </c>
      <c r="G47" s="120">
        <f t="shared" si="2"/>
        <v>12.16044776119403</v>
      </c>
      <c r="H47" s="120">
        <v>10.72</v>
      </c>
      <c r="I47" s="126"/>
    </row>
    <row r="48" spans="1:9">
      <c r="A48" s="204" t="s">
        <v>75</v>
      </c>
      <c r="B48" s="205" t="s">
        <v>61</v>
      </c>
      <c r="C48" s="199">
        <v>3988</v>
      </c>
      <c r="D48" s="117">
        <v>407319</v>
      </c>
      <c r="E48" s="118">
        <v>41227</v>
      </c>
      <c r="F48" s="228">
        <v>342.18</v>
      </c>
      <c r="G48" s="120">
        <f t="shared" si="2"/>
        <v>31.919776119402982</v>
      </c>
      <c r="H48" s="120">
        <v>10.72</v>
      </c>
      <c r="I48" s="126"/>
    </row>
    <row r="49" spans="1:9">
      <c r="A49" s="205" t="s">
        <v>13</v>
      </c>
      <c r="B49" s="205" t="s">
        <v>67</v>
      </c>
      <c r="C49" s="199">
        <v>3989</v>
      </c>
      <c r="D49" s="117">
        <v>407372</v>
      </c>
      <c r="E49" s="118">
        <v>41227</v>
      </c>
      <c r="F49" s="228">
        <v>280.01</v>
      </c>
      <c r="G49" s="120">
        <f t="shared" si="2"/>
        <v>26.120335820895519</v>
      </c>
      <c r="H49" s="120">
        <v>10.72</v>
      </c>
      <c r="I49" s="126"/>
    </row>
    <row r="50" spans="1:9">
      <c r="A50" s="204" t="s">
        <v>15</v>
      </c>
      <c r="B50" s="204" t="s">
        <v>65</v>
      </c>
      <c r="C50" s="199">
        <v>3990</v>
      </c>
      <c r="D50" s="117">
        <v>408139</v>
      </c>
      <c r="E50" s="118">
        <v>41227</v>
      </c>
      <c r="F50" s="228">
        <v>290.19</v>
      </c>
      <c r="G50" s="120">
        <f t="shared" si="2"/>
        <v>27.069962686567163</v>
      </c>
      <c r="H50" s="120">
        <v>10.72</v>
      </c>
      <c r="I50" s="126"/>
    </row>
    <row r="51" spans="1:9">
      <c r="A51" s="205" t="s">
        <v>20</v>
      </c>
      <c r="B51" s="205" t="s">
        <v>64</v>
      </c>
      <c r="C51" s="199">
        <v>3991</v>
      </c>
      <c r="D51" s="117">
        <v>408356</v>
      </c>
      <c r="E51" s="118">
        <v>41228</v>
      </c>
      <c r="F51" s="228">
        <v>368.45</v>
      </c>
      <c r="G51" s="120">
        <f t="shared" si="2"/>
        <v>34.370335820895519</v>
      </c>
      <c r="H51" s="120">
        <v>10.72</v>
      </c>
      <c r="I51" s="126"/>
    </row>
    <row r="52" spans="1:9">
      <c r="A52" s="205" t="s">
        <v>74</v>
      </c>
      <c r="B52" s="205" t="s">
        <v>68</v>
      </c>
      <c r="C52" s="199">
        <v>3992</v>
      </c>
      <c r="D52" s="117">
        <v>408364</v>
      </c>
      <c r="E52" s="118">
        <v>41228</v>
      </c>
      <c r="F52" s="228">
        <v>160.26</v>
      </c>
      <c r="G52" s="120">
        <f t="shared" si="2"/>
        <v>14.94962686567164</v>
      </c>
      <c r="H52" s="120">
        <v>10.72</v>
      </c>
      <c r="I52" s="126"/>
    </row>
    <row r="53" spans="1:9">
      <c r="A53" s="205" t="s">
        <v>11</v>
      </c>
      <c r="B53" s="204" t="s">
        <v>42</v>
      </c>
      <c r="C53" s="199">
        <v>3993</v>
      </c>
      <c r="D53" s="117">
        <v>725</v>
      </c>
      <c r="E53" s="118">
        <v>41228</v>
      </c>
      <c r="F53" s="228">
        <v>2213.56</v>
      </c>
      <c r="G53" s="120">
        <f t="shared" si="2"/>
        <v>199.77978339350179</v>
      </c>
      <c r="H53" s="120">
        <v>11.08</v>
      </c>
      <c r="I53" s="126"/>
    </row>
    <row r="54" spans="1:9">
      <c r="A54" s="205" t="s">
        <v>18</v>
      </c>
      <c r="B54" s="205" t="s">
        <v>62</v>
      </c>
      <c r="C54" s="199">
        <v>3994</v>
      </c>
      <c r="D54" s="117">
        <v>928</v>
      </c>
      <c r="E54" s="118">
        <v>41228</v>
      </c>
      <c r="F54" s="228">
        <v>218.26</v>
      </c>
      <c r="G54" s="120">
        <f t="shared" si="2"/>
        <v>20.360074626865668</v>
      </c>
      <c r="H54" s="120">
        <v>10.72</v>
      </c>
      <c r="I54" s="126"/>
    </row>
    <row r="55" spans="1:9">
      <c r="A55" s="205" t="s">
        <v>17</v>
      </c>
      <c r="B55" s="205" t="s">
        <v>43</v>
      </c>
      <c r="C55" s="199">
        <v>3995</v>
      </c>
      <c r="D55" s="117">
        <v>408436</v>
      </c>
      <c r="E55" s="118">
        <v>41228</v>
      </c>
      <c r="F55" s="228">
        <v>162.09</v>
      </c>
      <c r="G55" s="120">
        <f t="shared" si="2"/>
        <v>15.120335820895521</v>
      </c>
      <c r="H55" s="120">
        <v>10.72</v>
      </c>
      <c r="I55" s="126"/>
    </row>
    <row r="56" spans="1:9">
      <c r="A56" s="205" t="s">
        <v>19</v>
      </c>
      <c r="B56" s="205" t="s">
        <v>66</v>
      </c>
      <c r="C56" s="199">
        <v>3996</v>
      </c>
      <c r="D56" s="117">
        <v>408929</v>
      </c>
      <c r="E56" s="118">
        <v>41228</v>
      </c>
      <c r="F56" s="228">
        <v>280.01</v>
      </c>
      <c r="G56" s="120">
        <f t="shared" si="2"/>
        <v>26.120335820895519</v>
      </c>
      <c r="H56" s="120">
        <v>10.72</v>
      </c>
      <c r="I56" s="161"/>
    </row>
    <row r="57" spans="1:9">
      <c r="A57" s="205" t="s">
        <v>20</v>
      </c>
      <c r="B57" s="205" t="s">
        <v>64</v>
      </c>
      <c r="C57" s="199">
        <v>3997</v>
      </c>
      <c r="D57" s="117">
        <v>409496</v>
      </c>
      <c r="E57" s="118">
        <v>41229</v>
      </c>
      <c r="F57" s="228">
        <v>296.08999999999997</v>
      </c>
      <c r="G57" s="120">
        <f t="shared" si="2"/>
        <v>27.620335820895519</v>
      </c>
      <c r="H57" s="120">
        <v>10.72</v>
      </c>
      <c r="I57" s="126"/>
    </row>
    <row r="58" spans="1:9">
      <c r="A58" s="205" t="s">
        <v>19</v>
      </c>
      <c r="B58" s="205" t="s">
        <v>66</v>
      </c>
      <c r="C58" s="199">
        <v>3998</v>
      </c>
      <c r="D58" s="117">
        <v>409504</v>
      </c>
      <c r="E58" s="118">
        <v>41229</v>
      </c>
      <c r="F58" s="228">
        <v>1360.15</v>
      </c>
      <c r="G58" s="120">
        <f t="shared" si="2"/>
        <v>126.87966417910448</v>
      </c>
      <c r="H58" s="120">
        <v>10.72</v>
      </c>
      <c r="I58" s="126"/>
    </row>
    <row r="59" spans="1:9">
      <c r="A59" s="205" t="s">
        <v>74</v>
      </c>
      <c r="B59" s="205" t="s">
        <v>68</v>
      </c>
      <c r="C59" s="199">
        <v>3999</v>
      </c>
      <c r="D59" s="117">
        <v>409541</v>
      </c>
      <c r="E59" s="118">
        <v>41229</v>
      </c>
      <c r="F59" s="228">
        <v>134</v>
      </c>
      <c r="G59" s="120">
        <f t="shared" si="2"/>
        <v>12.5</v>
      </c>
      <c r="H59" s="120">
        <v>10.72</v>
      </c>
      <c r="I59" s="126"/>
    </row>
    <row r="60" spans="1:9">
      <c r="A60" s="204" t="s">
        <v>16</v>
      </c>
      <c r="B60" s="205" t="s">
        <v>63</v>
      </c>
      <c r="C60" s="199">
        <v>4000</v>
      </c>
      <c r="D60" s="117">
        <v>409594</v>
      </c>
      <c r="E60" s="118">
        <v>41229</v>
      </c>
      <c r="F60" s="228">
        <v>260.07</v>
      </c>
      <c r="G60" s="120">
        <f t="shared" si="2"/>
        <v>24.260261194029848</v>
      </c>
      <c r="H60" s="120">
        <v>10.72</v>
      </c>
      <c r="I60" s="126"/>
    </row>
    <row r="61" spans="1:9">
      <c r="A61" s="205" t="s">
        <v>17</v>
      </c>
      <c r="B61" s="205" t="s">
        <v>43</v>
      </c>
      <c r="C61" s="199">
        <v>4301</v>
      </c>
      <c r="D61" s="117">
        <v>409608</v>
      </c>
      <c r="E61" s="118">
        <v>41229</v>
      </c>
      <c r="F61" s="228">
        <v>270.36</v>
      </c>
      <c r="G61" s="120">
        <f t="shared" si="2"/>
        <v>25.220149253731343</v>
      </c>
      <c r="H61" s="120">
        <v>10.72</v>
      </c>
      <c r="I61" s="126"/>
    </row>
    <row r="62" spans="1:9">
      <c r="A62" s="205" t="s">
        <v>18</v>
      </c>
      <c r="B62" s="205" t="s">
        <v>62</v>
      </c>
      <c r="C62" s="199">
        <v>4302</v>
      </c>
      <c r="D62" s="117">
        <v>409901</v>
      </c>
      <c r="E62" s="118">
        <v>41229</v>
      </c>
      <c r="F62" s="228">
        <v>345.08</v>
      </c>
      <c r="G62" s="120">
        <f t="shared" si="2"/>
        <v>32.190298507462686</v>
      </c>
      <c r="H62" s="120">
        <v>10.72</v>
      </c>
      <c r="I62" s="126"/>
    </row>
    <row r="63" spans="1:9">
      <c r="A63" s="210" t="s">
        <v>73</v>
      </c>
      <c r="B63" s="205" t="s">
        <v>71</v>
      </c>
      <c r="C63" s="199">
        <v>4303</v>
      </c>
      <c r="D63" s="117">
        <v>409981</v>
      </c>
      <c r="E63" s="118">
        <v>41229</v>
      </c>
      <c r="F63" s="228">
        <v>1774.59</v>
      </c>
      <c r="G63" s="120">
        <f t="shared" si="2"/>
        <v>165.54011194029849</v>
      </c>
      <c r="H63" s="120">
        <v>10.72</v>
      </c>
      <c r="I63" s="126"/>
    </row>
    <row r="64" spans="1:9">
      <c r="A64" s="205" t="s">
        <v>20</v>
      </c>
      <c r="B64" s="205" t="s">
        <v>64</v>
      </c>
      <c r="C64" s="199">
        <v>4304</v>
      </c>
      <c r="D64" s="117">
        <v>410771</v>
      </c>
      <c r="E64" s="118">
        <v>41230</v>
      </c>
      <c r="F64" s="228">
        <v>172.06</v>
      </c>
      <c r="G64" s="120">
        <f t="shared" si="2"/>
        <v>16.050373134328357</v>
      </c>
      <c r="H64" s="120">
        <v>10.72</v>
      </c>
      <c r="I64" s="126"/>
    </row>
    <row r="65" spans="1:9">
      <c r="A65" s="205" t="s">
        <v>74</v>
      </c>
      <c r="B65" s="205" t="s">
        <v>68</v>
      </c>
      <c r="C65" s="199">
        <v>4305</v>
      </c>
      <c r="D65" s="117">
        <v>410794</v>
      </c>
      <c r="E65" s="118">
        <v>41230</v>
      </c>
      <c r="F65" s="228">
        <v>226.3</v>
      </c>
      <c r="G65" s="120">
        <f t="shared" si="2"/>
        <v>21.110074626865671</v>
      </c>
      <c r="H65" s="120">
        <v>10.72</v>
      </c>
      <c r="I65" s="126"/>
    </row>
    <row r="66" spans="1:9">
      <c r="A66" s="204" t="s">
        <v>75</v>
      </c>
      <c r="B66" s="205" t="s">
        <v>61</v>
      </c>
      <c r="C66" s="199">
        <v>4306</v>
      </c>
      <c r="D66" s="117">
        <v>410801</v>
      </c>
      <c r="E66" s="118">
        <v>41230</v>
      </c>
      <c r="F66" s="228">
        <v>462.03</v>
      </c>
      <c r="G66" s="120">
        <f t="shared" si="2"/>
        <v>43.099813432835816</v>
      </c>
      <c r="H66" s="120">
        <v>10.72</v>
      </c>
      <c r="I66" s="126"/>
    </row>
    <row r="67" spans="1:9">
      <c r="A67" s="205" t="s">
        <v>19</v>
      </c>
      <c r="B67" s="205" t="s">
        <v>66</v>
      </c>
      <c r="C67" s="199">
        <v>4307</v>
      </c>
      <c r="D67" s="117">
        <v>410849</v>
      </c>
      <c r="E67" s="118">
        <v>41230</v>
      </c>
      <c r="F67" s="228">
        <v>1100.19</v>
      </c>
      <c r="G67" s="120">
        <f t="shared" si="2"/>
        <v>102.62966417910448</v>
      </c>
      <c r="H67" s="120">
        <v>10.72</v>
      </c>
      <c r="I67" s="126"/>
    </row>
    <row r="68" spans="1:9">
      <c r="A68" s="205" t="s">
        <v>13</v>
      </c>
      <c r="B68" s="205" t="s">
        <v>67</v>
      </c>
      <c r="C68" s="199">
        <v>4308</v>
      </c>
      <c r="D68" s="117">
        <v>410926</v>
      </c>
      <c r="E68" s="118">
        <v>41230</v>
      </c>
      <c r="F68" s="228">
        <v>540.92999999999995</v>
      </c>
      <c r="G68" s="120">
        <f t="shared" si="2"/>
        <v>50.459888059701484</v>
      </c>
      <c r="H68" s="120">
        <v>10.72</v>
      </c>
      <c r="I68" s="126"/>
    </row>
    <row r="69" spans="1:9">
      <c r="A69" s="204" t="s">
        <v>16</v>
      </c>
      <c r="B69" s="205" t="s">
        <v>63</v>
      </c>
      <c r="C69" s="199">
        <v>4309</v>
      </c>
      <c r="D69" s="117">
        <v>411463</v>
      </c>
      <c r="E69" s="118">
        <v>41230</v>
      </c>
      <c r="F69" s="228">
        <v>470.61</v>
      </c>
      <c r="G69" s="120">
        <f t="shared" si="2"/>
        <v>43.900186567164177</v>
      </c>
      <c r="H69" s="120">
        <v>10.72</v>
      </c>
      <c r="I69" s="126"/>
    </row>
    <row r="70" spans="1:9">
      <c r="A70" s="205" t="s">
        <v>17</v>
      </c>
      <c r="B70" s="205" t="s">
        <v>43</v>
      </c>
      <c r="C70" s="199">
        <v>4310</v>
      </c>
      <c r="D70" s="117">
        <v>411558</v>
      </c>
      <c r="E70" s="118">
        <v>41230</v>
      </c>
      <c r="F70" s="228">
        <v>444.88</v>
      </c>
      <c r="G70" s="120">
        <f t="shared" si="2"/>
        <v>41.5</v>
      </c>
      <c r="H70" s="120">
        <v>10.72</v>
      </c>
      <c r="I70" s="126"/>
    </row>
    <row r="71" spans="1:9">
      <c r="A71" s="210" t="s">
        <v>22</v>
      </c>
      <c r="B71" s="205" t="s">
        <v>56</v>
      </c>
      <c r="C71" s="199">
        <v>4311</v>
      </c>
      <c r="D71" s="117">
        <v>41862</v>
      </c>
      <c r="E71" s="118">
        <v>41230</v>
      </c>
      <c r="F71" s="228">
        <v>300.16000000000003</v>
      </c>
      <c r="G71" s="120">
        <f t="shared" si="2"/>
        <v>28</v>
      </c>
      <c r="H71" s="120">
        <v>10.72</v>
      </c>
      <c r="I71" s="126"/>
    </row>
    <row r="72" spans="1:9">
      <c r="A72" s="205" t="s">
        <v>74</v>
      </c>
      <c r="B72" s="205" t="s">
        <v>68</v>
      </c>
      <c r="C72" s="199">
        <v>4312</v>
      </c>
      <c r="D72" s="117">
        <v>379</v>
      </c>
      <c r="E72" s="118">
        <v>41232</v>
      </c>
      <c r="F72" s="228">
        <v>247.31</v>
      </c>
      <c r="G72" s="120">
        <f t="shared" si="2"/>
        <v>23.069962686567163</v>
      </c>
      <c r="H72" s="120">
        <v>10.72</v>
      </c>
      <c r="I72" s="126"/>
    </row>
    <row r="73" spans="1:9">
      <c r="A73" s="205" t="s">
        <v>18</v>
      </c>
      <c r="B73" s="205" t="s">
        <v>62</v>
      </c>
      <c r="C73" s="199">
        <v>4313</v>
      </c>
      <c r="D73" s="117">
        <v>378</v>
      </c>
      <c r="E73" s="118">
        <v>41232</v>
      </c>
      <c r="F73" s="228">
        <v>255.03</v>
      </c>
      <c r="G73" s="120">
        <f t="shared" si="2"/>
        <v>23.790111940298505</v>
      </c>
      <c r="H73" s="120">
        <v>10.72</v>
      </c>
      <c r="I73" s="126"/>
    </row>
    <row r="74" spans="1:9">
      <c r="A74" s="204" t="s">
        <v>15</v>
      </c>
      <c r="B74" s="205" t="s">
        <v>65</v>
      </c>
      <c r="C74" s="199">
        <v>4314</v>
      </c>
      <c r="D74" s="117">
        <v>381</v>
      </c>
      <c r="E74" s="118">
        <v>41232</v>
      </c>
      <c r="F74" s="228">
        <v>272.82</v>
      </c>
      <c r="G74" s="120">
        <f t="shared" si="2"/>
        <v>25.44962686567164</v>
      </c>
      <c r="H74" s="120">
        <v>10.72</v>
      </c>
      <c r="I74" s="126"/>
    </row>
    <row r="75" spans="1:9">
      <c r="A75" s="205" t="s">
        <v>20</v>
      </c>
      <c r="B75" s="205" t="s">
        <v>64</v>
      </c>
      <c r="C75" s="199">
        <v>4315</v>
      </c>
      <c r="D75" s="117">
        <v>1397</v>
      </c>
      <c r="E75" s="118">
        <v>41232</v>
      </c>
      <c r="F75" s="228">
        <v>260.07</v>
      </c>
      <c r="G75" s="120">
        <f t="shared" si="2"/>
        <v>24.260261194029848</v>
      </c>
      <c r="H75" s="120">
        <v>10.72</v>
      </c>
      <c r="I75" s="126"/>
    </row>
    <row r="76" spans="1:9">
      <c r="A76" s="205" t="s">
        <v>19</v>
      </c>
      <c r="B76" s="205" t="s">
        <v>66</v>
      </c>
      <c r="C76" s="199">
        <v>4316</v>
      </c>
      <c r="D76" s="117">
        <v>371</v>
      </c>
      <c r="E76" s="118">
        <v>41232</v>
      </c>
      <c r="F76" s="228">
        <v>764.12</v>
      </c>
      <c r="G76" s="120">
        <f t="shared" si="2"/>
        <v>71.27985074626865</v>
      </c>
      <c r="H76" s="120">
        <v>10.72</v>
      </c>
      <c r="I76" s="126"/>
    </row>
    <row r="77" spans="1:9">
      <c r="A77" s="204" t="s">
        <v>75</v>
      </c>
      <c r="B77" s="205" t="s">
        <v>61</v>
      </c>
      <c r="C77" s="199">
        <v>4317</v>
      </c>
      <c r="D77" s="117">
        <v>380</v>
      </c>
      <c r="E77" s="118">
        <v>41232</v>
      </c>
      <c r="F77" s="228">
        <v>285.47000000000003</v>
      </c>
      <c r="G77" s="120">
        <f t="shared" si="2"/>
        <v>26.629664179104477</v>
      </c>
      <c r="H77" s="120">
        <v>10.72</v>
      </c>
      <c r="I77" s="126"/>
    </row>
    <row r="78" spans="1:9">
      <c r="A78" s="210" t="s">
        <v>22</v>
      </c>
      <c r="B78" s="205" t="s">
        <v>56</v>
      </c>
      <c r="C78" s="199">
        <v>4318</v>
      </c>
      <c r="D78" s="117">
        <v>1583</v>
      </c>
      <c r="E78" s="118">
        <v>41232</v>
      </c>
      <c r="F78" s="228">
        <v>1485.04</v>
      </c>
      <c r="G78" s="120">
        <f t="shared" si="2"/>
        <v>138.52985074626864</v>
      </c>
      <c r="H78" s="120">
        <v>10.72</v>
      </c>
      <c r="I78" s="126"/>
    </row>
    <row r="79" spans="1:9">
      <c r="A79" s="205" t="s">
        <v>74</v>
      </c>
      <c r="B79" s="205" t="s">
        <v>68</v>
      </c>
      <c r="C79" s="199">
        <v>4319</v>
      </c>
      <c r="D79" s="117">
        <v>1578</v>
      </c>
      <c r="E79" s="118">
        <v>41232</v>
      </c>
      <c r="F79" s="228">
        <v>68.61</v>
      </c>
      <c r="G79" s="120">
        <f t="shared" si="2"/>
        <v>6.4001865671641784</v>
      </c>
      <c r="H79" s="120">
        <v>10.72</v>
      </c>
      <c r="I79" s="126"/>
    </row>
    <row r="80" spans="1:9">
      <c r="A80" s="205" t="s">
        <v>19</v>
      </c>
      <c r="B80" s="205" t="s">
        <v>66</v>
      </c>
      <c r="C80" s="199">
        <v>4320</v>
      </c>
      <c r="D80" s="117">
        <v>741</v>
      </c>
      <c r="E80" s="118">
        <v>41233</v>
      </c>
      <c r="F80" s="228">
        <v>1520.2</v>
      </c>
      <c r="G80" s="120">
        <f t="shared" si="2"/>
        <v>141.8097014925373</v>
      </c>
      <c r="H80" s="120">
        <v>10.72</v>
      </c>
      <c r="I80" s="518" t="s">
        <v>159</v>
      </c>
    </row>
    <row r="81" spans="1:9">
      <c r="A81" s="204" t="s">
        <v>16</v>
      </c>
      <c r="B81" s="205" t="s">
        <v>63</v>
      </c>
      <c r="C81" s="199">
        <v>4321</v>
      </c>
      <c r="D81" s="117">
        <v>1579</v>
      </c>
      <c r="E81" s="118">
        <v>41232</v>
      </c>
      <c r="F81" s="228">
        <v>340</v>
      </c>
      <c r="G81" s="120">
        <f t="shared" si="2"/>
        <v>31.71641791044776</v>
      </c>
      <c r="H81" s="120">
        <v>10.72</v>
      </c>
      <c r="I81" s="126"/>
    </row>
    <row r="82" spans="1:9">
      <c r="A82" s="204" t="s">
        <v>83</v>
      </c>
      <c r="B82" s="205" t="s">
        <v>82</v>
      </c>
      <c r="C82" s="199">
        <v>4322</v>
      </c>
      <c r="D82" s="117">
        <v>1488</v>
      </c>
      <c r="E82" s="118">
        <v>41232</v>
      </c>
      <c r="F82" s="228">
        <v>395.14</v>
      </c>
      <c r="G82" s="120">
        <f t="shared" si="2"/>
        <v>36.860074626865668</v>
      </c>
      <c r="H82" s="120">
        <v>10.72</v>
      </c>
      <c r="I82" s="126"/>
    </row>
    <row r="83" spans="1:9">
      <c r="A83" s="205" t="s">
        <v>17</v>
      </c>
      <c r="B83" s="205" t="s">
        <v>61</v>
      </c>
      <c r="C83" s="199">
        <v>4323</v>
      </c>
      <c r="D83" s="117">
        <v>1585</v>
      </c>
      <c r="E83" s="118">
        <v>41232</v>
      </c>
      <c r="F83" s="228">
        <v>369.2</v>
      </c>
      <c r="G83" s="120">
        <f t="shared" si="2"/>
        <v>34.440298507462686</v>
      </c>
      <c r="H83" s="120">
        <v>10.72</v>
      </c>
      <c r="I83" s="126"/>
    </row>
    <row r="84" spans="1:9">
      <c r="A84" s="205" t="s">
        <v>11</v>
      </c>
      <c r="B84" s="205" t="s">
        <v>42</v>
      </c>
      <c r="C84" s="199">
        <v>4324</v>
      </c>
      <c r="D84" s="117">
        <v>1497</v>
      </c>
      <c r="E84" s="118">
        <v>41232</v>
      </c>
      <c r="F84" s="228">
        <v>2250.02</v>
      </c>
      <c r="G84" s="120">
        <f t="shared" si="2"/>
        <v>203.07039711191337</v>
      </c>
      <c r="H84" s="120">
        <v>11.08</v>
      </c>
      <c r="I84" s="126"/>
    </row>
    <row r="85" spans="1:9">
      <c r="A85" s="205" t="s">
        <v>18</v>
      </c>
      <c r="B85" s="205" t="s">
        <v>62</v>
      </c>
      <c r="C85" s="199">
        <v>4325</v>
      </c>
      <c r="D85" s="117">
        <v>742</v>
      </c>
      <c r="E85" s="118">
        <v>41233</v>
      </c>
      <c r="F85" s="228">
        <v>245.27</v>
      </c>
      <c r="G85" s="120">
        <f t="shared" si="2"/>
        <v>22.879664179104477</v>
      </c>
      <c r="H85" s="120">
        <v>10.72</v>
      </c>
      <c r="I85" s="126"/>
    </row>
    <row r="86" spans="1:9">
      <c r="A86" s="205" t="s">
        <v>20</v>
      </c>
      <c r="B86" s="205" t="s">
        <v>64</v>
      </c>
      <c r="C86" s="199">
        <v>4326</v>
      </c>
      <c r="D86" s="117">
        <v>943</v>
      </c>
      <c r="E86" s="118">
        <v>41233</v>
      </c>
      <c r="F86" s="228">
        <v>225.87</v>
      </c>
      <c r="G86" s="120">
        <f t="shared" si="2"/>
        <v>21.069962686567163</v>
      </c>
      <c r="H86" s="120">
        <v>10.72</v>
      </c>
      <c r="I86" s="126"/>
    </row>
    <row r="87" spans="1:9">
      <c r="A87" s="204" t="s">
        <v>16</v>
      </c>
      <c r="B87" s="205" t="s">
        <v>63</v>
      </c>
      <c r="C87" s="199">
        <v>4327</v>
      </c>
      <c r="D87" s="117">
        <v>755</v>
      </c>
      <c r="E87" s="118">
        <v>41233</v>
      </c>
      <c r="F87" s="228">
        <v>426.76</v>
      </c>
      <c r="G87" s="120">
        <f t="shared" si="2"/>
        <v>39.809701492537307</v>
      </c>
      <c r="H87" s="120">
        <v>10.72</v>
      </c>
      <c r="I87" s="126"/>
    </row>
    <row r="88" spans="1:9">
      <c r="A88" s="205" t="s">
        <v>17</v>
      </c>
      <c r="B88" s="205" t="s">
        <v>43</v>
      </c>
      <c r="C88" s="199">
        <v>4328</v>
      </c>
      <c r="D88" s="117">
        <v>757</v>
      </c>
      <c r="E88" s="118">
        <v>41233</v>
      </c>
      <c r="F88" s="228">
        <v>281.83</v>
      </c>
      <c r="G88" s="120">
        <f t="shared" si="2"/>
        <v>26.290111940298505</v>
      </c>
      <c r="H88" s="120">
        <v>10.72</v>
      </c>
      <c r="I88" s="126"/>
    </row>
    <row r="89" spans="1:9">
      <c r="A89" s="205" t="s">
        <v>13</v>
      </c>
      <c r="B89" s="205" t="s">
        <v>67</v>
      </c>
      <c r="C89" s="199">
        <v>4329</v>
      </c>
      <c r="D89" s="117">
        <v>559</v>
      </c>
      <c r="E89" s="118">
        <v>41233</v>
      </c>
      <c r="F89" s="228">
        <v>290.83</v>
      </c>
      <c r="G89" s="120">
        <f t="shared" si="2"/>
        <v>27.129664179104473</v>
      </c>
      <c r="H89" s="120">
        <v>10.72</v>
      </c>
      <c r="I89" s="126"/>
    </row>
    <row r="90" spans="1:9">
      <c r="A90" s="205" t="s">
        <v>19</v>
      </c>
      <c r="B90" s="205" t="s">
        <v>66</v>
      </c>
      <c r="C90" s="199">
        <v>4330</v>
      </c>
      <c r="D90" s="117">
        <v>771</v>
      </c>
      <c r="E90" s="118">
        <v>41234</v>
      </c>
      <c r="F90" s="228">
        <v>1516.33</v>
      </c>
      <c r="G90" s="120">
        <f t="shared" si="2"/>
        <v>141.44869402985074</v>
      </c>
      <c r="H90" s="120">
        <v>10.72</v>
      </c>
      <c r="I90" s="227"/>
    </row>
    <row r="91" spans="1:9">
      <c r="A91" s="204" t="s">
        <v>15</v>
      </c>
      <c r="B91" s="205" t="s">
        <v>65</v>
      </c>
      <c r="C91" s="199">
        <v>4331</v>
      </c>
      <c r="D91" s="117">
        <v>1061</v>
      </c>
      <c r="E91" s="118">
        <v>41234</v>
      </c>
      <c r="F91" s="228">
        <v>360.01</v>
      </c>
      <c r="G91" s="120">
        <f t="shared" si="2"/>
        <v>33.583022388059696</v>
      </c>
      <c r="H91" s="120">
        <v>10.72</v>
      </c>
      <c r="I91" s="126"/>
    </row>
    <row r="92" spans="1:9">
      <c r="A92" s="205" t="s">
        <v>20</v>
      </c>
      <c r="B92" s="242" t="s">
        <v>64</v>
      </c>
      <c r="C92" s="199">
        <v>4332</v>
      </c>
      <c r="D92" s="226">
        <v>1027</v>
      </c>
      <c r="E92" s="142">
        <v>41234</v>
      </c>
      <c r="F92" s="228">
        <v>170.02</v>
      </c>
      <c r="G92" s="120">
        <f t="shared" si="2"/>
        <v>15.860074626865671</v>
      </c>
      <c r="H92" s="120">
        <v>10.72</v>
      </c>
      <c r="I92" s="126"/>
    </row>
    <row r="93" spans="1:9">
      <c r="A93" s="205" t="s">
        <v>18</v>
      </c>
      <c r="B93" s="205" t="s">
        <v>62</v>
      </c>
      <c r="C93" s="199">
        <v>4333</v>
      </c>
      <c r="D93" s="117">
        <v>1029</v>
      </c>
      <c r="E93" s="118">
        <v>41234</v>
      </c>
      <c r="F93" s="228">
        <v>103.88</v>
      </c>
      <c r="G93" s="120">
        <f t="shared" si="2"/>
        <v>9.6902985074626855</v>
      </c>
      <c r="H93" s="120">
        <v>10.72</v>
      </c>
      <c r="I93" s="126"/>
    </row>
    <row r="94" spans="1:9">
      <c r="A94" s="204" t="s">
        <v>75</v>
      </c>
      <c r="B94" s="205" t="s">
        <v>61</v>
      </c>
      <c r="C94" s="199">
        <v>4334</v>
      </c>
      <c r="D94" s="117">
        <v>772</v>
      </c>
      <c r="E94" s="118">
        <v>41234</v>
      </c>
      <c r="F94" s="228">
        <v>372.84</v>
      </c>
      <c r="G94" s="120">
        <f t="shared" si="2"/>
        <v>34.77985074626865</v>
      </c>
      <c r="H94" s="120">
        <v>10.72</v>
      </c>
      <c r="I94" s="126"/>
    </row>
    <row r="95" spans="1:9">
      <c r="A95" s="205" t="s">
        <v>17</v>
      </c>
      <c r="B95" s="205" t="s">
        <v>43</v>
      </c>
      <c r="C95" s="199">
        <v>4335</v>
      </c>
      <c r="D95" s="117">
        <v>1037</v>
      </c>
      <c r="E95" s="118">
        <v>41234</v>
      </c>
      <c r="F95" s="228">
        <v>299.08999999999997</v>
      </c>
      <c r="G95" s="120">
        <f t="shared" si="2"/>
        <v>27.900186567164177</v>
      </c>
      <c r="H95" s="120">
        <v>10.72</v>
      </c>
      <c r="I95" s="126"/>
    </row>
    <row r="96" spans="1:9">
      <c r="A96" s="205" t="s">
        <v>74</v>
      </c>
      <c r="B96" s="205" t="s">
        <v>68</v>
      </c>
      <c r="C96" s="199">
        <v>4336</v>
      </c>
      <c r="D96" s="117">
        <v>1055</v>
      </c>
      <c r="E96" s="118">
        <v>41235</v>
      </c>
      <c r="F96" s="228">
        <v>510.92</v>
      </c>
      <c r="G96" s="120">
        <f t="shared" si="2"/>
        <v>47.660447761194028</v>
      </c>
      <c r="H96" s="120">
        <v>10.72</v>
      </c>
      <c r="I96" s="126"/>
    </row>
    <row r="97" spans="1:9">
      <c r="A97" s="205" t="s">
        <v>20</v>
      </c>
      <c r="B97" s="205" t="s">
        <v>64</v>
      </c>
      <c r="C97" s="199">
        <v>4337</v>
      </c>
      <c r="D97" s="117">
        <v>1053</v>
      </c>
      <c r="E97" s="118">
        <v>41235</v>
      </c>
      <c r="F97" s="228">
        <v>272.07</v>
      </c>
      <c r="G97" s="120">
        <f t="shared" si="2"/>
        <v>25.379664179104477</v>
      </c>
      <c r="H97" s="120">
        <v>10.72</v>
      </c>
      <c r="I97" s="126"/>
    </row>
    <row r="98" spans="1:9">
      <c r="A98" s="205" t="s">
        <v>19</v>
      </c>
      <c r="B98" s="261" t="s">
        <v>66</v>
      </c>
      <c r="C98" s="199">
        <v>4338</v>
      </c>
      <c r="D98" s="117">
        <v>1728</v>
      </c>
      <c r="E98" s="118">
        <v>41235</v>
      </c>
      <c r="F98" s="228">
        <v>655.53</v>
      </c>
      <c r="G98" s="120">
        <f t="shared" si="2"/>
        <v>61.15018656716417</v>
      </c>
      <c r="H98" s="120">
        <v>10.72</v>
      </c>
      <c r="I98" s="126"/>
    </row>
    <row r="99" spans="1:9">
      <c r="A99" s="205" t="s">
        <v>11</v>
      </c>
      <c r="B99" s="205" t="s">
        <v>42</v>
      </c>
      <c r="C99" s="199">
        <v>4339</v>
      </c>
      <c r="D99" s="117">
        <v>1059</v>
      </c>
      <c r="E99" s="118">
        <v>41235</v>
      </c>
      <c r="F99" s="228">
        <v>2000.27</v>
      </c>
      <c r="G99" s="120">
        <f t="shared" ref="G99:G124" si="3">F99/H99</f>
        <v>180.52978339350182</v>
      </c>
      <c r="H99" s="120">
        <v>11.08</v>
      </c>
      <c r="I99" s="126"/>
    </row>
    <row r="100" spans="1:9">
      <c r="A100" s="205" t="s">
        <v>17</v>
      </c>
      <c r="B100" s="205" t="s">
        <v>43</v>
      </c>
      <c r="C100" s="199">
        <v>4340</v>
      </c>
      <c r="D100" s="117">
        <v>1065</v>
      </c>
      <c r="E100" s="118">
        <v>41235</v>
      </c>
      <c r="F100" s="228">
        <v>421.45</v>
      </c>
      <c r="G100" s="120">
        <f t="shared" si="3"/>
        <v>39.314365671641788</v>
      </c>
      <c r="H100" s="120">
        <v>10.72</v>
      </c>
      <c r="I100" s="126"/>
    </row>
    <row r="101" spans="1:9">
      <c r="A101" s="205" t="s">
        <v>19</v>
      </c>
      <c r="B101" s="205" t="s">
        <v>66</v>
      </c>
      <c r="C101" s="199">
        <v>4341</v>
      </c>
      <c r="D101" s="117">
        <v>1922</v>
      </c>
      <c r="E101" s="118">
        <v>41235</v>
      </c>
      <c r="F101" s="228">
        <v>1500.12</v>
      </c>
      <c r="G101" s="120">
        <f t="shared" si="3"/>
        <v>139.93656716417908</v>
      </c>
      <c r="H101" s="120">
        <v>10.72</v>
      </c>
      <c r="I101" s="126"/>
    </row>
    <row r="102" spans="1:9">
      <c r="A102" s="205" t="s">
        <v>19</v>
      </c>
      <c r="B102" s="205" t="s">
        <v>66</v>
      </c>
      <c r="C102" s="199">
        <v>4342</v>
      </c>
      <c r="D102" s="117">
        <v>1080</v>
      </c>
      <c r="E102" s="118">
        <v>41236</v>
      </c>
      <c r="F102" s="228">
        <v>450.13</v>
      </c>
      <c r="G102" s="120">
        <f t="shared" si="3"/>
        <v>41.989738805970148</v>
      </c>
      <c r="H102" s="120">
        <v>10.72</v>
      </c>
      <c r="I102" s="126"/>
    </row>
    <row r="103" spans="1:9">
      <c r="A103" s="205" t="s">
        <v>18</v>
      </c>
      <c r="B103" s="254" t="s">
        <v>67</v>
      </c>
      <c r="C103" s="199">
        <v>4343</v>
      </c>
      <c r="D103" s="117" t="s">
        <v>23</v>
      </c>
      <c r="E103" s="118">
        <v>41235</v>
      </c>
      <c r="F103" s="228">
        <v>465.14</v>
      </c>
      <c r="G103" s="120">
        <f t="shared" si="3"/>
        <v>43.389925373134325</v>
      </c>
      <c r="H103" s="120">
        <v>10.72</v>
      </c>
      <c r="I103" s="126"/>
    </row>
    <row r="104" spans="1:9">
      <c r="A104" s="204" t="s">
        <v>34</v>
      </c>
      <c r="B104" s="205" t="s">
        <v>39</v>
      </c>
      <c r="C104" s="199">
        <v>4344</v>
      </c>
      <c r="D104" s="117">
        <v>2361</v>
      </c>
      <c r="E104" s="118">
        <v>41239</v>
      </c>
      <c r="F104" s="228">
        <v>388.49</v>
      </c>
      <c r="G104" s="120">
        <f t="shared" si="3"/>
        <v>36.239738805970148</v>
      </c>
      <c r="H104" s="120">
        <v>10.72</v>
      </c>
      <c r="I104" s="126"/>
    </row>
    <row r="105" spans="1:9">
      <c r="A105" s="205"/>
      <c r="B105" s="205"/>
      <c r="C105" s="199"/>
      <c r="D105" s="117"/>
      <c r="E105" s="118"/>
      <c r="F105" s="228"/>
      <c r="G105" s="120"/>
      <c r="H105" s="120"/>
      <c r="I105" s="126"/>
    </row>
    <row r="106" spans="1:9">
      <c r="A106" s="205"/>
      <c r="B106" s="205"/>
      <c r="C106" s="199"/>
      <c r="D106" s="117"/>
      <c r="E106" s="118"/>
      <c r="F106" s="228"/>
      <c r="G106" s="120"/>
      <c r="H106" s="120"/>
      <c r="I106" s="126"/>
    </row>
    <row r="107" spans="1:9" ht="15.75" thickBot="1">
      <c r="A107" s="210"/>
      <c r="B107" s="205"/>
      <c r="C107" s="199"/>
      <c r="D107" s="117"/>
      <c r="E107" s="118"/>
      <c r="F107" s="228"/>
      <c r="G107" s="120"/>
      <c r="H107" s="120"/>
      <c r="I107" s="126"/>
    </row>
    <row r="108" spans="1:9" ht="15.75" hidden="1" thickBot="1">
      <c r="A108" s="205"/>
      <c r="B108" s="205"/>
      <c r="C108" s="199"/>
      <c r="D108" s="117"/>
      <c r="E108" s="118"/>
      <c r="F108" s="228"/>
      <c r="G108" s="120">
        <f t="shared" si="3"/>
        <v>0</v>
      </c>
      <c r="H108" s="120">
        <v>11.08</v>
      </c>
      <c r="I108" s="126"/>
    </row>
    <row r="109" spans="1:9" ht="15.75" hidden="1" thickBot="1">
      <c r="A109" s="204"/>
      <c r="B109" s="205"/>
      <c r="C109" s="199"/>
      <c r="D109" s="117"/>
      <c r="E109" s="118"/>
      <c r="F109" s="228"/>
      <c r="G109" s="120">
        <f t="shared" si="3"/>
        <v>0</v>
      </c>
      <c r="H109" s="120">
        <v>10.72</v>
      </c>
      <c r="I109" s="126"/>
    </row>
    <row r="110" spans="1:9" ht="15.75" hidden="1" thickBot="1">
      <c r="A110" s="209"/>
      <c r="B110" s="205"/>
      <c r="C110" s="199"/>
      <c r="D110" s="117"/>
      <c r="E110" s="118"/>
      <c r="F110" s="228"/>
      <c r="G110" s="120">
        <f t="shared" si="3"/>
        <v>0</v>
      </c>
      <c r="H110" s="120">
        <v>10.72</v>
      </c>
      <c r="I110" s="126"/>
    </row>
    <row r="111" spans="1:9" ht="15.75" hidden="1" thickBot="1">
      <c r="A111" s="204"/>
      <c r="B111" s="205"/>
      <c r="C111" s="199"/>
      <c r="D111" s="117"/>
      <c r="E111" s="118"/>
      <c r="F111" s="228"/>
      <c r="G111" s="120">
        <f t="shared" si="3"/>
        <v>0</v>
      </c>
      <c r="H111" s="120">
        <v>10.72</v>
      </c>
      <c r="I111" s="126"/>
    </row>
    <row r="112" spans="1:9" ht="15.75" hidden="1" thickBot="1">
      <c r="A112" s="210"/>
      <c r="B112" s="205"/>
      <c r="C112" s="199"/>
      <c r="D112" s="117"/>
      <c r="E112" s="118"/>
      <c r="F112" s="228"/>
      <c r="G112" s="120">
        <f t="shared" si="3"/>
        <v>0</v>
      </c>
      <c r="H112" s="120">
        <v>10.72</v>
      </c>
      <c r="I112" s="126"/>
    </row>
    <row r="113" spans="1:9" ht="15.75" hidden="1" thickBot="1">
      <c r="A113" s="204"/>
      <c r="B113" s="205"/>
      <c r="C113" s="199"/>
      <c r="D113" s="117"/>
      <c r="E113" s="118"/>
      <c r="F113" s="228"/>
      <c r="G113" s="120">
        <f t="shared" si="3"/>
        <v>0</v>
      </c>
      <c r="H113" s="120">
        <v>10.72</v>
      </c>
      <c r="I113" s="126"/>
    </row>
    <row r="114" spans="1:9" ht="15.75" hidden="1" thickBot="1">
      <c r="A114" s="204"/>
      <c r="B114" s="205"/>
      <c r="C114" s="199"/>
      <c r="D114" s="117"/>
      <c r="E114" s="118"/>
      <c r="F114" s="228"/>
      <c r="G114" s="120">
        <f t="shared" si="3"/>
        <v>0</v>
      </c>
      <c r="H114" s="120">
        <v>10.72</v>
      </c>
      <c r="I114" s="126"/>
    </row>
    <row r="115" spans="1:9" ht="15.75" hidden="1" thickBot="1">
      <c r="A115" s="204"/>
      <c r="B115" s="205"/>
      <c r="C115" s="199"/>
      <c r="D115" s="117"/>
      <c r="E115" s="118"/>
      <c r="F115" s="228"/>
      <c r="G115" s="120">
        <f t="shared" si="3"/>
        <v>0</v>
      </c>
      <c r="H115" s="120">
        <v>10.72</v>
      </c>
      <c r="I115" s="126"/>
    </row>
    <row r="116" spans="1:9" ht="15.75" hidden="1" thickBot="1">
      <c r="A116" s="204"/>
      <c r="B116" s="205"/>
      <c r="C116" s="199"/>
      <c r="D116" s="117"/>
      <c r="E116" s="118"/>
      <c r="F116" s="228"/>
      <c r="G116" s="120">
        <f t="shared" si="3"/>
        <v>0</v>
      </c>
      <c r="H116" s="120">
        <v>10.72</v>
      </c>
      <c r="I116" s="126"/>
    </row>
    <row r="117" spans="1:9" ht="15.75" hidden="1" thickBot="1">
      <c r="A117" s="204"/>
      <c r="B117" s="205"/>
      <c r="C117" s="199"/>
      <c r="D117" s="117"/>
      <c r="E117" s="118"/>
      <c r="F117" s="228"/>
      <c r="G117" s="120">
        <f t="shared" si="3"/>
        <v>0</v>
      </c>
      <c r="H117" s="120">
        <v>10.72</v>
      </c>
      <c r="I117" s="126"/>
    </row>
    <row r="118" spans="1:9" ht="15.75" hidden="1" thickBot="1">
      <c r="A118" s="204"/>
      <c r="B118" s="205"/>
      <c r="C118" s="199"/>
      <c r="D118" s="117"/>
      <c r="E118" s="118"/>
      <c r="F118" s="228"/>
      <c r="G118" s="120">
        <f t="shared" si="3"/>
        <v>0</v>
      </c>
      <c r="H118" s="120">
        <v>10.72</v>
      </c>
      <c r="I118" s="126"/>
    </row>
    <row r="119" spans="1:9" ht="15.75" hidden="1" thickBot="1">
      <c r="A119" s="204"/>
      <c r="B119" s="205"/>
      <c r="C119" s="199"/>
      <c r="D119" s="117"/>
      <c r="E119" s="118"/>
      <c r="F119" s="228"/>
      <c r="G119" s="120">
        <f t="shared" si="3"/>
        <v>0</v>
      </c>
      <c r="H119" s="120">
        <v>10.72</v>
      </c>
      <c r="I119" s="126"/>
    </row>
    <row r="120" spans="1:9" ht="15.75" hidden="1" thickBot="1">
      <c r="A120" s="204"/>
      <c r="B120" s="205"/>
      <c r="C120" s="199"/>
      <c r="D120" s="117"/>
      <c r="E120" s="118"/>
      <c r="F120" s="228"/>
      <c r="G120" s="120">
        <f t="shared" si="3"/>
        <v>0</v>
      </c>
      <c r="H120" s="120">
        <v>10.72</v>
      </c>
      <c r="I120" s="126"/>
    </row>
    <row r="121" spans="1:9" ht="15.75" hidden="1" thickBot="1">
      <c r="A121" s="204"/>
      <c r="B121" s="205"/>
      <c r="C121" s="199"/>
      <c r="D121" s="117"/>
      <c r="E121" s="118"/>
      <c r="F121" s="228"/>
      <c r="G121" s="120">
        <f t="shared" si="3"/>
        <v>0</v>
      </c>
      <c r="H121" s="120">
        <v>10.72</v>
      </c>
      <c r="I121" s="126"/>
    </row>
    <row r="122" spans="1:9" ht="15.75" hidden="1" thickBot="1">
      <c r="A122" s="204"/>
      <c r="B122" s="205"/>
      <c r="C122" s="199"/>
      <c r="D122" s="117"/>
      <c r="E122" s="118"/>
      <c r="F122" s="228"/>
      <c r="G122" s="120">
        <f t="shared" si="3"/>
        <v>0</v>
      </c>
      <c r="H122" s="120">
        <v>10.72</v>
      </c>
      <c r="I122" s="126"/>
    </row>
    <row r="123" spans="1:9" ht="15.75" hidden="1" thickBot="1">
      <c r="A123" s="204"/>
      <c r="B123" s="205"/>
      <c r="C123" s="199"/>
      <c r="D123" s="117"/>
      <c r="E123" s="118"/>
      <c r="F123" s="228"/>
      <c r="G123" s="120">
        <f t="shared" si="3"/>
        <v>0</v>
      </c>
      <c r="H123" s="120">
        <v>10.72</v>
      </c>
      <c r="I123" s="126"/>
    </row>
    <row r="124" spans="1:9" ht="15.75" hidden="1" thickBot="1">
      <c r="A124" s="204"/>
      <c r="B124" s="205"/>
      <c r="C124" s="199"/>
      <c r="D124" s="117"/>
      <c r="E124" s="118"/>
      <c r="F124" s="228"/>
      <c r="G124" s="120" t="e">
        <f t="shared" si="3"/>
        <v>#DIV/0!</v>
      </c>
      <c r="H124" s="176"/>
      <c r="I124" s="168"/>
    </row>
    <row r="125" spans="1:9" ht="15.75" hidden="1" thickBot="1">
      <c r="A125" s="204"/>
      <c r="B125" s="205"/>
      <c r="C125" s="199"/>
      <c r="D125" s="117"/>
      <c r="E125" s="118"/>
      <c r="F125" s="228"/>
      <c r="G125" s="120" t="e">
        <f>F125/H124</f>
        <v>#DIV/0!</v>
      </c>
      <c r="H125" s="176"/>
      <c r="I125" s="168"/>
    </row>
    <row r="126" spans="1:9" ht="15.75" hidden="1" thickBot="1">
      <c r="A126" s="201"/>
      <c r="B126" s="205"/>
      <c r="C126" s="164"/>
      <c r="D126" s="172" t="s">
        <v>10</v>
      </c>
      <c r="E126" s="173"/>
      <c r="F126" s="222">
        <f>SUM(F9:F124)</f>
        <v>49753.95999999997</v>
      </c>
      <c r="G126" s="182"/>
      <c r="H126" s="176"/>
      <c r="I126" s="122"/>
    </row>
    <row r="127" spans="1:9" ht="15.75" thickBot="1">
      <c r="A127" s="125"/>
      <c r="B127" s="243"/>
      <c r="C127" s="178"/>
      <c r="D127" s="179"/>
      <c r="E127" s="180"/>
      <c r="F127" s="223">
        <f>SUM(F8:F104)</f>
        <v>50216.049999999967</v>
      </c>
      <c r="G127" s="176"/>
    </row>
    <row r="128" spans="1:9" ht="15.75" thickBot="1">
      <c r="A128" s="183"/>
      <c r="B128" s="244"/>
      <c r="C128" s="258"/>
      <c r="D128" s="259"/>
      <c r="E128" s="193">
        <f>F2-F127</f>
        <v>-733.82999999996537</v>
      </c>
      <c r="F128" s="224"/>
    </row>
    <row r="129" spans="2:2" ht="15.75" thickBot="1">
      <c r="B129" s="257" t="s">
        <v>52</v>
      </c>
    </row>
  </sheetData>
  <autoFilter ref="A7:I126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5"/>
  <sheetViews>
    <sheetView topLeftCell="A119" workbookViewId="0">
      <selection activeCell="F128" sqref="F128"/>
    </sheetView>
  </sheetViews>
  <sheetFormatPr baseColWidth="10" defaultRowHeight="15"/>
  <sheetData>
    <row r="1" spans="1:9">
      <c r="A1" s="99" t="s">
        <v>58</v>
      </c>
      <c r="B1" s="236"/>
      <c r="C1" s="95"/>
      <c r="D1" s="95"/>
      <c r="E1" s="95"/>
      <c r="F1" s="215" t="s">
        <v>53</v>
      </c>
      <c r="G1" s="102"/>
      <c r="H1" s="100"/>
      <c r="I1" s="1"/>
    </row>
    <row r="2" spans="1:9">
      <c r="A2" s="99"/>
      <c r="B2" s="237"/>
      <c r="C2" s="103"/>
      <c r="D2" s="103"/>
      <c r="E2" s="96">
        <v>41235</v>
      </c>
      <c r="F2" s="216">
        <v>49266.17</v>
      </c>
      <c r="G2" s="105"/>
      <c r="H2" s="103"/>
      <c r="I2" s="4"/>
    </row>
    <row r="3" spans="1:9">
      <c r="A3" s="99"/>
      <c r="B3" s="236"/>
      <c r="C3" s="260" t="s">
        <v>32</v>
      </c>
      <c r="D3" s="95"/>
      <c r="E3" s="95"/>
      <c r="F3" s="217"/>
      <c r="G3" s="102"/>
      <c r="H3" s="100"/>
      <c r="I3" s="1"/>
    </row>
    <row r="4" spans="1:9">
      <c r="A4" s="99"/>
      <c r="B4" s="236"/>
      <c r="C4" s="260"/>
      <c r="D4" s="95"/>
      <c r="E4" s="95"/>
      <c r="F4" s="217"/>
      <c r="G4" s="102"/>
      <c r="H4" s="100"/>
      <c r="I4" s="1"/>
    </row>
    <row r="5" spans="1:9" ht="15.75" thickBot="1">
      <c r="A5" s="99"/>
      <c r="B5" s="236"/>
      <c r="C5" s="95"/>
      <c r="D5" s="95"/>
      <c r="E5" s="95"/>
      <c r="F5" s="217"/>
      <c r="G5" s="102"/>
      <c r="H5" s="100"/>
      <c r="I5" s="1"/>
    </row>
    <row r="6" spans="1:9" ht="30.75" thickBot="1">
      <c r="A6" s="238" t="s">
        <v>2</v>
      </c>
      <c r="B6" s="238" t="s">
        <v>40</v>
      </c>
      <c r="C6" s="245" t="s">
        <v>3</v>
      </c>
      <c r="D6" s="246" t="s">
        <v>4</v>
      </c>
      <c r="E6" s="247" t="s">
        <v>5</v>
      </c>
      <c r="F6" s="248" t="s">
        <v>6</v>
      </c>
      <c r="G6" s="249" t="s">
        <v>7</v>
      </c>
      <c r="H6" s="238" t="s">
        <v>8</v>
      </c>
      <c r="I6" s="250" t="s">
        <v>59</v>
      </c>
    </row>
    <row r="7" spans="1:9">
      <c r="A7" s="229"/>
      <c r="B7" s="239"/>
      <c r="C7" s="230"/>
      <c r="D7" s="231"/>
      <c r="E7" s="230"/>
      <c r="F7" s="232"/>
      <c r="G7" s="233"/>
      <c r="H7" s="229"/>
      <c r="I7" s="234"/>
    </row>
    <row r="8" spans="1:9">
      <c r="A8" s="205" t="s">
        <v>19</v>
      </c>
      <c r="B8" s="205" t="s">
        <v>66</v>
      </c>
      <c r="C8" s="199">
        <v>4345</v>
      </c>
      <c r="D8" s="117">
        <v>2254</v>
      </c>
      <c r="E8" s="118">
        <v>41240</v>
      </c>
      <c r="F8" s="228">
        <v>1535</v>
      </c>
      <c r="G8" s="120">
        <f t="shared" ref="G8:G14" si="0">F8/H8</f>
        <v>143.19029850746267</v>
      </c>
      <c r="H8" s="120">
        <v>10.72</v>
      </c>
      <c r="I8" s="262"/>
    </row>
    <row r="9" spans="1:9">
      <c r="A9" s="205" t="s">
        <v>74</v>
      </c>
      <c r="B9" s="205" t="s">
        <v>68</v>
      </c>
      <c r="C9" s="199">
        <v>4346</v>
      </c>
      <c r="D9" s="117">
        <v>1081</v>
      </c>
      <c r="E9" s="118">
        <v>41236</v>
      </c>
      <c r="F9" s="228">
        <v>238.2</v>
      </c>
      <c r="G9" s="120">
        <f t="shared" si="0"/>
        <v>22.220149253731339</v>
      </c>
      <c r="H9" s="120">
        <v>10.72</v>
      </c>
      <c r="I9" s="262"/>
    </row>
    <row r="10" spans="1:9">
      <c r="A10" s="210" t="s">
        <v>22</v>
      </c>
      <c r="B10" s="205" t="s">
        <v>56</v>
      </c>
      <c r="C10" s="199">
        <v>4347</v>
      </c>
      <c r="D10" s="117">
        <v>1082</v>
      </c>
      <c r="E10" s="118">
        <v>41236</v>
      </c>
      <c r="F10" s="228">
        <v>1128.07</v>
      </c>
      <c r="G10" s="120">
        <f t="shared" si="0"/>
        <v>105.23041044776119</v>
      </c>
      <c r="H10" s="120">
        <v>10.72</v>
      </c>
      <c r="I10" s="262"/>
    </row>
    <row r="11" spans="1:9">
      <c r="A11" s="205" t="s">
        <v>21</v>
      </c>
      <c r="B11" s="205" t="s">
        <v>160</v>
      </c>
      <c r="C11" s="199">
        <v>4348</v>
      </c>
      <c r="D11" s="117">
        <v>1843</v>
      </c>
      <c r="E11" s="118">
        <v>41236</v>
      </c>
      <c r="F11" s="228">
        <v>2205.0300000000002</v>
      </c>
      <c r="G11" s="120">
        <f t="shared" si="0"/>
        <v>199.00992779783394</v>
      </c>
      <c r="H11" s="120">
        <v>11.08</v>
      </c>
      <c r="I11" s="120"/>
    </row>
    <row r="12" spans="1:9">
      <c r="A12" s="205" t="s">
        <v>16</v>
      </c>
      <c r="B12" s="205" t="s">
        <v>63</v>
      </c>
      <c r="C12" s="199">
        <v>4349</v>
      </c>
      <c r="D12" s="117">
        <v>1093</v>
      </c>
      <c r="E12" s="118">
        <v>41236</v>
      </c>
      <c r="F12" s="228">
        <v>448.57</v>
      </c>
      <c r="G12" s="120">
        <f t="shared" si="0"/>
        <v>41.844216417910445</v>
      </c>
      <c r="H12" s="120">
        <v>10.72</v>
      </c>
      <c r="I12" s="530" t="s">
        <v>159</v>
      </c>
    </row>
    <row r="13" spans="1:9">
      <c r="A13" s="205" t="s">
        <v>11</v>
      </c>
      <c r="B13" s="205" t="s">
        <v>42</v>
      </c>
      <c r="C13" s="199">
        <v>4350</v>
      </c>
      <c r="D13" s="117">
        <v>1784</v>
      </c>
      <c r="E13" s="118">
        <v>41237</v>
      </c>
      <c r="F13" s="228">
        <v>1565.71</v>
      </c>
      <c r="G13" s="120">
        <f t="shared" si="0"/>
        <v>141.3095667870036</v>
      </c>
      <c r="H13" s="120">
        <v>11.08</v>
      </c>
      <c r="I13" s="530"/>
    </row>
    <row r="14" spans="1:9">
      <c r="A14" s="205" t="s">
        <v>75</v>
      </c>
      <c r="B14" s="205" t="s">
        <v>61</v>
      </c>
      <c r="C14" s="199">
        <v>4351</v>
      </c>
      <c r="D14" s="117">
        <v>1785</v>
      </c>
      <c r="E14" s="118">
        <v>41237</v>
      </c>
      <c r="F14" s="228">
        <v>531.92999999999995</v>
      </c>
      <c r="G14" s="120">
        <f t="shared" si="0"/>
        <v>49.620335820895512</v>
      </c>
      <c r="H14" s="120">
        <v>10.72</v>
      </c>
      <c r="I14" s="530"/>
    </row>
    <row r="15" spans="1:9">
      <c r="A15" s="205" t="s">
        <v>20</v>
      </c>
      <c r="B15" s="205" t="s">
        <v>64</v>
      </c>
      <c r="C15" s="199">
        <v>4352</v>
      </c>
      <c r="D15" s="117">
        <v>1786</v>
      </c>
      <c r="E15" s="118">
        <v>41237</v>
      </c>
      <c r="F15" s="228">
        <v>403.72</v>
      </c>
      <c r="G15" s="120">
        <f t="shared" ref="G15:G36" si="1">F15/H14</f>
        <v>37.660447761194028</v>
      </c>
      <c r="H15" s="120">
        <v>10.63</v>
      </c>
      <c r="I15" s="530"/>
    </row>
    <row r="16" spans="1:9">
      <c r="A16" s="205" t="s">
        <v>17</v>
      </c>
      <c r="B16" s="205" t="s">
        <v>43</v>
      </c>
      <c r="C16" s="199">
        <v>4353</v>
      </c>
      <c r="D16" s="117">
        <v>1788</v>
      </c>
      <c r="E16" s="118">
        <v>41237</v>
      </c>
      <c r="F16" s="228">
        <v>256.32</v>
      </c>
      <c r="G16" s="120">
        <f t="shared" si="1"/>
        <v>24.11288805268109</v>
      </c>
      <c r="H16" s="120">
        <v>10.63</v>
      </c>
      <c r="I16" s="530"/>
    </row>
    <row r="17" spans="1:9">
      <c r="A17" s="205" t="s">
        <v>19</v>
      </c>
      <c r="B17" s="190" t="s">
        <v>66</v>
      </c>
      <c r="C17" s="199">
        <v>4354</v>
      </c>
      <c r="D17" s="117">
        <v>1790</v>
      </c>
      <c r="E17" s="118">
        <v>41237</v>
      </c>
      <c r="F17" s="228">
        <v>1216.83</v>
      </c>
      <c r="G17" s="120">
        <f t="shared" si="1"/>
        <v>114.47130761994354</v>
      </c>
      <c r="H17" s="120">
        <v>10.63</v>
      </c>
      <c r="I17" s="530"/>
    </row>
    <row r="18" spans="1:9">
      <c r="A18" s="205" t="s">
        <v>18</v>
      </c>
      <c r="B18" s="190" t="s">
        <v>62</v>
      </c>
      <c r="C18" s="199">
        <v>4355</v>
      </c>
      <c r="D18" s="117">
        <v>1791</v>
      </c>
      <c r="E18" s="118">
        <v>41237</v>
      </c>
      <c r="F18" s="228">
        <v>340.36</v>
      </c>
      <c r="G18" s="120">
        <f t="shared" si="1"/>
        <v>32.018814675446848</v>
      </c>
      <c r="H18" s="120">
        <v>10.63</v>
      </c>
      <c r="I18" s="530"/>
    </row>
    <row r="19" spans="1:9">
      <c r="A19" s="205" t="s">
        <v>15</v>
      </c>
      <c r="B19" s="190" t="s">
        <v>65</v>
      </c>
      <c r="C19" s="199">
        <v>4356</v>
      </c>
      <c r="D19" s="117">
        <v>2333</v>
      </c>
      <c r="E19" s="118">
        <v>41237</v>
      </c>
      <c r="F19" s="228">
        <v>300.16000000000003</v>
      </c>
      <c r="G19" s="120">
        <f t="shared" si="1"/>
        <v>28.237064910630291</v>
      </c>
      <c r="H19" s="120">
        <v>10.63</v>
      </c>
      <c r="I19" s="530"/>
    </row>
    <row r="20" spans="1:9">
      <c r="A20" s="205" t="s">
        <v>74</v>
      </c>
      <c r="B20" s="190" t="s">
        <v>68</v>
      </c>
      <c r="C20" s="199">
        <v>4357</v>
      </c>
      <c r="D20" s="117">
        <v>2606</v>
      </c>
      <c r="E20" s="118">
        <v>41237</v>
      </c>
      <c r="F20" s="228">
        <v>270.25</v>
      </c>
      <c r="G20" s="120">
        <f t="shared" si="1"/>
        <v>25.42333019755409</v>
      </c>
      <c r="H20" s="120">
        <v>10.63</v>
      </c>
      <c r="I20" s="530" t="s">
        <v>161</v>
      </c>
    </row>
    <row r="21" spans="1:9">
      <c r="A21" s="205" t="s">
        <v>20</v>
      </c>
      <c r="B21" s="199" t="s">
        <v>64</v>
      </c>
      <c r="C21" s="199">
        <v>4358</v>
      </c>
      <c r="D21" s="529">
        <v>2339</v>
      </c>
      <c r="E21" s="118">
        <v>41238</v>
      </c>
      <c r="F21" s="228">
        <v>395.57</v>
      </c>
      <c r="G21" s="120">
        <f>F21/H21</f>
        <v>36.900186567164177</v>
      </c>
      <c r="H21" s="120">
        <v>10.72</v>
      </c>
      <c r="I21" s="530"/>
    </row>
    <row r="22" spans="1:9">
      <c r="A22" s="204" t="s">
        <v>22</v>
      </c>
      <c r="B22" s="205" t="s">
        <v>56</v>
      </c>
      <c r="C22" s="199">
        <v>4359</v>
      </c>
      <c r="D22" s="117">
        <v>1958</v>
      </c>
      <c r="E22" s="118">
        <v>41239</v>
      </c>
      <c r="F22" s="228">
        <v>580.05999999999995</v>
      </c>
      <c r="G22" s="120">
        <f>F22/H22</f>
        <v>54.110074626865661</v>
      </c>
      <c r="H22" s="120">
        <v>10.72</v>
      </c>
      <c r="I22" s="524"/>
    </row>
    <row r="23" spans="1:9">
      <c r="A23" s="205" t="s">
        <v>15</v>
      </c>
      <c r="B23" s="205" t="s">
        <v>65</v>
      </c>
      <c r="C23" s="199">
        <v>4360</v>
      </c>
      <c r="D23" s="117" t="s">
        <v>23</v>
      </c>
      <c r="E23" s="118">
        <v>41239</v>
      </c>
      <c r="F23" s="228">
        <v>136</v>
      </c>
      <c r="G23" s="120">
        <f>F23/H23</f>
        <v>12.686567164179104</v>
      </c>
      <c r="H23" s="120">
        <v>10.72</v>
      </c>
      <c r="I23" s="518"/>
    </row>
    <row r="24" spans="1:9">
      <c r="A24" s="205" t="s">
        <v>17</v>
      </c>
      <c r="B24" s="205" t="s">
        <v>43</v>
      </c>
      <c r="C24" s="199">
        <v>4361</v>
      </c>
      <c r="D24" s="117">
        <v>2439</v>
      </c>
      <c r="E24" s="118">
        <v>41238</v>
      </c>
      <c r="F24" s="228">
        <v>349.3</v>
      </c>
      <c r="G24" s="120">
        <f t="shared" si="1"/>
        <v>32.583955223880594</v>
      </c>
      <c r="H24" s="120">
        <v>10.72</v>
      </c>
      <c r="I24" s="523"/>
    </row>
    <row r="25" spans="1:9">
      <c r="A25" s="205" t="s">
        <v>20</v>
      </c>
      <c r="B25" s="205" t="s">
        <v>64</v>
      </c>
      <c r="C25" s="199">
        <v>4362</v>
      </c>
      <c r="D25" s="199">
        <v>1945</v>
      </c>
      <c r="E25" s="118">
        <v>41239</v>
      </c>
      <c r="F25" s="228">
        <v>197.25</v>
      </c>
      <c r="G25" s="120">
        <f t="shared" si="1"/>
        <v>18.400186567164177</v>
      </c>
      <c r="H25" s="120">
        <v>10.72</v>
      </c>
      <c r="I25" s="518"/>
    </row>
    <row r="26" spans="1:9">
      <c r="A26" s="205" t="s">
        <v>18</v>
      </c>
      <c r="B26" s="240" t="s">
        <v>67</v>
      </c>
      <c r="C26" s="199">
        <v>4363</v>
      </c>
      <c r="D26" s="117">
        <v>1946</v>
      </c>
      <c r="E26" s="118">
        <v>41239</v>
      </c>
      <c r="F26" s="228">
        <v>375.09</v>
      </c>
      <c r="G26" s="120">
        <f t="shared" si="1"/>
        <v>34.989738805970141</v>
      </c>
      <c r="H26" s="120">
        <v>10.72</v>
      </c>
      <c r="I26" s="518"/>
    </row>
    <row r="27" spans="1:9">
      <c r="A27" s="205" t="s">
        <v>74</v>
      </c>
      <c r="B27" s="190" t="s">
        <v>68</v>
      </c>
      <c r="C27" s="199">
        <v>4364</v>
      </c>
      <c r="D27" s="117">
        <v>1947</v>
      </c>
      <c r="E27" s="118">
        <v>41239</v>
      </c>
      <c r="F27" s="228">
        <v>275.18</v>
      </c>
      <c r="G27" s="120">
        <f t="shared" si="1"/>
        <v>25.669776119402986</v>
      </c>
      <c r="H27" s="120">
        <v>10.72</v>
      </c>
      <c r="I27" s="518"/>
    </row>
    <row r="28" spans="1:9">
      <c r="A28" s="205" t="s">
        <v>15</v>
      </c>
      <c r="B28" s="205" t="s">
        <v>65</v>
      </c>
      <c r="C28" s="199">
        <v>4365</v>
      </c>
      <c r="D28" s="117">
        <v>1956</v>
      </c>
      <c r="E28" s="118">
        <v>41239</v>
      </c>
      <c r="F28" s="228">
        <v>325.02999999999997</v>
      </c>
      <c r="G28" s="120">
        <f t="shared" si="1"/>
        <v>30.319962686567159</v>
      </c>
      <c r="H28" s="120">
        <v>10.72</v>
      </c>
      <c r="I28" s="518"/>
    </row>
    <row r="29" spans="1:9">
      <c r="A29" s="204" t="s">
        <v>19</v>
      </c>
      <c r="B29" s="190" t="s">
        <v>66</v>
      </c>
      <c r="C29" s="199">
        <v>4366</v>
      </c>
      <c r="D29" s="117">
        <v>1959</v>
      </c>
      <c r="E29" s="118">
        <v>41239</v>
      </c>
      <c r="F29" s="228">
        <v>512.09</v>
      </c>
      <c r="G29" s="120">
        <f t="shared" si="1"/>
        <v>47.769589552238806</v>
      </c>
      <c r="H29" s="120">
        <v>10.72</v>
      </c>
      <c r="I29" s="518"/>
    </row>
    <row r="30" spans="1:9">
      <c r="A30" s="205" t="s">
        <v>17</v>
      </c>
      <c r="B30" s="205" t="s">
        <v>43</v>
      </c>
      <c r="C30" s="199">
        <v>4367</v>
      </c>
      <c r="D30" s="117">
        <v>2357</v>
      </c>
      <c r="E30" s="118">
        <v>41239</v>
      </c>
      <c r="F30" s="228">
        <v>244.95</v>
      </c>
      <c r="G30" s="120">
        <f t="shared" si="1"/>
        <v>22.84981343283582</v>
      </c>
      <c r="H30" s="120">
        <v>10.72</v>
      </c>
      <c r="I30" s="518"/>
    </row>
    <row r="31" spans="1:9">
      <c r="A31" s="205" t="s">
        <v>16</v>
      </c>
      <c r="B31" s="205" t="s">
        <v>63</v>
      </c>
      <c r="C31" s="199">
        <v>4368</v>
      </c>
      <c r="D31" s="117">
        <v>4359</v>
      </c>
      <c r="E31" s="118">
        <v>41239</v>
      </c>
      <c r="F31" s="228">
        <v>226.08</v>
      </c>
      <c r="G31" s="120">
        <f t="shared" si="1"/>
        <v>21.089552238805972</v>
      </c>
      <c r="H31" s="120">
        <v>10.72</v>
      </c>
      <c r="I31" s="518"/>
    </row>
    <row r="32" spans="1:9">
      <c r="A32" s="205" t="s">
        <v>18</v>
      </c>
      <c r="B32" s="240" t="s">
        <v>62</v>
      </c>
      <c r="C32" s="199">
        <v>4369</v>
      </c>
      <c r="D32" s="117">
        <v>2360</v>
      </c>
      <c r="E32" s="118">
        <v>41239</v>
      </c>
      <c r="F32" s="228">
        <v>506.31</v>
      </c>
      <c r="G32" s="120">
        <f t="shared" si="1"/>
        <v>47.230410447761194</v>
      </c>
      <c r="H32" s="120">
        <v>10.72</v>
      </c>
      <c r="I32" s="518"/>
    </row>
    <row r="33" spans="1:9">
      <c r="A33" s="204" t="s">
        <v>19</v>
      </c>
      <c r="B33" s="190" t="s">
        <v>66</v>
      </c>
      <c r="C33" s="199">
        <v>4370</v>
      </c>
      <c r="D33" s="117">
        <v>2447</v>
      </c>
      <c r="E33" s="118">
        <v>41239</v>
      </c>
      <c r="F33" s="228">
        <v>1570.05</v>
      </c>
      <c r="G33" s="120">
        <f t="shared" si="1"/>
        <v>146.45988805970148</v>
      </c>
      <c r="H33" s="120">
        <v>10.72</v>
      </c>
      <c r="I33" s="518"/>
    </row>
    <row r="34" spans="1:9">
      <c r="A34" s="204" t="s">
        <v>73</v>
      </c>
      <c r="B34" s="204" t="s">
        <v>71</v>
      </c>
      <c r="C34" s="199">
        <v>4371</v>
      </c>
      <c r="D34" s="117">
        <v>2388</v>
      </c>
      <c r="E34" s="118">
        <v>41239</v>
      </c>
      <c r="F34" s="228">
        <v>1898.4</v>
      </c>
      <c r="G34" s="120">
        <f t="shared" si="1"/>
        <v>177.08955223880596</v>
      </c>
      <c r="H34" s="120">
        <v>10.72</v>
      </c>
      <c r="I34" s="518"/>
    </row>
    <row r="35" spans="1:9">
      <c r="A35" s="205" t="s">
        <v>74</v>
      </c>
      <c r="B35" s="190" t="s">
        <v>68</v>
      </c>
      <c r="C35" s="199">
        <v>4372</v>
      </c>
      <c r="D35" s="117">
        <v>4818</v>
      </c>
      <c r="E35" s="118">
        <v>41240</v>
      </c>
      <c r="F35" s="228">
        <v>236.59</v>
      </c>
      <c r="G35" s="120">
        <f t="shared" si="1"/>
        <v>22.069962686567163</v>
      </c>
      <c r="H35" s="120">
        <v>10.72</v>
      </c>
      <c r="I35" s="518"/>
    </row>
    <row r="36" spans="1:9">
      <c r="A36" s="205" t="s">
        <v>18</v>
      </c>
      <c r="B36" s="205" t="s">
        <v>62</v>
      </c>
      <c r="C36" s="199">
        <v>4373</v>
      </c>
      <c r="D36" s="117">
        <v>4819</v>
      </c>
      <c r="E36" s="118">
        <v>41240</v>
      </c>
      <c r="F36" s="228">
        <v>228.66</v>
      </c>
      <c r="G36" s="120">
        <f t="shared" si="1"/>
        <v>21.330223880597014</v>
      </c>
      <c r="H36" s="120">
        <v>10.72</v>
      </c>
      <c r="I36" s="518"/>
    </row>
    <row r="37" spans="1:9">
      <c r="A37" s="205" t="s">
        <v>75</v>
      </c>
      <c r="B37" s="205" t="s">
        <v>61</v>
      </c>
      <c r="C37" s="199">
        <v>4374</v>
      </c>
      <c r="D37" s="117">
        <v>4822</v>
      </c>
      <c r="E37" s="118">
        <v>41240</v>
      </c>
      <c r="F37" s="228">
        <v>327.5</v>
      </c>
      <c r="G37" s="120">
        <f>F37/H37</f>
        <v>29.557761732851986</v>
      </c>
      <c r="H37" s="120">
        <v>11.08</v>
      </c>
      <c r="I37" s="518"/>
    </row>
    <row r="38" spans="1:9">
      <c r="A38" s="205" t="s">
        <v>17</v>
      </c>
      <c r="B38" s="204" t="s">
        <v>43</v>
      </c>
      <c r="C38" s="199">
        <v>4375</v>
      </c>
      <c r="D38" s="117">
        <v>4824</v>
      </c>
      <c r="E38" s="118">
        <v>41240</v>
      </c>
      <c r="F38" s="228">
        <v>106.34</v>
      </c>
      <c r="G38" s="120">
        <f>F38/H38</f>
        <v>9.9197761194029841</v>
      </c>
      <c r="H38" s="120">
        <v>10.72</v>
      </c>
      <c r="I38" s="518"/>
    </row>
    <row r="39" spans="1:9">
      <c r="A39" s="205" t="s">
        <v>20</v>
      </c>
      <c r="B39" s="204" t="s">
        <v>64</v>
      </c>
      <c r="C39" s="199">
        <v>4376</v>
      </c>
      <c r="D39" s="117">
        <v>1992</v>
      </c>
      <c r="E39" s="118">
        <v>41240</v>
      </c>
      <c r="F39" s="228">
        <v>307.24</v>
      </c>
      <c r="G39" s="120">
        <f t="shared" ref="G39:G101" si="2">F39/H39</f>
        <v>28.660447761194028</v>
      </c>
      <c r="H39" s="120">
        <v>10.72</v>
      </c>
      <c r="I39" s="518"/>
    </row>
    <row r="40" spans="1:9">
      <c r="A40" s="209" t="s">
        <v>19</v>
      </c>
      <c r="B40" s="190" t="s">
        <v>66</v>
      </c>
      <c r="C40" s="199">
        <v>4377</v>
      </c>
      <c r="D40" s="117">
        <v>1995</v>
      </c>
      <c r="E40" s="118">
        <v>41240</v>
      </c>
      <c r="F40" s="228">
        <v>219</v>
      </c>
      <c r="G40" s="120">
        <f t="shared" si="2"/>
        <v>20.42910447761194</v>
      </c>
      <c r="H40" s="120">
        <v>10.72</v>
      </c>
      <c r="I40" s="518"/>
    </row>
    <row r="41" spans="1:9">
      <c r="A41" s="205" t="s">
        <v>17</v>
      </c>
      <c r="B41" s="204" t="s">
        <v>43</v>
      </c>
      <c r="C41" s="199">
        <v>4378</v>
      </c>
      <c r="D41" s="117">
        <v>2452</v>
      </c>
      <c r="E41" s="118">
        <v>41241</v>
      </c>
      <c r="F41" s="228">
        <v>240.24</v>
      </c>
      <c r="G41" s="120">
        <f>F41/H41</f>
        <v>22.410447761194028</v>
      </c>
      <c r="H41" s="120">
        <v>10.72</v>
      </c>
      <c r="I41" s="518"/>
    </row>
    <row r="42" spans="1:9">
      <c r="A42" s="205" t="s">
        <v>16</v>
      </c>
      <c r="B42" s="205" t="s">
        <v>63</v>
      </c>
      <c r="C42" s="199">
        <v>4379</v>
      </c>
      <c r="D42" s="117">
        <v>2453</v>
      </c>
      <c r="E42" s="118">
        <v>41241</v>
      </c>
      <c r="F42" s="228">
        <v>208.29</v>
      </c>
      <c r="G42" s="120">
        <f t="shared" si="2"/>
        <v>19.430037313432834</v>
      </c>
      <c r="H42" s="120">
        <v>10.72</v>
      </c>
      <c r="I42" s="518"/>
    </row>
    <row r="43" spans="1:9">
      <c r="A43" s="205" t="s">
        <v>20</v>
      </c>
      <c r="B43" s="240" t="s">
        <v>64</v>
      </c>
      <c r="C43" s="199">
        <v>4380</v>
      </c>
      <c r="D43" s="117">
        <v>2454</v>
      </c>
      <c r="E43" s="118">
        <v>41241</v>
      </c>
      <c r="F43" s="228">
        <v>160.69</v>
      </c>
      <c r="G43" s="120">
        <f t="shared" si="2"/>
        <v>14.989738805970148</v>
      </c>
      <c r="H43" s="120">
        <v>10.72</v>
      </c>
      <c r="I43" s="518"/>
    </row>
    <row r="44" spans="1:9">
      <c r="A44" s="205" t="s">
        <v>11</v>
      </c>
      <c r="B44" s="204" t="s">
        <v>42</v>
      </c>
      <c r="C44" s="199">
        <v>4381</v>
      </c>
      <c r="D44" s="117">
        <v>3109</v>
      </c>
      <c r="E44" s="118">
        <v>41241</v>
      </c>
      <c r="F44" s="228">
        <v>2140.21</v>
      </c>
      <c r="G44" s="120">
        <f t="shared" si="2"/>
        <v>193.15974729241879</v>
      </c>
      <c r="H44" s="120">
        <v>11.08</v>
      </c>
      <c r="I44" s="518"/>
    </row>
    <row r="45" spans="1:9">
      <c r="A45" s="205" t="s">
        <v>18</v>
      </c>
      <c r="B45" s="205" t="s">
        <v>62</v>
      </c>
      <c r="C45" s="199">
        <v>4382</v>
      </c>
      <c r="D45" s="139">
        <v>4843</v>
      </c>
      <c r="E45" s="118">
        <v>41241</v>
      </c>
      <c r="F45" s="228">
        <v>390.74</v>
      </c>
      <c r="G45" s="120">
        <f t="shared" si="2"/>
        <v>36.44962686567164</v>
      </c>
      <c r="H45" s="120">
        <v>10.72</v>
      </c>
      <c r="I45" s="525"/>
    </row>
    <row r="46" spans="1:9">
      <c r="A46" s="204" t="s">
        <v>13</v>
      </c>
      <c r="B46" s="205" t="s">
        <v>67</v>
      </c>
      <c r="C46" s="199">
        <v>4383</v>
      </c>
      <c r="D46" s="139">
        <v>2478</v>
      </c>
      <c r="E46" s="118">
        <v>41241</v>
      </c>
      <c r="F46" s="228">
        <v>390.85</v>
      </c>
      <c r="G46" s="120">
        <f t="shared" si="2"/>
        <v>36.459888059701491</v>
      </c>
      <c r="H46" s="120">
        <v>10.72</v>
      </c>
      <c r="I46" s="526"/>
    </row>
    <row r="47" spans="1:9">
      <c r="A47" s="204" t="s">
        <v>83</v>
      </c>
      <c r="B47" s="205" t="s">
        <v>82</v>
      </c>
      <c r="C47" s="199">
        <v>4384</v>
      </c>
      <c r="D47" s="139">
        <v>4862</v>
      </c>
      <c r="E47" s="118">
        <v>41241</v>
      </c>
      <c r="F47" s="228">
        <v>420.01</v>
      </c>
      <c r="G47" s="120">
        <f t="shared" si="2"/>
        <v>39.180037313432834</v>
      </c>
      <c r="H47" s="120">
        <v>10.72</v>
      </c>
      <c r="I47" s="526"/>
    </row>
    <row r="48" spans="1:9">
      <c r="A48" s="205" t="s">
        <v>15</v>
      </c>
      <c r="B48" s="241" t="s">
        <v>65</v>
      </c>
      <c r="C48" s="199">
        <v>4385</v>
      </c>
      <c r="D48" s="139">
        <v>2628</v>
      </c>
      <c r="E48" s="118">
        <v>41241</v>
      </c>
      <c r="F48" s="228">
        <v>321.60000000000002</v>
      </c>
      <c r="G48" s="120">
        <f t="shared" si="2"/>
        <v>30</v>
      </c>
      <c r="H48" s="120">
        <v>10.72</v>
      </c>
      <c r="I48" s="518"/>
    </row>
    <row r="49" spans="1:9">
      <c r="A49" s="205" t="s">
        <v>17</v>
      </c>
      <c r="B49" s="204" t="s">
        <v>43</v>
      </c>
      <c r="C49" s="199">
        <v>4386</v>
      </c>
      <c r="D49" s="139">
        <v>2396</v>
      </c>
      <c r="E49" s="118">
        <v>41242</v>
      </c>
      <c r="F49" s="228">
        <v>218.04</v>
      </c>
      <c r="G49" s="120">
        <f t="shared" si="2"/>
        <v>20.339552238805968</v>
      </c>
      <c r="H49" s="120">
        <v>10.72</v>
      </c>
      <c r="I49" s="518"/>
    </row>
    <row r="50" spans="1:9">
      <c r="A50" s="205" t="s">
        <v>18</v>
      </c>
      <c r="B50" s="205" t="s">
        <v>62</v>
      </c>
      <c r="C50" s="199">
        <v>4387</v>
      </c>
      <c r="D50" s="117">
        <v>4625</v>
      </c>
      <c r="E50" s="118">
        <v>41242</v>
      </c>
      <c r="F50" s="228">
        <v>384.1</v>
      </c>
      <c r="G50" s="120">
        <f t="shared" si="2"/>
        <v>35.830223880597018</v>
      </c>
      <c r="H50" s="120">
        <v>10.72</v>
      </c>
      <c r="I50" s="518"/>
    </row>
    <row r="51" spans="1:9">
      <c r="A51" s="205" t="s">
        <v>16</v>
      </c>
      <c r="B51" s="205" t="s">
        <v>63</v>
      </c>
      <c r="C51" s="199">
        <v>4388</v>
      </c>
      <c r="D51" s="117">
        <v>4626</v>
      </c>
      <c r="E51" s="118">
        <v>41242</v>
      </c>
      <c r="F51" s="228">
        <v>178.38</v>
      </c>
      <c r="G51" s="120">
        <f t="shared" si="2"/>
        <v>16.639925373134329</v>
      </c>
      <c r="H51" s="120">
        <v>10.72</v>
      </c>
      <c r="I51" s="518"/>
    </row>
    <row r="52" spans="1:9">
      <c r="A52" s="205" t="s">
        <v>20</v>
      </c>
      <c r="B52" s="205" t="s">
        <v>64</v>
      </c>
      <c r="C52" s="199">
        <v>4389</v>
      </c>
      <c r="D52" s="117">
        <v>4627</v>
      </c>
      <c r="E52" s="118">
        <v>41242</v>
      </c>
      <c r="F52" s="228">
        <v>389.24</v>
      </c>
      <c r="G52" s="120">
        <f t="shared" si="2"/>
        <v>36.309701492537314</v>
      </c>
      <c r="H52" s="120">
        <v>10.72</v>
      </c>
      <c r="I52" s="518"/>
    </row>
    <row r="53" spans="1:9">
      <c r="A53" s="205" t="s">
        <v>74</v>
      </c>
      <c r="B53" s="190" t="s">
        <v>68</v>
      </c>
      <c r="C53" s="199">
        <v>4390</v>
      </c>
      <c r="D53" s="117">
        <v>2490</v>
      </c>
      <c r="E53" s="118">
        <v>41242</v>
      </c>
      <c r="F53" s="228">
        <v>339.4</v>
      </c>
      <c r="G53" s="120">
        <f t="shared" si="2"/>
        <v>31.660447761194025</v>
      </c>
      <c r="H53" s="120">
        <v>10.72</v>
      </c>
      <c r="I53" s="518"/>
    </row>
    <row r="54" spans="1:9">
      <c r="A54" s="205" t="s">
        <v>19</v>
      </c>
      <c r="B54" s="190" t="s">
        <v>66</v>
      </c>
      <c r="C54" s="199">
        <v>4391</v>
      </c>
      <c r="D54" s="117">
        <v>2397</v>
      </c>
      <c r="E54" s="118">
        <v>41242</v>
      </c>
      <c r="F54" s="228">
        <v>775.06</v>
      </c>
      <c r="G54" s="120">
        <f t="shared" si="2"/>
        <v>72.300373134328353</v>
      </c>
      <c r="H54" s="120">
        <v>10.72</v>
      </c>
      <c r="I54" s="518"/>
    </row>
    <row r="55" spans="1:9">
      <c r="A55" s="205" t="s">
        <v>17</v>
      </c>
      <c r="B55" s="205" t="s">
        <v>43</v>
      </c>
      <c r="C55" s="199">
        <v>4392</v>
      </c>
      <c r="D55" s="117">
        <v>3207</v>
      </c>
      <c r="E55" s="118">
        <v>41242</v>
      </c>
      <c r="F55" s="228">
        <v>88.12</v>
      </c>
      <c r="G55" s="120">
        <f t="shared" si="2"/>
        <v>8.2201492537313428</v>
      </c>
      <c r="H55" s="120">
        <v>10.72</v>
      </c>
      <c r="I55" s="518"/>
    </row>
    <row r="56" spans="1:9">
      <c r="A56" s="205" t="s">
        <v>20</v>
      </c>
      <c r="B56" s="254" t="s">
        <v>64</v>
      </c>
      <c r="C56" s="199">
        <v>4393</v>
      </c>
      <c r="D56" s="117">
        <v>3216</v>
      </c>
      <c r="E56" s="118">
        <v>41243</v>
      </c>
      <c r="F56" s="228">
        <v>142.04</v>
      </c>
      <c r="G56" s="120">
        <f t="shared" si="2"/>
        <v>13.249999999999998</v>
      </c>
      <c r="H56" s="120">
        <v>10.72</v>
      </c>
      <c r="I56" s="518"/>
    </row>
    <row r="57" spans="1:9">
      <c r="A57" s="204" t="s">
        <v>34</v>
      </c>
      <c r="B57" s="204" t="s">
        <v>39</v>
      </c>
      <c r="C57" s="199">
        <v>4394</v>
      </c>
      <c r="D57" s="117">
        <v>3215</v>
      </c>
      <c r="E57" s="118">
        <v>41243</v>
      </c>
      <c r="F57" s="228">
        <v>406.07</v>
      </c>
      <c r="G57" s="120">
        <f t="shared" si="2"/>
        <v>36.648916967509024</v>
      </c>
      <c r="H57" s="120">
        <v>11.08</v>
      </c>
      <c r="I57" s="518"/>
    </row>
    <row r="58" spans="1:9">
      <c r="A58" s="205" t="s">
        <v>74</v>
      </c>
      <c r="B58" s="190" t="s">
        <v>68</v>
      </c>
      <c r="C58" s="199">
        <v>4395</v>
      </c>
      <c r="D58" s="117">
        <v>3219</v>
      </c>
      <c r="E58" s="118">
        <v>41243</v>
      </c>
      <c r="F58" s="228">
        <v>97.77</v>
      </c>
      <c r="G58" s="120">
        <f t="shared" si="2"/>
        <v>9.1203358208955212</v>
      </c>
      <c r="H58" s="120">
        <v>10.72</v>
      </c>
      <c r="I58" s="518"/>
    </row>
    <row r="59" spans="1:9">
      <c r="A59" s="205" t="s">
        <v>17</v>
      </c>
      <c r="B59" s="205" t="s">
        <v>43</v>
      </c>
      <c r="C59" s="199">
        <v>4396</v>
      </c>
      <c r="D59" s="117">
        <v>3220</v>
      </c>
      <c r="E59" s="118">
        <v>41243</v>
      </c>
      <c r="F59" s="228">
        <v>494.08</v>
      </c>
      <c r="G59" s="120">
        <f>F59/H59</f>
        <v>46.089552238805965</v>
      </c>
      <c r="H59" s="120">
        <v>10.72</v>
      </c>
      <c r="I59" s="518"/>
    </row>
    <row r="60" spans="1:9">
      <c r="A60" s="205" t="s">
        <v>18</v>
      </c>
      <c r="B60" s="205" t="s">
        <v>62</v>
      </c>
      <c r="C60" s="199">
        <v>4397</v>
      </c>
      <c r="D60" s="117">
        <v>3221</v>
      </c>
      <c r="E60" s="118">
        <v>41243</v>
      </c>
      <c r="F60" s="228">
        <v>184.17</v>
      </c>
      <c r="G60" s="120">
        <f t="shared" si="2"/>
        <v>17.180037313432834</v>
      </c>
      <c r="H60" s="120">
        <v>10.72</v>
      </c>
      <c r="I60" s="527"/>
    </row>
    <row r="61" spans="1:9">
      <c r="A61" s="204" t="s">
        <v>13</v>
      </c>
      <c r="B61" s="205" t="s">
        <v>67</v>
      </c>
      <c r="C61" s="199">
        <v>4398</v>
      </c>
      <c r="D61" s="117">
        <v>3222</v>
      </c>
      <c r="E61" s="118">
        <v>41243</v>
      </c>
      <c r="F61" s="228">
        <v>388.17</v>
      </c>
      <c r="G61" s="120">
        <f t="shared" si="2"/>
        <v>36.209888059701491</v>
      </c>
      <c r="H61" s="120">
        <v>10.72</v>
      </c>
      <c r="I61" s="518"/>
    </row>
    <row r="62" spans="1:9">
      <c r="A62" s="205" t="s">
        <v>75</v>
      </c>
      <c r="B62" s="205" t="s">
        <v>61</v>
      </c>
      <c r="C62" s="199">
        <v>4399</v>
      </c>
      <c r="D62" s="117">
        <v>3224</v>
      </c>
      <c r="E62" s="118">
        <v>41243</v>
      </c>
      <c r="F62" s="228">
        <v>283.12</v>
      </c>
      <c r="G62" s="120">
        <f t="shared" si="2"/>
        <v>26.410447761194028</v>
      </c>
      <c r="H62" s="120">
        <v>10.72</v>
      </c>
      <c r="I62" s="518"/>
    </row>
    <row r="63" spans="1:9">
      <c r="A63" s="205" t="s">
        <v>16</v>
      </c>
      <c r="B63" s="205" t="s">
        <v>63</v>
      </c>
      <c r="C63" s="199">
        <v>4400</v>
      </c>
      <c r="D63" s="117">
        <v>3226</v>
      </c>
      <c r="E63" s="118">
        <v>41243</v>
      </c>
      <c r="F63" s="228">
        <v>264.86</v>
      </c>
      <c r="G63" s="120">
        <f t="shared" si="2"/>
        <v>24.707089552238806</v>
      </c>
      <c r="H63" s="120">
        <v>10.72</v>
      </c>
      <c r="I63" s="518"/>
    </row>
    <row r="64" spans="1:9">
      <c r="A64" s="204" t="s">
        <v>22</v>
      </c>
      <c r="B64" s="205" t="s">
        <v>56</v>
      </c>
      <c r="C64" s="199">
        <v>4951</v>
      </c>
      <c r="D64" s="117">
        <v>3233</v>
      </c>
      <c r="E64" s="118">
        <v>41243</v>
      </c>
      <c r="F64" s="228">
        <v>640</v>
      </c>
      <c r="G64" s="120">
        <f t="shared" si="2"/>
        <v>59.701492537313428</v>
      </c>
      <c r="H64" s="120">
        <v>10.72</v>
      </c>
      <c r="I64" s="518"/>
    </row>
    <row r="65" spans="1:9">
      <c r="A65" s="204" t="s">
        <v>22</v>
      </c>
      <c r="B65" s="205" t="s">
        <v>56</v>
      </c>
      <c r="C65" s="199">
        <v>4952</v>
      </c>
      <c r="D65" s="117">
        <v>2672</v>
      </c>
      <c r="E65" s="118">
        <v>41244</v>
      </c>
      <c r="F65" s="228">
        <v>1360</v>
      </c>
      <c r="G65" s="120">
        <f t="shared" si="2"/>
        <v>126.86567164179104</v>
      </c>
      <c r="H65" s="120">
        <v>10.72</v>
      </c>
      <c r="I65" s="518"/>
    </row>
    <row r="66" spans="1:9">
      <c r="A66" s="205" t="s">
        <v>20</v>
      </c>
      <c r="B66" s="205" t="s">
        <v>64</v>
      </c>
      <c r="C66" s="199">
        <v>4953</v>
      </c>
      <c r="D66" s="117">
        <v>4957</v>
      </c>
      <c r="E66" s="118">
        <v>41244</v>
      </c>
      <c r="F66" s="228">
        <v>172.06</v>
      </c>
      <c r="G66" s="120">
        <f t="shared" si="2"/>
        <v>16.050373134328357</v>
      </c>
      <c r="H66" s="120">
        <v>10.72</v>
      </c>
      <c r="I66" s="518"/>
    </row>
    <row r="67" spans="1:9">
      <c r="A67" s="205" t="s">
        <v>74</v>
      </c>
      <c r="B67" s="190" t="s">
        <v>68</v>
      </c>
      <c r="C67" s="199">
        <v>4954</v>
      </c>
      <c r="D67" s="117">
        <v>3247</v>
      </c>
      <c r="E67" s="118">
        <v>41244</v>
      </c>
      <c r="F67" s="228">
        <v>217.19</v>
      </c>
      <c r="G67" s="120">
        <f t="shared" si="2"/>
        <v>20.260261194029848</v>
      </c>
      <c r="H67" s="120">
        <v>10.72</v>
      </c>
      <c r="I67" s="518"/>
    </row>
    <row r="68" spans="1:9">
      <c r="A68" s="205" t="s">
        <v>18</v>
      </c>
      <c r="B68" s="205" t="s">
        <v>62</v>
      </c>
      <c r="C68" s="199">
        <v>4955</v>
      </c>
      <c r="D68" s="117">
        <v>3250</v>
      </c>
      <c r="E68" s="118">
        <v>41244</v>
      </c>
      <c r="F68" s="228">
        <v>307.02</v>
      </c>
      <c r="G68" s="120">
        <f t="shared" si="2"/>
        <v>28.639925373134325</v>
      </c>
      <c r="H68" s="120">
        <v>10.72</v>
      </c>
      <c r="I68" s="518"/>
    </row>
    <row r="69" spans="1:9">
      <c r="A69" s="205" t="s">
        <v>17</v>
      </c>
      <c r="B69" s="205" t="s">
        <v>43</v>
      </c>
      <c r="C69" s="199">
        <v>4956</v>
      </c>
      <c r="D69" s="117">
        <v>3251</v>
      </c>
      <c r="E69" s="118">
        <v>41244</v>
      </c>
      <c r="F69" s="228">
        <v>218.04</v>
      </c>
      <c r="G69" s="120">
        <f t="shared" si="2"/>
        <v>20.339552238805968</v>
      </c>
      <c r="H69" s="120">
        <v>10.72</v>
      </c>
      <c r="I69" s="518"/>
    </row>
    <row r="70" spans="1:9">
      <c r="A70" s="205" t="s">
        <v>11</v>
      </c>
      <c r="B70" s="205" t="s">
        <v>42</v>
      </c>
      <c r="C70" s="199">
        <v>4957</v>
      </c>
      <c r="D70" s="117">
        <v>3252</v>
      </c>
      <c r="E70" s="118">
        <v>41244</v>
      </c>
      <c r="F70" s="228">
        <v>1551.53</v>
      </c>
      <c r="G70" s="120">
        <f t="shared" si="2"/>
        <v>144.73227611940297</v>
      </c>
      <c r="H70" s="120">
        <v>10.72</v>
      </c>
      <c r="I70" s="518"/>
    </row>
    <row r="71" spans="1:9">
      <c r="A71" s="205" t="s">
        <v>75</v>
      </c>
      <c r="B71" s="205" t="s">
        <v>61</v>
      </c>
      <c r="C71" s="199">
        <v>4958</v>
      </c>
      <c r="D71" s="117">
        <v>3253</v>
      </c>
      <c r="E71" s="118">
        <v>41244</v>
      </c>
      <c r="F71" s="228">
        <v>239.06</v>
      </c>
      <c r="G71" s="120">
        <f t="shared" si="2"/>
        <v>22.300373134328357</v>
      </c>
      <c r="H71" s="120">
        <v>10.72</v>
      </c>
      <c r="I71" s="518"/>
    </row>
    <row r="72" spans="1:9">
      <c r="A72" s="204" t="s">
        <v>45</v>
      </c>
      <c r="B72" s="205" t="s">
        <v>42</v>
      </c>
      <c r="C72" s="199">
        <v>4959</v>
      </c>
      <c r="D72" s="117">
        <v>3254</v>
      </c>
      <c r="E72" s="118">
        <v>41244</v>
      </c>
      <c r="F72" s="228">
        <v>780.14</v>
      </c>
      <c r="G72" s="120">
        <f t="shared" si="2"/>
        <v>70.409747292418771</v>
      </c>
      <c r="H72" s="120">
        <v>11.08</v>
      </c>
      <c r="I72" s="518"/>
    </row>
    <row r="73" spans="1:9">
      <c r="A73" s="204" t="s">
        <v>22</v>
      </c>
      <c r="B73" s="205" t="s">
        <v>56</v>
      </c>
      <c r="C73" s="199">
        <v>4960</v>
      </c>
      <c r="D73" s="117">
        <v>3257</v>
      </c>
      <c r="E73" s="118">
        <v>41244</v>
      </c>
      <c r="F73" s="228">
        <v>1245.02</v>
      </c>
      <c r="G73" s="120">
        <f t="shared" si="2"/>
        <v>116.13992537313432</v>
      </c>
      <c r="H73" s="120">
        <v>10.72</v>
      </c>
      <c r="I73" s="518"/>
    </row>
    <row r="74" spans="1:9">
      <c r="A74" s="205" t="s">
        <v>15</v>
      </c>
      <c r="B74" s="205" t="s">
        <v>65</v>
      </c>
      <c r="C74" s="199">
        <v>4961</v>
      </c>
      <c r="D74" s="117">
        <v>2669</v>
      </c>
      <c r="E74" s="118">
        <v>41244</v>
      </c>
      <c r="F74" s="228">
        <v>291.58</v>
      </c>
      <c r="G74" s="120">
        <f t="shared" si="2"/>
        <v>27.19962686567164</v>
      </c>
      <c r="H74" s="120">
        <v>10.72</v>
      </c>
      <c r="I74" s="518"/>
    </row>
    <row r="75" spans="1:9">
      <c r="A75" s="205" t="s">
        <v>17</v>
      </c>
      <c r="B75" s="205" t="s">
        <v>43</v>
      </c>
      <c r="C75" s="199">
        <v>4962</v>
      </c>
      <c r="D75" s="117">
        <v>2679</v>
      </c>
      <c r="E75" s="118">
        <v>41245</v>
      </c>
      <c r="F75" s="228">
        <v>292.27</v>
      </c>
      <c r="G75" s="120">
        <f t="shared" si="2"/>
        <v>27.263992537313431</v>
      </c>
      <c r="H75" s="120">
        <v>10.72</v>
      </c>
      <c r="I75" s="518"/>
    </row>
    <row r="76" spans="1:9">
      <c r="A76" s="205" t="s">
        <v>16</v>
      </c>
      <c r="B76" s="205" t="s">
        <v>63</v>
      </c>
      <c r="C76" s="199">
        <v>4963</v>
      </c>
      <c r="D76" s="117">
        <v>4029</v>
      </c>
      <c r="E76" s="118">
        <v>41246</v>
      </c>
      <c r="F76" s="228">
        <v>330.28</v>
      </c>
      <c r="G76" s="120">
        <f t="shared" si="2"/>
        <v>30.809701492537307</v>
      </c>
      <c r="H76" s="120">
        <v>10.72</v>
      </c>
      <c r="I76" s="518"/>
    </row>
    <row r="77" spans="1:9">
      <c r="A77" s="205" t="s">
        <v>18</v>
      </c>
      <c r="B77" s="205" t="s">
        <v>62</v>
      </c>
      <c r="C77" s="199">
        <v>4964</v>
      </c>
      <c r="D77" s="117">
        <v>2676</v>
      </c>
      <c r="E77" s="118">
        <v>41245</v>
      </c>
      <c r="F77" s="228">
        <v>412.18</v>
      </c>
      <c r="G77" s="120">
        <f t="shared" si="2"/>
        <v>38.44962686567164</v>
      </c>
      <c r="H77" s="120">
        <v>10.72</v>
      </c>
      <c r="I77" s="518"/>
    </row>
    <row r="78" spans="1:9">
      <c r="A78" s="205" t="s">
        <v>20</v>
      </c>
      <c r="B78" s="205" t="s">
        <v>64</v>
      </c>
      <c r="C78" s="199">
        <v>4965</v>
      </c>
      <c r="D78" s="117">
        <v>4968</v>
      </c>
      <c r="E78" s="118">
        <v>41246</v>
      </c>
      <c r="F78" s="228">
        <v>251.92</v>
      </c>
      <c r="G78" s="120">
        <f t="shared" si="2"/>
        <v>23.499999999999996</v>
      </c>
      <c r="H78" s="120">
        <v>10.72</v>
      </c>
      <c r="I78" s="518"/>
    </row>
    <row r="79" spans="1:9">
      <c r="A79" s="204" t="s">
        <v>13</v>
      </c>
      <c r="B79" s="205" t="s">
        <v>67</v>
      </c>
      <c r="C79" s="199">
        <v>4966</v>
      </c>
      <c r="D79" s="117">
        <v>4030</v>
      </c>
      <c r="E79" s="118">
        <v>41246</v>
      </c>
      <c r="F79" s="228">
        <v>331.78</v>
      </c>
      <c r="G79" s="120">
        <f t="shared" si="2"/>
        <v>30.949626865671636</v>
      </c>
      <c r="H79" s="120">
        <v>10.72</v>
      </c>
      <c r="I79" s="518"/>
    </row>
    <row r="80" spans="1:9">
      <c r="A80" s="205" t="s">
        <v>74</v>
      </c>
      <c r="B80" s="190" t="s">
        <v>68</v>
      </c>
      <c r="C80" s="199">
        <v>4967</v>
      </c>
      <c r="D80" s="117">
        <v>4036</v>
      </c>
      <c r="E80" s="118">
        <v>41246</v>
      </c>
      <c r="F80" s="228">
        <v>183.74</v>
      </c>
      <c r="G80" s="120">
        <f t="shared" si="2"/>
        <v>17.139925373134329</v>
      </c>
      <c r="H80" s="120">
        <v>10.72</v>
      </c>
      <c r="I80" s="518"/>
    </row>
    <row r="81" spans="1:9">
      <c r="A81" s="205" t="s">
        <v>75</v>
      </c>
      <c r="B81" s="205" t="s">
        <v>61</v>
      </c>
      <c r="C81" s="199">
        <v>4968</v>
      </c>
      <c r="D81" s="117">
        <v>4038</v>
      </c>
      <c r="E81" s="118">
        <v>41246</v>
      </c>
      <c r="F81" s="228">
        <v>411.76</v>
      </c>
      <c r="G81" s="120">
        <f t="shared" si="2"/>
        <v>38.410447761194028</v>
      </c>
      <c r="H81" s="120">
        <v>10.72</v>
      </c>
      <c r="I81" s="518"/>
    </row>
    <row r="82" spans="1:9">
      <c r="A82" s="205" t="s">
        <v>15</v>
      </c>
      <c r="B82" s="205" t="s">
        <v>65</v>
      </c>
      <c r="C82" s="199">
        <v>4969</v>
      </c>
      <c r="D82" s="117">
        <v>4656</v>
      </c>
      <c r="E82" s="118">
        <v>41246</v>
      </c>
      <c r="F82" s="228">
        <v>307.45</v>
      </c>
      <c r="G82" s="120">
        <f t="shared" si="2"/>
        <v>28.680037313432834</v>
      </c>
      <c r="H82" s="120">
        <v>10.72</v>
      </c>
      <c r="I82" s="518"/>
    </row>
    <row r="83" spans="1:9">
      <c r="A83" s="205" t="s">
        <v>18</v>
      </c>
      <c r="B83" s="205" t="s">
        <v>62</v>
      </c>
      <c r="C83" s="199">
        <v>4970</v>
      </c>
      <c r="D83" s="117">
        <v>4657</v>
      </c>
      <c r="E83" s="118">
        <v>41246</v>
      </c>
      <c r="F83" s="228">
        <v>140.11000000000001</v>
      </c>
      <c r="G83" s="120">
        <f t="shared" si="2"/>
        <v>13.069962686567164</v>
      </c>
      <c r="H83" s="120">
        <v>10.72</v>
      </c>
      <c r="I83" s="518"/>
    </row>
    <row r="84" spans="1:9">
      <c r="A84" s="205" t="s">
        <v>17</v>
      </c>
      <c r="B84" s="205" t="s">
        <v>43</v>
      </c>
      <c r="C84" s="199">
        <v>4971</v>
      </c>
      <c r="D84" s="117">
        <v>4658</v>
      </c>
      <c r="E84" s="118">
        <v>41246</v>
      </c>
      <c r="F84" s="228">
        <v>290.19</v>
      </c>
      <c r="G84" s="120">
        <f t="shared" si="2"/>
        <v>27.069962686567163</v>
      </c>
      <c r="H84" s="120">
        <v>10.72</v>
      </c>
      <c r="I84" s="518"/>
    </row>
    <row r="85" spans="1:9">
      <c r="A85" s="204" t="s">
        <v>22</v>
      </c>
      <c r="B85" s="205" t="s">
        <v>56</v>
      </c>
      <c r="C85" s="199">
        <v>4972</v>
      </c>
      <c r="D85" s="117">
        <v>4670</v>
      </c>
      <c r="E85" s="118">
        <v>41246</v>
      </c>
      <c r="F85" s="228">
        <v>300</v>
      </c>
      <c r="G85" s="120">
        <f t="shared" si="2"/>
        <v>27.985074626865671</v>
      </c>
      <c r="H85" s="120">
        <v>10.72</v>
      </c>
      <c r="I85" s="518" t="s">
        <v>159</v>
      </c>
    </row>
    <row r="86" spans="1:9">
      <c r="A86" s="204" t="s">
        <v>22</v>
      </c>
      <c r="B86" s="205" t="s">
        <v>56</v>
      </c>
      <c r="C86" s="199">
        <v>4973</v>
      </c>
      <c r="D86" s="117">
        <v>4371</v>
      </c>
      <c r="E86" s="118">
        <v>41246</v>
      </c>
      <c r="F86" s="228">
        <v>1357.6</v>
      </c>
      <c r="G86" s="120">
        <f t="shared" si="2"/>
        <v>126.6417910447761</v>
      </c>
      <c r="H86" s="120">
        <v>10.72</v>
      </c>
      <c r="I86" s="518"/>
    </row>
    <row r="87" spans="1:9">
      <c r="A87" s="205" t="s">
        <v>20</v>
      </c>
      <c r="B87" s="205" t="s">
        <v>64</v>
      </c>
      <c r="C87" s="199">
        <v>4974</v>
      </c>
      <c r="D87" s="117">
        <v>4508</v>
      </c>
      <c r="E87" s="118">
        <v>41247</v>
      </c>
      <c r="F87" s="228">
        <v>315.17</v>
      </c>
      <c r="G87" s="120">
        <f t="shared" si="2"/>
        <v>29.40018656716418</v>
      </c>
      <c r="H87" s="120">
        <v>10.72</v>
      </c>
      <c r="I87" s="518"/>
    </row>
    <row r="88" spans="1:9">
      <c r="A88" s="205" t="s">
        <v>74</v>
      </c>
      <c r="B88" s="190" t="s">
        <v>68</v>
      </c>
      <c r="C88" s="199">
        <v>4975</v>
      </c>
      <c r="D88" s="117">
        <v>4510</v>
      </c>
      <c r="E88" s="118">
        <v>41247</v>
      </c>
      <c r="F88" s="228">
        <v>222.65</v>
      </c>
      <c r="G88" s="120">
        <f t="shared" si="2"/>
        <v>20.769589552238806</v>
      </c>
      <c r="H88" s="120">
        <v>10.72</v>
      </c>
      <c r="I88" s="518"/>
    </row>
    <row r="89" spans="1:9">
      <c r="A89" s="205" t="s">
        <v>17</v>
      </c>
      <c r="B89" s="205" t="s">
        <v>43</v>
      </c>
      <c r="C89" s="199">
        <v>4976</v>
      </c>
      <c r="D89" s="117">
        <v>4511</v>
      </c>
      <c r="E89" s="118">
        <v>41247</v>
      </c>
      <c r="F89" s="228">
        <v>267.04000000000002</v>
      </c>
      <c r="G89" s="120">
        <f t="shared" si="2"/>
        <v>24.910447761194032</v>
      </c>
      <c r="H89" s="120">
        <v>10.72</v>
      </c>
      <c r="I89" s="518"/>
    </row>
    <row r="90" spans="1:9">
      <c r="A90" s="205" t="s">
        <v>18</v>
      </c>
      <c r="B90" s="205" t="s">
        <v>62</v>
      </c>
      <c r="C90" s="199">
        <v>4977</v>
      </c>
      <c r="D90" s="117">
        <v>4513</v>
      </c>
      <c r="E90" s="118">
        <v>41247</v>
      </c>
      <c r="F90" s="228">
        <v>197.03</v>
      </c>
      <c r="G90" s="120">
        <f>F90/H90</f>
        <v>18.379664179104477</v>
      </c>
      <c r="H90" s="120">
        <v>10.72</v>
      </c>
      <c r="I90" s="518"/>
    </row>
    <row r="91" spans="1:9">
      <c r="A91" s="205" t="s">
        <v>75</v>
      </c>
      <c r="B91" s="205" t="s">
        <v>61</v>
      </c>
      <c r="C91" s="199">
        <v>4978</v>
      </c>
      <c r="D91" s="117">
        <v>4514</v>
      </c>
      <c r="E91" s="118">
        <v>41247</v>
      </c>
      <c r="F91" s="228">
        <v>294.37</v>
      </c>
      <c r="G91" s="120">
        <f t="shared" si="2"/>
        <v>27.459888059701491</v>
      </c>
      <c r="H91" s="120">
        <v>10.72</v>
      </c>
      <c r="I91" s="518"/>
    </row>
    <row r="92" spans="1:9">
      <c r="A92" s="205" t="s">
        <v>16</v>
      </c>
      <c r="B92" s="205" t="s">
        <v>63</v>
      </c>
      <c r="C92" s="199">
        <v>4979</v>
      </c>
      <c r="D92" s="117">
        <v>4515</v>
      </c>
      <c r="E92" s="118">
        <v>41247</v>
      </c>
      <c r="F92" s="228">
        <v>114.17</v>
      </c>
      <c r="G92" s="120">
        <f t="shared" si="2"/>
        <v>10.650186567164178</v>
      </c>
      <c r="H92" s="120">
        <v>10.72</v>
      </c>
      <c r="I92" s="518"/>
    </row>
    <row r="93" spans="1:9">
      <c r="A93" s="205" t="s">
        <v>18</v>
      </c>
      <c r="B93" s="205" t="s">
        <v>62</v>
      </c>
      <c r="C93" s="199">
        <v>4980</v>
      </c>
      <c r="D93" s="117">
        <v>3159</v>
      </c>
      <c r="E93" s="118">
        <v>41247</v>
      </c>
      <c r="F93" s="228">
        <v>510.6</v>
      </c>
      <c r="G93" s="120">
        <f t="shared" si="2"/>
        <v>47.630597014925371</v>
      </c>
      <c r="H93" s="120">
        <v>10.72</v>
      </c>
      <c r="I93" s="528"/>
    </row>
    <row r="94" spans="1:9">
      <c r="A94" s="205" t="s">
        <v>18</v>
      </c>
      <c r="B94" s="205" t="s">
        <v>62</v>
      </c>
      <c r="C94" s="199">
        <v>4981</v>
      </c>
      <c r="D94" s="117">
        <v>4531</v>
      </c>
      <c r="E94" s="118">
        <v>41247</v>
      </c>
      <c r="F94" s="228">
        <v>161</v>
      </c>
      <c r="G94" s="120">
        <f t="shared" si="2"/>
        <v>15.01865671641791</v>
      </c>
      <c r="H94" s="120">
        <v>10.72</v>
      </c>
      <c r="I94" s="518"/>
    </row>
    <row r="95" spans="1:9">
      <c r="A95" s="205" t="s">
        <v>16</v>
      </c>
      <c r="B95" s="242" t="s">
        <v>63</v>
      </c>
      <c r="C95" s="199">
        <v>4982</v>
      </c>
      <c r="D95" s="226">
        <v>4535</v>
      </c>
      <c r="E95" s="142">
        <v>41248</v>
      </c>
      <c r="F95" s="228">
        <v>171.95</v>
      </c>
      <c r="G95" s="120">
        <f t="shared" si="2"/>
        <v>16.040111940298505</v>
      </c>
      <c r="H95" s="120">
        <v>10.72</v>
      </c>
      <c r="I95" s="518"/>
    </row>
    <row r="96" spans="1:9">
      <c r="A96" s="205" t="s">
        <v>17</v>
      </c>
      <c r="B96" s="205" t="s">
        <v>43</v>
      </c>
      <c r="C96" s="199">
        <v>4983</v>
      </c>
      <c r="D96" s="117">
        <v>4536</v>
      </c>
      <c r="E96" s="118">
        <v>41248</v>
      </c>
      <c r="F96" s="228">
        <v>200.14</v>
      </c>
      <c r="G96" s="120">
        <f t="shared" si="2"/>
        <v>18.669776119402982</v>
      </c>
      <c r="H96" s="120">
        <v>10.72</v>
      </c>
      <c r="I96" s="518"/>
    </row>
    <row r="97" spans="1:9">
      <c r="A97" s="205" t="s">
        <v>11</v>
      </c>
      <c r="B97" s="205" t="s">
        <v>42</v>
      </c>
      <c r="C97" s="199">
        <v>4984</v>
      </c>
      <c r="D97" s="117">
        <v>4539</v>
      </c>
      <c r="E97" s="118">
        <v>41248</v>
      </c>
      <c r="F97" s="228">
        <v>2600.92</v>
      </c>
      <c r="G97" s="120">
        <f t="shared" si="2"/>
        <v>234.74007220216606</v>
      </c>
      <c r="H97" s="120">
        <v>11.08</v>
      </c>
      <c r="I97" s="518"/>
    </row>
    <row r="98" spans="1:9">
      <c r="A98" s="204" t="s">
        <v>13</v>
      </c>
      <c r="B98" s="205" t="s">
        <v>67</v>
      </c>
      <c r="C98" s="199">
        <v>4985</v>
      </c>
      <c r="D98" s="117">
        <v>2686</v>
      </c>
      <c r="E98" s="118">
        <v>41248</v>
      </c>
      <c r="F98" s="228">
        <v>293.08</v>
      </c>
      <c r="G98" s="120">
        <f t="shared" si="2"/>
        <v>27.339552238805968</v>
      </c>
      <c r="H98" s="120">
        <v>10.72</v>
      </c>
      <c r="I98" s="518"/>
    </row>
    <row r="99" spans="1:9">
      <c r="A99" s="205" t="s">
        <v>20</v>
      </c>
      <c r="B99" s="205" t="s">
        <v>64</v>
      </c>
      <c r="C99" s="199">
        <v>4986</v>
      </c>
      <c r="D99" s="117">
        <v>4544</v>
      </c>
      <c r="E99" s="118">
        <v>41248</v>
      </c>
      <c r="F99" s="228">
        <v>157.29</v>
      </c>
      <c r="G99" s="120">
        <f t="shared" si="2"/>
        <v>14.67257462686567</v>
      </c>
      <c r="H99" s="120">
        <v>10.72</v>
      </c>
      <c r="I99" s="518"/>
    </row>
    <row r="100" spans="1:9">
      <c r="A100" s="205" t="s">
        <v>18</v>
      </c>
      <c r="B100" s="205" t="s">
        <v>62</v>
      </c>
      <c r="C100" s="199">
        <v>4987</v>
      </c>
      <c r="D100" s="117">
        <v>4394</v>
      </c>
      <c r="E100" s="118">
        <v>41248</v>
      </c>
      <c r="F100" s="228">
        <v>572.23</v>
      </c>
      <c r="G100" s="120">
        <f t="shared" si="2"/>
        <v>53.379664179104473</v>
      </c>
      <c r="H100" s="120">
        <v>10.72</v>
      </c>
      <c r="I100" s="518"/>
    </row>
    <row r="101" spans="1:9">
      <c r="A101" s="204" t="s">
        <v>73</v>
      </c>
      <c r="B101" s="261" t="s">
        <v>71</v>
      </c>
      <c r="C101" s="199">
        <v>4988</v>
      </c>
      <c r="D101" s="117">
        <v>4560</v>
      </c>
      <c r="E101" s="118">
        <v>41248</v>
      </c>
      <c r="F101" s="228">
        <v>986.03</v>
      </c>
      <c r="G101" s="120">
        <f t="shared" si="2"/>
        <v>91.980410447761187</v>
      </c>
      <c r="H101" s="120">
        <v>10.72</v>
      </c>
      <c r="I101" s="518"/>
    </row>
    <row r="102" spans="1:9">
      <c r="A102" s="206" t="s">
        <v>74</v>
      </c>
      <c r="B102" s="205" t="s">
        <v>61</v>
      </c>
      <c r="C102" s="199">
        <v>4989</v>
      </c>
      <c r="D102" s="117">
        <v>4383</v>
      </c>
      <c r="E102" s="118">
        <v>41248</v>
      </c>
      <c r="F102" s="228">
        <v>300.11</v>
      </c>
      <c r="G102" s="120">
        <f t="shared" ref="G102:G120" si="3">F102/H102</f>
        <v>27.085740072202167</v>
      </c>
      <c r="H102" s="120">
        <v>11.08</v>
      </c>
      <c r="I102" s="518" t="s">
        <v>159</v>
      </c>
    </row>
    <row r="103" spans="1:9">
      <c r="A103" s="204" t="s">
        <v>83</v>
      </c>
      <c r="B103" s="205" t="s">
        <v>82</v>
      </c>
      <c r="C103" s="199">
        <v>4990</v>
      </c>
      <c r="D103" s="117">
        <v>4395</v>
      </c>
      <c r="E103" s="118">
        <v>41248</v>
      </c>
      <c r="F103" s="228">
        <v>375.2</v>
      </c>
      <c r="G103" s="120">
        <f t="shared" si="3"/>
        <v>35</v>
      </c>
      <c r="H103" s="120">
        <v>10.72</v>
      </c>
      <c r="I103" s="518"/>
    </row>
    <row r="104" spans="1:9">
      <c r="A104" s="205" t="s">
        <v>74</v>
      </c>
      <c r="B104" s="190" t="s">
        <v>68</v>
      </c>
      <c r="C104" s="199">
        <v>4991</v>
      </c>
      <c r="D104" s="117">
        <v>3090</v>
      </c>
      <c r="E104" s="118">
        <v>41249</v>
      </c>
      <c r="F104" s="228">
        <v>392.57</v>
      </c>
      <c r="G104" s="120">
        <f t="shared" si="3"/>
        <v>36.620335820895519</v>
      </c>
      <c r="H104" s="120">
        <v>10.72</v>
      </c>
      <c r="I104" s="518"/>
    </row>
    <row r="105" spans="1:9">
      <c r="A105" s="205" t="s">
        <v>75</v>
      </c>
      <c r="B105" s="205" t="s">
        <v>61</v>
      </c>
      <c r="C105" s="199">
        <v>4992</v>
      </c>
      <c r="D105" s="117">
        <v>3091</v>
      </c>
      <c r="E105" s="118">
        <v>41249</v>
      </c>
      <c r="F105" s="228">
        <v>234.34</v>
      </c>
      <c r="G105" s="120">
        <f t="shared" si="3"/>
        <v>21.860074626865671</v>
      </c>
      <c r="H105" s="120">
        <v>10.72</v>
      </c>
      <c r="I105" s="518"/>
    </row>
    <row r="106" spans="1:9">
      <c r="A106" s="205" t="s">
        <v>16</v>
      </c>
      <c r="B106" s="254" t="s">
        <v>63</v>
      </c>
      <c r="C106" s="199">
        <v>4993</v>
      </c>
      <c r="D106" s="117">
        <v>3092</v>
      </c>
      <c r="E106" s="118">
        <v>41249</v>
      </c>
      <c r="F106" s="228">
        <v>188.99</v>
      </c>
      <c r="G106" s="120">
        <f t="shared" si="3"/>
        <v>17.629664179104477</v>
      </c>
      <c r="H106" s="120">
        <v>10.72</v>
      </c>
      <c r="I106" s="518"/>
    </row>
    <row r="107" spans="1:9">
      <c r="A107" s="205" t="s">
        <v>20</v>
      </c>
      <c r="B107" s="205" t="s">
        <v>64</v>
      </c>
      <c r="C107" s="199">
        <v>4994</v>
      </c>
      <c r="D107" s="117">
        <v>3095</v>
      </c>
      <c r="E107" s="118">
        <v>41249</v>
      </c>
      <c r="F107" s="228">
        <v>291.05</v>
      </c>
      <c r="G107" s="120">
        <f t="shared" si="3"/>
        <v>27.15018656716418</v>
      </c>
      <c r="H107" s="120">
        <v>10.72</v>
      </c>
      <c r="I107" s="518"/>
    </row>
    <row r="108" spans="1:9">
      <c r="A108" s="205" t="s">
        <v>17</v>
      </c>
      <c r="B108" s="205" t="s">
        <v>43</v>
      </c>
      <c r="C108" s="199">
        <v>4995</v>
      </c>
      <c r="D108" s="117">
        <v>4230</v>
      </c>
      <c r="E108" s="118">
        <v>41249</v>
      </c>
      <c r="F108" s="228">
        <v>306.48</v>
      </c>
      <c r="G108" s="120">
        <f t="shared" si="3"/>
        <v>28.589552238805972</v>
      </c>
      <c r="H108" s="120">
        <v>10.72</v>
      </c>
      <c r="I108" s="518"/>
    </row>
    <row r="109" spans="1:9">
      <c r="A109" s="204" t="s">
        <v>34</v>
      </c>
      <c r="B109" s="205" t="s">
        <v>39</v>
      </c>
      <c r="C109" s="199">
        <v>4996</v>
      </c>
      <c r="D109" s="117">
        <v>4233</v>
      </c>
      <c r="E109" s="118">
        <v>41249</v>
      </c>
      <c r="F109" s="228">
        <v>398.89</v>
      </c>
      <c r="G109" s="120">
        <f t="shared" si="3"/>
        <v>37.209888059701491</v>
      </c>
      <c r="H109" s="120">
        <v>10.72</v>
      </c>
      <c r="I109" s="518"/>
    </row>
    <row r="110" spans="1:9">
      <c r="A110" s="204" t="s">
        <v>22</v>
      </c>
      <c r="B110" s="205" t="s">
        <v>56</v>
      </c>
      <c r="C110" s="199">
        <v>4997</v>
      </c>
      <c r="D110" s="117">
        <v>4234</v>
      </c>
      <c r="E110" s="118">
        <v>41249</v>
      </c>
      <c r="F110" s="228">
        <v>355.48</v>
      </c>
      <c r="G110" s="120">
        <f t="shared" si="3"/>
        <v>33.160447761194028</v>
      </c>
      <c r="H110" s="120">
        <v>10.72</v>
      </c>
      <c r="I110" s="518"/>
    </row>
    <row r="111" spans="1:9">
      <c r="A111" s="204" t="s">
        <v>22</v>
      </c>
      <c r="B111" s="205" t="s">
        <v>56</v>
      </c>
      <c r="C111" s="199">
        <v>4998</v>
      </c>
      <c r="D111" s="117">
        <v>2715</v>
      </c>
      <c r="E111" s="118">
        <v>41249</v>
      </c>
      <c r="F111" s="228">
        <v>1280.19</v>
      </c>
      <c r="G111" s="120">
        <f t="shared" si="3"/>
        <v>119.42070895522387</v>
      </c>
      <c r="H111" s="120">
        <v>10.72</v>
      </c>
      <c r="I111" s="518"/>
    </row>
    <row r="112" spans="1:9">
      <c r="A112" s="205" t="s">
        <v>15</v>
      </c>
      <c r="B112" s="205" t="s">
        <v>65</v>
      </c>
      <c r="C112" s="199">
        <v>4999</v>
      </c>
      <c r="D112" s="117">
        <v>2599</v>
      </c>
      <c r="E112" s="118">
        <v>41249</v>
      </c>
      <c r="F112" s="228">
        <v>385.92</v>
      </c>
      <c r="G112" s="120">
        <f t="shared" si="3"/>
        <v>36</v>
      </c>
      <c r="H112" s="120">
        <v>10.72</v>
      </c>
      <c r="I112" s="518"/>
    </row>
    <row r="113" spans="1:11">
      <c r="A113" s="205" t="s">
        <v>20</v>
      </c>
      <c r="B113" s="205" t="s">
        <v>64</v>
      </c>
      <c r="C113" s="199">
        <v>5000</v>
      </c>
      <c r="D113" s="117">
        <v>3323</v>
      </c>
      <c r="E113" s="118">
        <v>41250</v>
      </c>
      <c r="F113" s="228">
        <v>170.77</v>
      </c>
      <c r="G113" s="120">
        <f t="shared" si="3"/>
        <v>15.930037313432836</v>
      </c>
      <c r="H113" s="120">
        <v>10.72</v>
      </c>
      <c r="I113" s="518" t="s">
        <v>159</v>
      </c>
    </row>
    <row r="114" spans="1:11">
      <c r="A114" s="205" t="s">
        <v>17</v>
      </c>
      <c r="B114" s="205" t="s">
        <v>43</v>
      </c>
      <c r="C114" s="199">
        <v>5000</v>
      </c>
      <c r="D114" s="117">
        <v>3324</v>
      </c>
      <c r="E114" s="118">
        <v>41250</v>
      </c>
      <c r="F114" s="228">
        <v>228.66</v>
      </c>
      <c r="G114" s="120">
        <f t="shared" si="3"/>
        <v>21.330223880597014</v>
      </c>
      <c r="H114" s="120">
        <v>10.72</v>
      </c>
      <c r="I114" s="126"/>
    </row>
    <row r="115" spans="1:11">
      <c r="A115" s="205" t="s">
        <v>16</v>
      </c>
      <c r="B115" s="205" t="s">
        <v>63</v>
      </c>
      <c r="C115" s="199">
        <v>5000</v>
      </c>
      <c r="D115" s="117">
        <v>3325</v>
      </c>
      <c r="E115" s="118">
        <v>41250</v>
      </c>
      <c r="F115" s="228">
        <v>168.63</v>
      </c>
      <c r="G115" s="120">
        <f t="shared" si="3"/>
        <v>15.730410447761193</v>
      </c>
      <c r="H115" s="120">
        <v>10.72</v>
      </c>
      <c r="I115" s="126"/>
    </row>
    <row r="116" spans="1:11">
      <c r="A116" s="205" t="s">
        <v>18</v>
      </c>
      <c r="B116" s="205" t="s">
        <v>62</v>
      </c>
      <c r="C116" s="199">
        <v>5000</v>
      </c>
      <c r="D116" s="117">
        <v>3328</v>
      </c>
      <c r="E116" s="118">
        <v>41250</v>
      </c>
      <c r="F116" s="228">
        <v>138.61000000000001</v>
      </c>
      <c r="G116" s="120">
        <f t="shared" si="3"/>
        <v>12.930037313432836</v>
      </c>
      <c r="H116" s="120">
        <v>10.72</v>
      </c>
      <c r="I116" s="126"/>
    </row>
    <row r="117" spans="1:11">
      <c r="A117" s="205" t="s">
        <v>74</v>
      </c>
      <c r="B117" s="190" t="s">
        <v>68</v>
      </c>
      <c r="C117" s="199">
        <v>5000</v>
      </c>
      <c r="D117" s="117">
        <v>3329</v>
      </c>
      <c r="E117" s="118">
        <v>41250</v>
      </c>
      <c r="F117" s="228">
        <v>199.39</v>
      </c>
      <c r="G117" s="120">
        <f t="shared" si="3"/>
        <v>18.59981343283582</v>
      </c>
      <c r="H117" s="120">
        <v>10.72</v>
      </c>
      <c r="I117" s="126"/>
    </row>
    <row r="118" spans="1:11">
      <c r="A118" s="204" t="s">
        <v>22</v>
      </c>
      <c r="B118" s="205" t="s">
        <v>56</v>
      </c>
      <c r="C118" s="199" t="s">
        <v>85</v>
      </c>
      <c r="D118" s="117">
        <v>4277</v>
      </c>
      <c r="E118" s="118">
        <v>41250</v>
      </c>
      <c r="F118" s="228">
        <v>351.62</v>
      </c>
      <c r="G118" s="120">
        <f t="shared" si="3"/>
        <v>32.527289546716005</v>
      </c>
      <c r="H118" s="120">
        <v>10.81</v>
      </c>
      <c r="I118" s="126"/>
    </row>
    <row r="119" spans="1:11">
      <c r="A119" s="206" t="s">
        <v>19</v>
      </c>
      <c r="B119" s="205" t="s">
        <v>66</v>
      </c>
      <c r="C119" s="199" t="s">
        <v>85</v>
      </c>
      <c r="D119" s="117">
        <v>2717</v>
      </c>
      <c r="E119" s="118">
        <v>41251</v>
      </c>
      <c r="F119" s="228">
        <v>1300</v>
      </c>
      <c r="G119" s="120">
        <f t="shared" si="3"/>
        <v>120.25901942645697</v>
      </c>
      <c r="H119" s="120">
        <v>10.81</v>
      </c>
      <c r="I119" s="126"/>
    </row>
    <row r="120" spans="1:11" ht="15.75" thickBot="1">
      <c r="A120" s="206" t="s">
        <v>11</v>
      </c>
      <c r="B120" s="205" t="s">
        <v>42</v>
      </c>
      <c r="C120" s="199" t="s">
        <v>85</v>
      </c>
      <c r="D120" s="117">
        <v>3361</v>
      </c>
      <c r="E120" s="118">
        <v>41251</v>
      </c>
      <c r="F120" s="228">
        <v>1650.26</v>
      </c>
      <c r="G120" s="120">
        <f t="shared" si="3"/>
        <v>147.74037600716204</v>
      </c>
      <c r="H120" s="120">
        <v>11.17</v>
      </c>
      <c r="I120" s="126"/>
      <c r="K120" t="s">
        <v>162</v>
      </c>
    </row>
    <row r="121" spans="1:11">
      <c r="A121" s="316" t="s">
        <v>20</v>
      </c>
      <c r="B121" s="205" t="s">
        <v>64</v>
      </c>
      <c r="C121" s="199" t="s">
        <v>85</v>
      </c>
      <c r="D121" s="117">
        <v>4283</v>
      </c>
      <c r="E121" s="118">
        <v>41251</v>
      </c>
      <c r="F121" s="309">
        <v>171.88</v>
      </c>
      <c r="G121" s="120">
        <f>F121/H121</f>
        <v>15.900092506938019</v>
      </c>
      <c r="H121" s="120">
        <v>10.81</v>
      </c>
      <c r="I121" s="126"/>
    </row>
    <row r="122" spans="1:11">
      <c r="A122" s="204"/>
      <c r="B122" s="205"/>
      <c r="C122" s="199"/>
      <c r="D122" s="117"/>
      <c r="E122" s="118"/>
      <c r="F122" s="228"/>
      <c r="G122" s="120"/>
      <c r="H122" s="120"/>
      <c r="I122" s="126"/>
    </row>
    <row r="123" spans="1:11">
      <c r="A123" s="204"/>
      <c r="B123" s="205"/>
      <c r="C123" s="199"/>
      <c r="D123" s="117"/>
      <c r="E123" s="118"/>
      <c r="F123" s="228"/>
      <c r="G123" s="120"/>
      <c r="H123" s="120"/>
      <c r="I123" s="126"/>
    </row>
    <row r="124" spans="1:11">
      <c r="A124" s="204"/>
      <c r="B124" s="205"/>
      <c r="C124" s="199"/>
      <c r="D124" s="117"/>
      <c r="E124" s="118"/>
      <c r="F124" s="228"/>
      <c r="G124" s="120"/>
      <c r="H124" s="120"/>
      <c r="I124" s="126"/>
    </row>
    <row r="125" spans="1:11">
      <c r="A125" s="204"/>
      <c r="B125" s="205"/>
      <c r="C125" s="199"/>
      <c r="D125" s="117"/>
      <c r="E125" s="118"/>
      <c r="F125" s="228"/>
      <c r="G125" s="120"/>
      <c r="H125" s="120"/>
      <c r="I125" s="126"/>
    </row>
    <row r="126" spans="1:11">
      <c r="A126" s="204"/>
      <c r="B126" s="205"/>
      <c r="C126" s="199"/>
      <c r="D126" s="117"/>
      <c r="E126" s="118"/>
      <c r="F126" s="228"/>
      <c r="G126" s="120"/>
      <c r="H126" s="120"/>
      <c r="I126" s="126"/>
    </row>
    <row r="127" spans="1:11">
      <c r="A127" s="204"/>
      <c r="B127" s="205"/>
      <c r="C127" s="199"/>
      <c r="D127" s="117"/>
      <c r="E127" s="118"/>
      <c r="F127" s="228"/>
      <c r="G127" s="120"/>
      <c r="H127" s="120"/>
      <c r="I127" s="126"/>
    </row>
    <row r="128" spans="1:11" ht="15.75" thickBot="1">
      <c r="A128" s="201"/>
      <c r="B128" s="205"/>
      <c r="C128" s="164"/>
      <c r="D128" s="172" t="s">
        <v>10</v>
      </c>
      <c r="E128" s="173"/>
      <c r="F128" s="222">
        <f>SUM(F8:F126)</f>
        <v>55945.719999999994</v>
      </c>
      <c r="G128" s="182"/>
      <c r="H128" s="176"/>
      <c r="I128" s="122"/>
    </row>
    <row r="129" spans="1:7" ht="15.75" thickBot="1">
      <c r="A129" s="125"/>
      <c r="B129" s="243"/>
      <c r="C129" s="178"/>
      <c r="D129" s="179"/>
      <c r="E129" s="180"/>
      <c r="F129" s="223"/>
      <c r="G129" s="176"/>
    </row>
    <row r="130" spans="1:7" ht="15.75" thickBot="1">
      <c r="A130" s="183"/>
      <c r="B130" s="257" t="s">
        <v>52</v>
      </c>
      <c r="C130" s="258"/>
      <c r="D130" s="259"/>
      <c r="E130" s="193">
        <f>F2-F128</f>
        <v>-6679.5499999999956</v>
      </c>
      <c r="F130" s="224"/>
    </row>
    <row r="131" spans="1:7" ht="15.75" thickBot="1">
      <c r="B131" s="257"/>
    </row>
    <row r="165" spans="1:1">
      <c r="A165">
        <v>0</v>
      </c>
    </row>
  </sheetData>
  <autoFilter ref="A7:I128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15"/>
  <sheetViews>
    <sheetView topLeftCell="A100" workbookViewId="0">
      <selection activeCell="F112" sqref="F112"/>
    </sheetView>
  </sheetViews>
  <sheetFormatPr baseColWidth="10" defaultRowHeight="15"/>
  <cols>
    <col min="1" max="2" width="11.42578125" style="168"/>
    <col min="3" max="5" width="11.5703125" style="168" bestFit="1" customWidth="1"/>
    <col min="6" max="6" width="11.7109375" style="168" customWidth="1"/>
    <col min="7" max="8" width="11.5703125" style="168" bestFit="1" customWidth="1"/>
    <col min="9" max="16384" width="11.42578125" style="168"/>
  </cols>
  <sheetData>
    <row r="1" spans="1:11">
      <c r="A1" s="294" t="s">
        <v>58</v>
      </c>
      <c r="B1" s="236"/>
      <c r="C1" s="295"/>
      <c r="D1" s="295"/>
      <c r="E1" s="295"/>
      <c r="F1" s="296" t="s">
        <v>53</v>
      </c>
      <c r="G1" s="182"/>
      <c r="H1" s="183"/>
      <c r="I1" s="297"/>
    </row>
    <row r="2" spans="1:11">
      <c r="A2" s="294"/>
      <c r="B2" s="237"/>
      <c r="C2" s="298"/>
      <c r="D2" s="298"/>
      <c r="E2" s="299">
        <v>41256</v>
      </c>
      <c r="F2" s="300">
        <v>43320.45</v>
      </c>
      <c r="G2" s="301"/>
      <c r="H2" s="298"/>
      <c r="I2" s="302"/>
    </row>
    <row r="3" spans="1:11">
      <c r="A3" s="294"/>
      <c r="B3" s="236"/>
      <c r="C3" s="303" t="s">
        <v>32</v>
      </c>
      <c r="D3" s="295"/>
      <c r="E3" s="295"/>
      <c r="F3" s="304"/>
      <c r="G3" s="182"/>
      <c r="H3" s="183"/>
      <c r="I3" s="297"/>
    </row>
    <row r="4" spans="1:11">
      <c r="A4" s="294"/>
      <c r="B4" s="236"/>
      <c r="C4" s="303"/>
      <c r="D4" s="295"/>
      <c r="E4" s="295"/>
      <c r="F4" s="304"/>
      <c r="G4" s="182"/>
      <c r="H4" s="183"/>
      <c r="I4" s="297"/>
    </row>
    <row r="5" spans="1:11" ht="15.75" thickBot="1">
      <c r="A5" s="294"/>
      <c r="B5" s="236"/>
      <c r="C5" s="295"/>
      <c r="D5" s="295"/>
      <c r="E5" s="295"/>
      <c r="F5" s="304"/>
      <c r="G5" s="182"/>
      <c r="H5" s="183"/>
      <c r="I5" s="297"/>
    </row>
    <row r="6" spans="1:11" ht="30.75" thickBot="1">
      <c r="A6" s="315" t="s">
        <v>2</v>
      </c>
      <c r="B6" s="315" t="s">
        <v>40</v>
      </c>
      <c r="C6" s="245" t="s">
        <v>3</v>
      </c>
      <c r="D6" s="246" t="s">
        <v>4</v>
      </c>
      <c r="E6" s="247" t="s">
        <v>5</v>
      </c>
      <c r="F6" s="248" t="s">
        <v>6</v>
      </c>
      <c r="G6" s="249" t="s">
        <v>7</v>
      </c>
      <c r="H6" s="238" t="s">
        <v>8</v>
      </c>
      <c r="I6" s="250" t="s">
        <v>59</v>
      </c>
    </row>
    <row r="7" spans="1:11" ht="15.75" thickBot="1">
      <c r="A7" s="306"/>
      <c r="B7" s="319"/>
      <c r="C7" s="305"/>
      <c r="D7" s="306"/>
      <c r="E7" s="305"/>
      <c r="F7" s="307"/>
      <c r="G7" s="308"/>
      <c r="H7" s="305"/>
      <c r="I7" s="305"/>
    </row>
    <row r="8" spans="1:11">
      <c r="A8" s="317" t="s">
        <v>75</v>
      </c>
      <c r="B8" s="205" t="s">
        <v>61</v>
      </c>
      <c r="C8" s="199" t="s">
        <v>85</v>
      </c>
      <c r="D8" s="117">
        <v>4283</v>
      </c>
      <c r="E8" s="118">
        <v>41251</v>
      </c>
      <c r="F8" s="309">
        <v>408.08</v>
      </c>
      <c r="G8" s="120">
        <f>F8/H8</f>
        <v>37.75023126734505</v>
      </c>
      <c r="H8" s="120">
        <v>10.81</v>
      </c>
      <c r="I8" s="310"/>
    </row>
    <row r="9" spans="1:11">
      <c r="A9" s="317" t="s">
        <v>17</v>
      </c>
      <c r="B9" s="205" t="s">
        <v>43</v>
      </c>
      <c r="C9" s="199" t="s">
        <v>85</v>
      </c>
      <c r="D9" s="117">
        <v>4283</v>
      </c>
      <c r="E9" s="118">
        <v>41251</v>
      </c>
      <c r="F9" s="309">
        <v>340.84</v>
      </c>
      <c r="G9" s="120">
        <f>F9/H9</f>
        <v>31.53006475485661</v>
      </c>
      <c r="H9" s="120">
        <v>10.81</v>
      </c>
      <c r="I9" s="310"/>
    </row>
    <row r="10" spans="1:11">
      <c r="A10" s="318" t="s">
        <v>18</v>
      </c>
      <c r="B10" s="205" t="s">
        <v>62</v>
      </c>
      <c r="C10" s="199" t="s">
        <v>85</v>
      </c>
      <c r="D10" s="117">
        <v>4283</v>
      </c>
      <c r="E10" s="118">
        <v>41251</v>
      </c>
      <c r="F10" s="309">
        <v>261.49</v>
      </c>
      <c r="G10" s="120">
        <f>F10/H10</f>
        <v>24.189639222941722</v>
      </c>
      <c r="H10" s="120">
        <v>10.81</v>
      </c>
      <c r="I10" s="311"/>
    </row>
    <row r="11" spans="1:11">
      <c r="A11" s="317" t="s">
        <v>74</v>
      </c>
      <c r="B11" s="205" t="s">
        <v>68</v>
      </c>
      <c r="C11" s="199" t="s">
        <v>85</v>
      </c>
      <c r="D11" s="117">
        <v>4283</v>
      </c>
      <c r="E11" s="118">
        <v>41251</v>
      </c>
      <c r="F11" s="309">
        <v>257.82</v>
      </c>
      <c r="G11" s="120">
        <f>F11/H11</f>
        <v>23.850138760407027</v>
      </c>
      <c r="H11" s="120">
        <v>10.81</v>
      </c>
      <c r="I11" s="310"/>
    </row>
    <row r="12" spans="1:11">
      <c r="A12" s="205" t="s">
        <v>96</v>
      </c>
      <c r="B12" s="205" t="s">
        <v>63</v>
      </c>
      <c r="C12" s="199" t="s">
        <v>85</v>
      </c>
      <c r="D12" s="117">
        <v>4283</v>
      </c>
      <c r="E12" s="118">
        <v>41251</v>
      </c>
      <c r="F12" s="309">
        <v>150.15</v>
      </c>
      <c r="G12" s="120">
        <f t="shared" ref="G12:G17" si="0">F12/H12</f>
        <v>13.889916743755782</v>
      </c>
      <c r="H12" s="120">
        <v>10.81</v>
      </c>
      <c r="I12" s="120"/>
      <c r="K12" s="168" t="s">
        <v>162</v>
      </c>
    </row>
    <row r="13" spans="1:11">
      <c r="A13" s="205" t="s">
        <v>13</v>
      </c>
      <c r="B13" s="205" t="s">
        <v>67</v>
      </c>
      <c r="C13" s="199" t="s">
        <v>85</v>
      </c>
      <c r="D13" s="117">
        <v>4283</v>
      </c>
      <c r="E13" s="118">
        <v>41251</v>
      </c>
      <c r="F13" s="309">
        <v>400.08</v>
      </c>
      <c r="G13" s="120">
        <f t="shared" si="0"/>
        <v>37.010175763182232</v>
      </c>
      <c r="H13" s="120">
        <v>10.81</v>
      </c>
      <c r="I13" s="120"/>
    </row>
    <row r="14" spans="1:11">
      <c r="A14" s="205" t="s">
        <v>22</v>
      </c>
      <c r="B14" s="205" t="s">
        <v>56</v>
      </c>
      <c r="C14" s="199" t="s">
        <v>85</v>
      </c>
      <c r="D14" s="117">
        <v>4277</v>
      </c>
      <c r="E14" s="118">
        <v>41250</v>
      </c>
      <c r="F14" s="309">
        <v>351.62</v>
      </c>
      <c r="G14" s="120">
        <f t="shared" si="0"/>
        <v>32.800373134328353</v>
      </c>
      <c r="H14" s="120">
        <v>10.72</v>
      </c>
      <c r="I14" s="120"/>
    </row>
    <row r="15" spans="1:11">
      <c r="A15" s="205" t="s">
        <v>22</v>
      </c>
      <c r="B15" s="205" t="s">
        <v>56</v>
      </c>
      <c r="C15" s="199" t="s">
        <v>85</v>
      </c>
      <c r="D15" s="117">
        <v>2717</v>
      </c>
      <c r="E15" s="118">
        <v>41251</v>
      </c>
      <c r="F15" s="309">
        <v>1300</v>
      </c>
      <c r="G15" s="120">
        <f t="shared" si="0"/>
        <v>120.25901942645697</v>
      </c>
      <c r="H15" s="120">
        <v>10.81</v>
      </c>
      <c r="I15" s="120"/>
    </row>
    <row r="16" spans="1:11">
      <c r="A16" s="205" t="s">
        <v>15</v>
      </c>
      <c r="B16" s="205" t="s">
        <v>65</v>
      </c>
      <c r="C16" s="199">
        <v>5551</v>
      </c>
      <c r="D16" s="117" t="s">
        <v>23</v>
      </c>
      <c r="E16" s="118">
        <v>41251</v>
      </c>
      <c r="F16" s="309">
        <v>270.25</v>
      </c>
      <c r="G16" s="120">
        <f t="shared" si="0"/>
        <v>25</v>
      </c>
      <c r="H16" s="120">
        <v>10.81</v>
      </c>
      <c r="I16" s="120"/>
    </row>
    <row r="17" spans="1:9">
      <c r="A17" s="318" t="s">
        <v>18</v>
      </c>
      <c r="B17" s="205" t="s">
        <v>62</v>
      </c>
      <c r="C17" s="199">
        <v>5552</v>
      </c>
      <c r="D17" s="117">
        <v>2763</v>
      </c>
      <c r="E17" s="118">
        <v>41252</v>
      </c>
      <c r="F17" s="309">
        <v>560</v>
      </c>
      <c r="G17" s="120">
        <f t="shared" si="0"/>
        <v>51.803885291396853</v>
      </c>
      <c r="H17" s="120">
        <v>10.81</v>
      </c>
      <c r="I17" s="120"/>
    </row>
    <row r="18" spans="1:9">
      <c r="A18" s="205" t="s">
        <v>96</v>
      </c>
      <c r="B18" s="205" t="s">
        <v>63</v>
      </c>
      <c r="C18" s="199">
        <v>5553</v>
      </c>
      <c r="D18" s="117">
        <v>3187</v>
      </c>
      <c r="E18" s="118">
        <v>41253</v>
      </c>
      <c r="F18" s="309">
        <v>303.44</v>
      </c>
      <c r="G18" s="120">
        <f t="shared" ref="G18:G39" si="1">F18/H17</f>
        <v>28.070305272895467</v>
      </c>
      <c r="H18" s="120">
        <v>10.81</v>
      </c>
      <c r="I18" s="120"/>
    </row>
    <row r="19" spans="1:9" ht="15.75" thickBot="1">
      <c r="A19" s="205" t="s">
        <v>13</v>
      </c>
      <c r="B19" s="205" t="s">
        <v>67</v>
      </c>
      <c r="C19" s="199">
        <v>5554</v>
      </c>
      <c r="D19" s="117">
        <v>5514</v>
      </c>
      <c r="E19" s="118">
        <v>41253</v>
      </c>
      <c r="F19" s="309">
        <v>400.08</v>
      </c>
      <c r="G19" s="120">
        <f t="shared" si="1"/>
        <v>37.010175763182232</v>
      </c>
      <c r="H19" s="120">
        <v>10.81</v>
      </c>
      <c r="I19" s="120"/>
    </row>
    <row r="20" spans="1:9">
      <c r="A20" s="316" t="s">
        <v>20</v>
      </c>
      <c r="B20" s="190" t="s">
        <v>64</v>
      </c>
      <c r="C20" s="199">
        <v>5555</v>
      </c>
      <c r="D20" s="117">
        <v>3185</v>
      </c>
      <c r="E20" s="118">
        <v>41253</v>
      </c>
      <c r="F20" s="309">
        <v>237.71</v>
      </c>
      <c r="G20" s="120">
        <f t="shared" si="1"/>
        <v>21.989824236817761</v>
      </c>
      <c r="H20" s="120">
        <v>10.81</v>
      </c>
      <c r="I20" s="120"/>
    </row>
    <row r="21" spans="1:9">
      <c r="A21" s="317" t="s">
        <v>75</v>
      </c>
      <c r="B21" s="205" t="s">
        <v>61</v>
      </c>
      <c r="C21" s="199">
        <v>5556</v>
      </c>
      <c r="D21" s="117">
        <v>3186</v>
      </c>
      <c r="E21" s="118">
        <v>41253</v>
      </c>
      <c r="F21" s="309">
        <v>440.29</v>
      </c>
      <c r="G21" s="120">
        <f t="shared" si="1"/>
        <v>40.729879740980572</v>
      </c>
      <c r="H21" s="120">
        <v>10.81</v>
      </c>
      <c r="I21" s="120"/>
    </row>
    <row r="22" spans="1:9">
      <c r="A22" s="317" t="s">
        <v>74</v>
      </c>
      <c r="B22" s="190" t="s">
        <v>68</v>
      </c>
      <c r="C22" s="199">
        <v>5557</v>
      </c>
      <c r="D22" s="117">
        <v>3188</v>
      </c>
      <c r="E22" s="118">
        <v>41253</v>
      </c>
      <c r="F22" s="309">
        <v>201.17</v>
      </c>
      <c r="G22" s="120">
        <f t="shared" si="1"/>
        <v>18.609620721554116</v>
      </c>
      <c r="H22" s="120">
        <v>10.81</v>
      </c>
      <c r="I22" s="120"/>
    </row>
    <row r="23" spans="1:9">
      <c r="A23" s="205" t="s">
        <v>19</v>
      </c>
      <c r="B23" s="240" t="s">
        <v>66</v>
      </c>
      <c r="C23" s="199">
        <v>5558</v>
      </c>
      <c r="D23" s="117">
        <v>3892</v>
      </c>
      <c r="E23" s="118">
        <v>41253</v>
      </c>
      <c r="F23" s="309">
        <v>886.74</v>
      </c>
      <c r="G23" s="120">
        <f t="shared" si="1"/>
        <v>82.02960222016651</v>
      </c>
      <c r="H23" s="120">
        <v>10.81</v>
      </c>
      <c r="I23" s="120"/>
    </row>
    <row r="24" spans="1:9">
      <c r="A24" s="205" t="s">
        <v>19</v>
      </c>
      <c r="B24" s="240" t="s">
        <v>66</v>
      </c>
      <c r="C24" s="199">
        <v>5559</v>
      </c>
      <c r="D24" s="529">
        <v>5231</v>
      </c>
      <c r="E24" s="118">
        <v>41253</v>
      </c>
      <c r="F24" s="309">
        <v>1420.43</v>
      </c>
      <c r="G24" s="120">
        <f t="shared" si="1"/>
        <v>131.39962997224791</v>
      </c>
      <c r="H24" s="120">
        <v>10.81</v>
      </c>
      <c r="I24" s="120"/>
    </row>
    <row r="25" spans="1:9">
      <c r="A25" s="317" t="s">
        <v>17</v>
      </c>
      <c r="B25" s="205" t="s">
        <v>43</v>
      </c>
      <c r="C25" s="199">
        <v>5560</v>
      </c>
      <c r="D25" s="117">
        <v>3194</v>
      </c>
      <c r="E25" s="118">
        <v>41253</v>
      </c>
      <c r="F25" s="309">
        <v>412.94</v>
      </c>
      <c r="G25" s="120">
        <f t="shared" si="1"/>
        <v>38.199814986123954</v>
      </c>
      <c r="H25" s="120">
        <v>10.81</v>
      </c>
      <c r="I25" s="124"/>
    </row>
    <row r="26" spans="1:9">
      <c r="A26" s="318" t="s">
        <v>18</v>
      </c>
      <c r="B26" s="205" t="s">
        <v>62</v>
      </c>
      <c r="C26" s="199">
        <v>5561</v>
      </c>
      <c r="D26" s="117">
        <v>3195</v>
      </c>
      <c r="E26" s="118">
        <v>41253</v>
      </c>
      <c r="F26" s="309">
        <v>255.66</v>
      </c>
      <c r="G26" s="120">
        <f t="shared" si="1"/>
        <v>23.65032377428307</v>
      </c>
      <c r="H26" s="120">
        <v>10.81</v>
      </c>
      <c r="I26" s="126"/>
    </row>
    <row r="27" spans="1:9">
      <c r="A27" s="317" t="s">
        <v>74</v>
      </c>
      <c r="B27" s="205" t="s">
        <v>68</v>
      </c>
      <c r="C27" s="199">
        <v>5562</v>
      </c>
      <c r="D27" s="117">
        <v>3220</v>
      </c>
      <c r="E27" s="118">
        <v>41253</v>
      </c>
      <c r="F27" s="309">
        <v>151.97999999999999</v>
      </c>
      <c r="G27" s="120">
        <f t="shared" si="1"/>
        <v>14.059204440333023</v>
      </c>
      <c r="H27" s="120">
        <v>10.81</v>
      </c>
      <c r="I27" s="127"/>
    </row>
    <row r="28" spans="1:9">
      <c r="A28" s="205" t="s">
        <v>15</v>
      </c>
      <c r="B28" s="205" t="s">
        <v>65</v>
      </c>
      <c r="C28" s="199">
        <v>5563</v>
      </c>
      <c r="D28" s="199">
        <v>2790</v>
      </c>
      <c r="E28" s="118">
        <v>41253</v>
      </c>
      <c r="F28" s="309">
        <v>379</v>
      </c>
      <c r="G28" s="120">
        <f t="shared" si="1"/>
        <v>35.060129509713228</v>
      </c>
      <c r="H28" s="120">
        <v>10.81</v>
      </c>
      <c r="I28" s="126"/>
    </row>
    <row r="29" spans="1:9">
      <c r="A29" s="317" t="s">
        <v>74</v>
      </c>
      <c r="B29" s="240" t="s">
        <v>68</v>
      </c>
      <c r="C29" s="199">
        <v>5564</v>
      </c>
      <c r="D29" s="117">
        <v>3975</v>
      </c>
      <c r="E29" s="118">
        <v>41253</v>
      </c>
      <c r="F29" s="309">
        <v>451.2</v>
      </c>
      <c r="G29" s="120">
        <f t="shared" si="1"/>
        <v>41.739130434782602</v>
      </c>
      <c r="H29" s="120">
        <v>10.81</v>
      </c>
      <c r="I29" s="126"/>
    </row>
    <row r="30" spans="1:9">
      <c r="A30" s="317" t="s">
        <v>17</v>
      </c>
      <c r="B30" s="206" t="s">
        <v>43</v>
      </c>
      <c r="C30" s="199">
        <v>5565</v>
      </c>
      <c r="D30" s="117">
        <v>5513</v>
      </c>
      <c r="E30" s="118">
        <v>41253</v>
      </c>
      <c r="F30" s="309">
        <v>170.04</v>
      </c>
      <c r="G30" s="120">
        <f t="shared" si="1"/>
        <v>15.729879740980572</v>
      </c>
      <c r="H30" s="120">
        <v>10.81</v>
      </c>
      <c r="I30" s="194"/>
    </row>
    <row r="31" spans="1:9">
      <c r="A31" s="318" t="s">
        <v>18</v>
      </c>
      <c r="B31" s="205" t="s">
        <v>62</v>
      </c>
      <c r="C31" s="199">
        <v>5566</v>
      </c>
      <c r="D31" s="117">
        <v>5515</v>
      </c>
      <c r="E31" s="118">
        <v>41253</v>
      </c>
      <c r="F31" s="309">
        <v>175.12</v>
      </c>
      <c r="G31" s="120">
        <f t="shared" si="1"/>
        <v>16.199814986123958</v>
      </c>
      <c r="H31" s="120">
        <v>10.81</v>
      </c>
      <c r="I31" s="126"/>
    </row>
    <row r="32" spans="1:9">
      <c r="A32" s="206" t="s">
        <v>73</v>
      </c>
      <c r="B32" s="205" t="s">
        <v>71</v>
      </c>
      <c r="C32" s="199">
        <v>5567</v>
      </c>
      <c r="D32" s="117">
        <v>5517</v>
      </c>
      <c r="E32" s="118">
        <v>41254</v>
      </c>
      <c r="F32" s="309">
        <v>1298.3800000000001</v>
      </c>
      <c r="G32" s="120">
        <f t="shared" si="1"/>
        <v>120.10915818686402</v>
      </c>
      <c r="H32" s="120">
        <v>10.81</v>
      </c>
      <c r="I32" s="126"/>
    </row>
    <row r="33" spans="1:9">
      <c r="A33" s="205" t="s">
        <v>22</v>
      </c>
      <c r="B33" s="205" t="s">
        <v>56</v>
      </c>
      <c r="C33" s="199">
        <v>5568</v>
      </c>
      <c r="D33" s="117">
        <v>5520</v>
      </c>
      <c r="E33" s="118">
        <v>41254</v>
      </c>
      <c r="F33" s="309">
        <v>1155.3699999999999</v>
      </c>
      <c r="G33" s="120">
        <f t="shared" si="1"/>
        <v>106.87974098057353</v>
      </c>
      <c r="H33" s="120">
        <v>10.81</v>
      </c>
      <c r="I33" s="126"/>
    </row>
    <row r="34" spans="1:9">
      <c r="A34" s="205" t="s">
        <v>96</v>
      </c>
      <c r="B34" s="205" t="s">
        <v>63</v>
      </c>
      <c r="C34" s="199">
        <v>5569</v>
      </c>
      <c r="D34" s="117">
        <v>5519</v>
      </c>
      <c r="E34" s="118">
        <v>41254</v>
      </c>
      <c r="F34" s="309">
        <v>81.510000000000005</v>
      </c>
      <c r="G34" s="120">
        <f t="shared" si="1"/>
        <v>7.5402405180388534</v>
      </c>
      <c r="H34" s="120">
        <v>10.81</v>
      </c>
      <c r="I34" s="126"/>
    </row>
    <row r="35" spans="1:9" ht="15.75" thickBot="1">
      <c r="A35" s="205" t="s">
        <v>19</v>
      </c>
      <c r="B35" s="240" t="s">
        <v>66</v>
      </c>
      <c r="C35" s="199">
        <v>5570</v>
      </c>
      <c r="D35" s="117">
        <v>5906</v>
      </c>
      <c r="E35" s="118">
        <v>41254</v>
      </c>
      <c r="F35" s="309">
        <v>1430</v>
      </c>
      <c r="G35" s="120">
        <f t="shared" si="1"/>
        <v>132.28492136910268</v>
      </c>
      <c r="H35" s="120">
        <v>10.81</v>
      </c>
      <c r="I35" s="126"/>
    </row>
    <row r="36" spans="1:9" ht="15.75" thickBot="1">
      <c r="A36" s="316" t="s">
        <v>20</v>
      </c>
      <c r="B36" s="205" t="s">
        <v>64</v>
      </c>
      <c r="C36" s="199">
        <v>5571</v>
      </c>
      <c r="D36" s="117">
        <v>5528</v>
      </c>
      <c r="E36" s="118">
        <v>41254</v>
      </c>
      <c r="F36" s="309">
        <v>300.3</v>
      </c>
      <c r="G36" s="120">
        <f t="shared" si="1"/>
        <v>27.779833487511564</v>
      </c>
      <c r="H36" s="120">
        <v>10.81</v>
      </c>
      <c r="I36" s="126"/>
    </row>
    <row r="37" spans="1:9">
      <c r="A37" s="316" t="s">
        <v>20</v>
      </c>
      <c r="B37" s="206" t="s">
        <v>64</v>
      </c>
      <c r="C37" s="199">
        <v>5572</v>
      </c>
      <c r="D37" s="117">
        <v>5355</v>
      </c>
      <c r="E37" s="118">
        <v>41256</v>
      </c>
      <c r="F37" s="309">
        <v>155.34</v>
      </c>
      <c r="G37" s="120">
        <f t="shared" si="1"/>
        <v>14.370027752081405</v>
      </c>
      <c r="H37" s="120">
        <v>10.81</v>
      </c>
      <c r="I37" s="126"/>
    </row>
    <row r="38" spans="1:9" ht="12.75" customHeight="1">
      <c r="A38" s="318" t="s">
        <v>18</v>
      </c>
      <c r="B38" s="206" t="s">
        <v>62</v>
      </c>
      <c r="C38" s="199">
        <v>5573</v>
      </c>
      <c r="D38" s="117">
        <v>5543</v>
      </c>
      <c r="E38" s="118">
        <v>41255</v>
      </c>
      <c r="F38" s="309">
        <v>330.14</v>
      </c>
      <c r="G38" s="120">
        <f t="shared" si="1"/>
        <v>30.54024051803885</v>
      </c>
      <c r="H38" s="120">
        <v>10.81</v>
      </c>
      <c r="I38" s="126"/>
    </row>
    <row r="39" spans="1:9" ht="15.75" thickBot="1">
      <c r="A39" s="317" t="s">
        <v>74</v>
      </c>
      <c r="B39" s="205" t="s">
        <v>68</v>
      </c>
      <c r="C39" s="199">
        <v>5574</v>
      </c>
      <c r="D39" s="117">
        <v>5544</v>
      </c>
      <c r="E39" s="118">
        <v>41255</v>
      </c>
      <c r="F39" s="309">
        <v>241.39</v>
      </c>
      <c r="G39" s="120">
        <f t="shared" si="1"/>
        <v>22.330249768732653</v>
      </c>
      <c r="H39" s="120">
        <v>10.81</v>
      </c>
      <c r="I39" s="126"/>
    </row>
    <row r="40" spans="1:9">
      <c r="A40" s="316" t="s">
        <v>20</v>
      </c>
      <c r="B40" s="205" t="s">
        <v>64</v>
      </c>
      <c r="C40" s="199">
        <v>5575</v>
      </c>
      <c r="D40" s="117">
        <v>5545</v>
      </c>
      <c r="E40" s="118">
        <v>41255</v>
      </c>
      <c r="F40" s="309">
        <v>280.2</v>
      </c>
      <c r="G40" s="120">
        <f>F40/H40</f>
        <v>25.920444033302495</v>
      </c>
      <c r="H40" s="120">
        <v>10.81</v>
      </c>
      <c r="I40" s="126"/>
    </row>
    <row r="41" spans="1:9">
      <c r="A41" s="317" t="s">
        <v>17</v>
      </c>
      <c r="B41" s="206" t="s">
        <v>43</v>
      </c>
      <c r="C41" s="199">
        <v>5576</v>
      </c>
      <c r="D41" s="117">
        <v>5548</v>
      </c>
      <c r="E41" s="118">
        <v>41255</v>
      </c>
      <c r="F41" s="309">
        <v>208.52</v>
      </c>
      <c r="G41" s="120">
        <f>F41/H41</f>
        <v>19.289546716003699</v>
      </c>
      <c r="H41" s="120">
        <v>10.81</v>
      </c>
      <c r="I41" s="126"/>
    </row>
    <row r="42" spans="1:9">
      <c r="A42" s="317" t="s">
        <v>75</v>
      </c>
      <c r="B42" s="205" t="s">
        <v>61</v>
      </c>
      <c r="C42" s="199">
        <v>5577</v>
      </c>
      <c r="D42" s="117">
        <v>5555</v>
      </c>
      <c r="E42" s="118">
        <v>41255</v>
      </c>
      <c r="F42" s="309">
        <v>212.09</v>
      </c>
      <c r="G42" s="120">
        <f t="shared" ref="G42:G105" si="2">F42/H42</f>
        <v>19.619796484736355</v>
      </c>
      <c r="H42" s="120">
        <v>10.81</v>
      </c>
      <c r="I42" s="126"/>
    </row>
    <row r="43" spans="1:9">
      <c r="A43" s="317" t="s">
        <v>74</v>
      </c>
      <c r="B43" s="205" t="s">
        <v>68</v>
      </c>
      <c r="C43" s="199">
        <v>5578</v>
      </c>
      <c r="D43" s="117">
        <v>5910</v>
      </c>
      <c r="E43" s="118">
        <v>41256</v>
      </c>
      <c r="F43" s="309">
        <v>175.23</v>
      </c>
      <c r="G43" s="120">
        <f t="shared" si="2"/>
        <v>16.209990749306197</v>
      </c>
      <c r="H43" s="120">
        <v>10.81</v>
      </c>
      <c r="I43" s="126"/>
    </row>
    <row r="44" spans="1:9">
      <c r="A44" s="312" t="s">
        <v>11</v>
      </c>
      <c r="B44" s="206" t="s">
        <v>42</v>
      </c>
      <c r="C44" s="199">
        <v>5579</v>
      </c>
      <c r="D44" s="117">
        <v>5911</v>
      </c>
      <c r="E44" s="118">
        <v>41256</v>
      </c>
      <c r="F44" s="309">
        <v>2400.1</v>
      </c>
      <c r="G44" s="120">
        <f>F44/H44</f>
        <v>214.87018800358101</v>
      </c>
      <c r="H44" s="120">
        <v>11.17</v>
      </c>
      <c r="I44" s="126"/>
    </row>
    <row r="45" spans="1:9">
      <c r="A45" s="205" t="s">
        <v>96</v>
      </c>
      <c r="B45" s="205" t="s">
        <v>63</v>
      </c>
      <c r="C45" s="199">
        <v>5580</v>
      </c>
      <c r="D45" s="117">
        <v>5642</v>
      </c>
      <c r="E45" s="118">
        <v>41256</v>
      </c>
      <c r="F45" s="309">
        <v>263.76</v>
      </c>
      <c r="G45" s="120">
        <f t="shared" si="2"/>
        <v>24.399629972247915</v>
      </c>
      <c r="H45" s="120">
        <v>10.81</v>
      </c>
      <c r="I45" s="126"/>
    </row>
    <row r="46" spans="1:9">
      <c r="A46" s="206" t="s">
        <v>73</v>
      </c>
      <c r="B46" s="240" t="s">
        <v>71</v>
      </c>
      <c r="C46" s="199">
        <v>5581</v>
      </c>
      <c r="D46" s="117">
        <v>2793</v>
      </c>
      <c r="E46" s="118">
        <v>41256</v>
      </c>
      <c r="F46" s="309">
        <v>543.53</v>
      </c>
      <c r="G46" s="120">
        <f t="shared" si="2"/>
        <v>50.280296022201661</v>
      </c>
      <c r="H46" s="120">
        <v>10.81</v>
      </c>
      <c r="I46" s="126"/>
    </row>
    <row r="47" spans="1:9">
      <c r="A47" s="205" t="s">
        <v>19</v>
      </c>
      <c r="B47" s="206" t="s">
        <v>66</v>
      </c>
      <c r="C47" s="199">
        <v>5582</v>
      </c>
      <c r="D47" s="117">
        <v>2795</v>
      </c>
      <c r="E47" s="118">
        <v>41256</v>
      </c>
      <c r="F47" s="309">
        <v>577.04</v>
      </c>
      <c r="G47" s="120">
        <f t="shared" si="2"/>
        <v>53.380203515263638</v>
      </c>
      <c r="H47" s="120">
        <v>10.81</v>
      </c>
      <c r="I47" s="126"/>
    </row>
    <row r="48" spans="1:9">
      <c r="A48" s="205" t="s">
        <v>19</v>
      </c>
      <c r="B48" s="205" t="s">
        <v>66</v>
      </c>
      <c r="C48" s="199">
        <v>5583</v>
      </c>
      <c r="D48" s="139">
        <v>5253</v>
      </c>
      <c r="E48" s="118">
        <v>41256</v>
      </c>
      <c r="F48" s="309">
        <v>1360</v>
      </c>
      <c r="G48" s="120">
        <f t="shared" si="2"/>
        <v>125.80943570767808</v>
      </c>
      <c r="H48" s="120">
        <v>10.81</v>
      </c>
      <c r="I48" s="129"/>
    </row>
    <row r="49" spans="1:9">
      <c r="A49" s="206" t="s">
        <v>13</v>
      </c>
      <c r="B49" s="205" t="s">
        <v>67</v>
      </c>
      <c r="C49" s="199">
        <v>5584</v>
      </c>
      <c r="D49" s="139">
        <v>5676</v>
      </c>
      <c r="E49" s="118">
        <v>41256</v>
      </c>
      <c r="F49" s="309">
        <v>406.67</v>
      </c>
      <c r="G49" s="120">
        <f t="shared" si="2"/>
        <v>37.619796484736355</v>
      </c>
      <c r="H49" s="120">
        <v>10.81</v>
      </c>
      <c r="I49" s="139"/>
    </row>
    <row r="50" spans="1:9">
      <c r="A50" s="318" t="s">
        <v>18</v>
      </c>
      <c r="B50" s="205" t="s">
        <v>62</v>
      </c>
      <c r="C50" s="199">
        <v>5585</v>
      </c>
      <c r="D50" s="139">
        <v>5677</v>
      </c>
      <c r="E50" s="118">
        <v>41256</v>
      </c>
      <c r="F50" s="309">
        <v>195.44</v>
      </c>
      <c r="G50" s="120">
        <f t="shared" si="2"/>
        <v>18.079555966697502</v>
      </c>
      <c r="H50" s="120">
        <v>10.81</v>
      </c>
      <c r="I50" s="139"/>
    </row>
    <row r="51" spans="1:9">
      <c r="A51" s="317" t="s">
        <v>17</v>
      </c>
      <c r="B51" s="241" t="s">
        <v>43</v>
      </c>
      <c r="C51" s="199">
        <v>5586</v>
      </c>
      <c r="D51" s="139">
        <v>5678</v>
      </c>
      <c r="E51" s="118">
        <v>41256</v>
      </c>
      <c r="F51" s="309">
        <v>150.04</v>
      </c>
      <c r="G51" s="120">
        <f t="shared" si="2"/>
        <v>13.879740980573542</v>
      </c>
      <c r="H51" s="120">
        <v>10.81</v>
      </c>
      <c r="I51" s="126"/>
    </row>
    <row r="52" spans="1:9">
      <c r="A52" s="206" t="s">
        <v>34</v>
      </c>
      <c r="B52" s="206" t="s">
        <v>39</v>
      </c>
      <c r="C52" s="199">
        <v>5587</v>
      </c>
      <c r="D52" s="139">
        <v>2797</v>
      </c>
      <c r="E52" s="118">
        <v>41256</v>
      </c>
      <c r="F52" s="309">
        <v>342.03</v>
      </c>
      <c r="G52" s="120">
        <f t="shared" si="2"/>
        <v>31.640148011100827</v>
      </c>
      <c r="H52" s="120">
        <v>10.81</v>
      </c>
      <c r="I52" s="126"/>
    </row>
    <row r="53" spans="1:9">
      <c r="A53" s="205" t="s">
        <v>22</v>
      </c>
      <c r="B53" s="205" t="s">
        <v>56</v>
      </c>
      <c r="C53" s="199">
        <v>5588</v>
      </c>
      <c r="D53" s="117">
        <v>5725</v>
      </c>
      <c r="E53" s="118">
        <v>41256</v>
      </c>
      <c r="F53" s="309">
        <v>300.04000000000002</v>
      </c>
      <c r="G53" s="120">
        <f t="shared" si="2"/>
        <v>27.755781683626271</v>
      </c>
      <c r="H53" s="120">
        <v>10.81</v>
      </c>
      <c r="I53" s="126"/>
    </row>
    <row r="54" spans="1:9">
      <c r="A54" s="206"/>
      <c r="B54" s="205" t="s">
        <v>87</v>
      </c>
      <c r="C54" s="199">
        <v>5589</v>
      </c>
      <c r="D54" s="117"/>
      <c r="E54" s="118" t="s">
        <v>87</v>
      </c>
      <c r="F54" s="309"/>
      <c r="G54" s="120">
        <f t="shared" si="2"/>
        <v>0</v>
      </c>
      <c r="H54" s="120">
        <v>10.81</v>
      </c>
      <c r="I54" s="126"/>
    </row>
    <row r="55" spans="1:9">
      <c r="A55" s="317" t="s">
        <v>74</v>
      </c>
      <c r="B55" s="205" t="s">
        <v>68</v>
      </c>
      <c r="C55" s="199">
        <v>5590</v>
      </c>
      <c r="D55" s="117">
        <v>5735</v>
      </c>
      <c r="E55" s="118">
        <v>41257</v>
      </c>
      <c r="F55" s="309">
        <v>217.17</v>
      </c>
      <c r="G55" s="120">
        <f t="shared" si="2"/>
        <v>20.089731729879738</v>
      </c>
      <c r="H55" s="120">
        <v>10.81</v>
      </c>
      <c r="I55" s="126"/>
    </row>
    <row r="56" spans="1:9">
      <c r="A56" s="205" t="s">
        <v>22</v>
      </c>
      <c r="B56" s="205" t="s">
        <v>56</v>
      </c>
      <c r="C56" s="199">
        <v>5591</v>
      </c>
      <c r="D56" s="117">
        <v>5736</v>
      </c>
      <c r="E56" s="118">
        <v>41257</v>
      </c>
      <c r="F56" s="309">
        <v>930.09</v>
      </c>
      <c r="G56" s="120">
        <f t="shared" si="2"/>
        <v>86.039777983348756</v>
      </c>
      <c r="H56" s="120">
        <v>10.81</v>
      </c>
      <c r="I56" s="126"/>
    </row>
    <row r="57" spans="1:9">
      <c r="A57" s="317" t="s">
        <v>17</v>
      </c>
      <c r="B57" s="206" t="s">
        <v>43</v>
      </c>
      <c r="C57" s="199">
        <v>5592</v>
      </c>
      <c r="D57" s="117">
        <v>5737</v>
      </c>
      <c r="E57" s="118">
        <v>41257</v>
      </c>
      <c r="F57" s="309">
        <v>200.2</v>
      </c>
      <c r="G57" s="120">
        <f t="shared" si="2"/>
        <v>18.519888991674375</v>
      </c>
      <c r="H57" s="120">
        <v>10.81</v>
      </c>
      <c r="I57" s="126"/>
    </row>
    <row r="58" spans="1:9" ht="15.75" thickBot="1">
      <c r="A58" s="318" t="s">
        <v>18</v>
      </c>
      <c r="B58" s="205" t="s">
        <v>62</v>
      </c>
      <c r="C58" s="199">
        <v>5593</v>
      </c>
      <c r="D58" s="117">
        <v>5738</v>
      </c>
      <c r="E58" s="118">
        <v>41257</v>
      </c>
      <c r="F58" s="309">
        <v>265.06</v>
      </c>
      <c r="G58" s="120">
        <f t="shared" si="2"/>
        <v>24.519888991674375</v>
      </c>
      <c r="H58" s="120">
        <v>10.81</v>
      </c>
      <c r="I58" s="126"/>
    </row>
    <row r="59" spans="1:9">
      <c r="A59" s="316" t="s">
        <v>20</v>
      </c>
      <c r="B59" s="254" t="s">
        <v>64</v>
      </c>
      <c r="C59" s="199">
        <v>5594</v>
      </c>
      <c r="D59" s="117">
        <v>5739</v>
      </c>
      <c r="E59" s="118">
        <v>41257</v>
      </c>
      <c r="F59" s="309">
        <v>151.02000000000001</v>
      </c>
      <c r="G59" s="120">
        <f t="shared" si="2"/>
        <v>13.970397779833489</v>
      </c>
      <c r="H59" s="120">
        <v>10.81</v>
      </c>
      <c r="I59" s="126"/>
    </row>
    <row r="60" spans="1:9">
      <c r="A60" s="206" t="s">
        <v>73</v>
      </c>
      <c r="B60" s="206" t="s">
        <v>71</v>
      </c>
      <c r="C60" s="199">
        <v>5595</v>
      </c>
      <c r="D60" s="117">
        <v>5743</v>
      </c>
      <c r="E60" s="118">
        <v>41257</v>
      </c>
      <c r="F60" s="309">
        <v>492.07</v>
      </c>
      <c r="G60" s="120">
        <f t="shared" si="2"/>
        <v>45.519888991674371</v>
      </c>
      <c r="H60" s="120">
        <v>10.81</v>
      </c>
      <c r="I60" s="126"/>
    </row>
    <row r="61" spans="1:9">
      <c r="A61" s="206" t="s">
        <v>86</v>
      </c>
      <c r="B61" s="205" t="s">
        <v>82</v>
      </c>
      <c r="C61" s="199">
        <v>5596</v>
      </c>
      <c r="D61" s="117">
        <v>3464</v>
      </c>
      <c r="E61" s="118">
        <v>41257</v>
      </c>
      <c r="F61" s="309">
        <v>433.7</v>
      </c>
      <c r="G61" s="120">
        <f t="shared" si="2"/>
        <v>40.120259019426456</v>
      </c>
      <c r="H61" s="120">
        <v>10.81</v>
      </c>
      <c r="I61" s="126"/>
    </row>
    <row r="62" spans="1:9">
      <c r="A62" s="205" t="s">
        <v>19</v>
      </c>
      <c r="B62" s="205" t="s">
        <v>66</v>
      </c>
      <c r="C62" s="199">
        <v>5597</v>
      </c>
      <c r="D62" s="117">
        <v>5180</v>
      </c>
      <c r="E62" s="118">
        <v>41257</v>
      </c>
      <c r="F62" s="309">
        <v>1599.88</v>
      </c>
      <c r="G62" s="120">
        <f t="shared" si="2"/>
        <v>148</v>
      </c>
      <c r="H62" s="120">
        <v>10.81</v>
      </c>
      <c r="I62" s="126"/>
    </row>
    <row r="63" spans="1:9" ht="15.75" thickBot="1">
      <c r="A63" s="205" t="s">
        <v>15</v>
      </c>
      <c r="B63" s="205" t="s">
        <v>65</v>
      </c>
      <c r="C63" s="199">
        <v>5598</v>
      </c>
      <c r="D63" s="117">
        <v>5277</v>
      </c>
      <c r="E63" s="118">
        <v>41257</v>
      </c>
      <c r="F63" s="309">
        <v>331.54</v>
      </c>
      <c r="G63" s="120">
        <f t="shared" si="2"/>
        <v>30.669750231267347</v>
      </c>
      <c r="H63" s="120">
        <v>10.81</v>
      </c>
      <c r="I63" s="161"/>
    </row>
    <row r="64" spans="1:9">
      <c r="A64" s="316" t="s">
        <v>20</v>
      </c>
      <c r="B64" s="205" t="s">
        <v>64</v>
      </c>
      <c r="C64" s="199">
        <v>5599</v>
      </c>
      <c r="D64" s="117">
        <v>5750</v>
      </c>
      <c r="E64" s="118">
        <v>41258</v>
      </c>
      <c r="F64" s="309">
        <v>131.44999999999999</v>
      </c>
      <c r="G64" s="120">
        <f t="shared" si="2"/>
        <v>12.160037002775207</v>
      </c>
      <c r="H64" s="120">
        <v>10.81</v>
      </c>
      <c r="I64" s="126"/>
    </row>
    <row r="65" spans="1:9">
      <c r="A65" s="317" t="s">
        <v>75</v>
      </c>
      <c r="B65" s="205" t="s">
        <v>61</v>
      </c>
      <c r="C65" s="199">
        <v>5600</v>
      </c>
      <c r="D65" s="117">
        <v>5746</v>
      </c>
      <c r="E65" s="118">
        <v>41258</v>
      </c>
      <c r="F65" s="309">
        <v>405.05</v>
      </c>
      <c r="G65" s="120">
        <f t="shared" si="2"/>
        <v>37.469935245143382</v>
      </c>
      <c r="H65" s="120">
        <v>10.81</v>
      </c>
      <c r="I65" s="126"/>
    </row>
    <row r="66" spans="1:9">
      <c r="A66" s="317" t="s">
        <v>17</v>
      </c>
      <c r="B66" s="205" t="s">
        <v>43</v>
      </c>
      <c r="C66" s="199">
        <v>5751</v>
      </c>
      <c r="D66" s="117">
        <v>5748</v>
      </c>
      <c r="E66" s="118">
        <v>41258</v>
      </c>
      <c r="F66" s="309">
        <v>364.19</v>
      </c>
      <c r="G66" s="120">
        <f t="shared" si="2"/>
        <v>33.690101757631822</v>
      </c>
      <c r="H66" s="120">
        <v>10.81</v>
      </c>
      <c r="I66" s="126"/>
    </row>
    <row r="67" spans="1:9">
      <c r="A67" s="317" t="s">
        <v>74</v>
      </c>
      <c r="B67" s="205" t="s">
        <v>68</v>
      </c>
      <c r="C67" s="199">
        <v>5752</v>
      </c>
      <c r="D67" s="117">
        <v>5702</v>
      </c>
      <c r="E67" s="118">
        <v>41258</v>
      </c>
      <c r="F67" s="309">
        <v>143.34</v>
      </c>
      <c r="G67" s="120">
        <f t="shared" si="2"/>
        <v>13.259944495837187</v>
      </c>
      <c r="H67" s="120">
        <v>10.81</v>
      </c>
      <c r="I67" s="126"/>
    </row>
    <row r="68" spans="1:9">
      <c r="A68" s="318" t="s">
        <v>18</v>
      </c>
      <c r="B68" s="205" t="s">
        <v>62</v>
      </c>
      <c r="C68" s="199">
        <v>5753</v>
      </c>
      <c r="D68" s="117">
        <v>5741</v>
      </c>
      <c r="E68" s="118">
        <v>41258</v>
      </c>
      <c r="F68" s="309">
        <v>374.46</v>
      </c>
      <c r="G68" s="120">
        <f t="shared" si="2"/>
        <v>34.640148011100827</v>
      </c>
      <c r="H68" s="120">
        <v>10.81</v>
      </c>
      <c r="I68" s="126"/>
    </row>
    <row r="69" spans="1:9">
      <c r="A69" s="206" t="s">
        <v>11</v>
      </c>
      <c r="B69" s="205" t="s">
        <v>42</v>
      </c>
      <c r="C69" s="199">
        <v>5754</v>
      </c>
      <c r="D69" s="117">
        <v>5744</v>
      </c>
      <c r="E69" s="118">
        <v>41258</v>
      </c>
      <c r="F69" s="309">
        <v>2000.21</v>
      </c>
      <c r="G69" s="120">
        <f t="shared" si="2"/>
        <v>179.06982990152193</v>
      </c>
      <c r="H69" s="120">
        <v>11.17</v>
      </c>
      <c r="I69" s="126"/>
    </row>
    <row r="70" spans="1:9">
      <c r="A70" s="205" t="s">
        <v>19</v>
      </c>
      <c r="B70" s="205" t="s">
        <v>66</v>
      </c>
      <c r="C70" s="199">
        <v>5755</v>
      </c>
      <c r="D70" s="117">
        <v>5753</v>
      </c>
      <c r="E70" s="118">
        <v>41258</v>
      </c>
      <c r="F70" s="309">
        <v>249.38</v>
      </c>
      <c r="G70" s="120">
        <f t="shared" si="2"/>
        <v>23.069380203515262</v>
      </c>
      <c r="H70" s="120">
        <v>10.81</v>
      </c>
      <c r="I70" s="126"/>
    </row>
    <row r="71" spans="1:9">
      <c r="A71" s="205" t="s">
        <v>19</v>
      </c>
      <c r="B71" s="205" t="s">
        <v>66</v>
      </c>
      <c r="C71" s="199">
        <v>5756</v>
      </c>
      <c r="D71" s="117">
        <v>5288</v>
      </c>
      <c r="E71" s="118">
        <v>41258</v>
      </c>
      <c r="F71" s="309">
        <v>1499.02</v>
      </c>
      <c r="G71" s="120">
        <f t="shared" si="2"/>
        <v>138.66975023126733</v>
      </c>
      <c r="H71" s="120">
        <v>10.81</v>
      </c>
      <c r="I71" s="126"/>
    </row>
    <row r="72" spans="1:9">
      <c r="A72" s="312" t="s">
        <v>13</v>
      </c>
      <c r="B72" s="205" t="s">
        <v>67</v>
      </c>
      <c r="C72" s="199">
        <v>5757</v>
      </c>
      <c r="D72" s="117">
        <v>5281</v>
      </c>
      <c r="E72" s="118">
        <v>41258</v>
      </c>
      <c r="F72" s="309">
        <v>386.46</v>
      </c>
      <c r="G72" s="120">
        <f t="shared" si="2"/>
        <v>35.75023126734505</v>
      </c>
      <c r="H72" s="120">
        <v>10.81</v>
      </c>
      <c r="I72" s="126"/>
    </row>
    <row r="73" spans="1:9">
      <c r="A73" s="205" t="s">
        <v>15</v>
      </c>
      <c r="B73" s="205" t="s">
        <v>65</v>
      </c>
      <c r="C73" s="199">
        <v>5758</v>
      </c>
      <c r="D73" s="117" t="s">
        <v>23</v>
      </c>
      <c r="E73" s="118">
        <v>41257</v>
      </c>
      <c r="F73" s="309">
        <v>307.54000000000002</v>
      </c>
      <c r="G73" s="120">
        <f t="shared" si="2"/>
        <v>28.449583718778911</v>
      </c>
      <c r="H73" s="120">
        <v>10.81</v>
      </c>
      <c r="I73" s="126"/>
    </row>
    <row r="74" spans="1:9">
      <c r="A74" s="317" t="s">
        <v>17</v>
      </c>
      <c r="B74" s="205" t="s">
        <v>43</v>
      </c>
      <c r="C74" s="199">
        <v>5759</v>
      </c>
      <c r="D74" s="117">
        <v>4486</v>
      </c>
      <c r="E74" s="118">
        <v>41259</v>
      </c>
      <c r="F74" s="309">
        <v>429.65</v>
      </c>
      <c r="G74" s="120">
        <f t="shared" si="2"/>
        <v>39.745605920444028</v>
      </c>
      <c r="H74" s="120">
        <v>10.81</v>
      </c>
      <c r="I74" s="126"/>
    </row>
    <row r="75" spans="1:9">
      <c r="A75" s="317" t="s">
        <v>74</v>
      </c>
      <c r="B75" s="205" t="s">
        <v>68</v>
      </c>
      <c r="C75" s="199">
        <v>5760</v>
      </c>
      <c r="D75" s="117">
        <v>5295</v>
      </c>
      <c r="E75" s="118">
        <v>41259</v>
      </c>
      <c r="F75" s="309">
        <v>313.27</v>
      </c>
      <c r="G75" s="120">
        <f t="shared" si="2"/>
        <v>28.979648473635521</v>
      </c>
      <c r="H75" s="120">
        <v>10.81</v>
      </c>
      <c r="I75" s="126"/>
    </row>
    <row r="76" spans="1:9">
      <c r="A76" s="206" t="s">
        <v>73</v>
      </c>
      <c r="B76" s="205" t="s">
        <v>71</v>
      </c>
      <c r="C76" s="199">
        <v>5761</v>
      </c>
      <c r="D76" s="117">
        <v>5296</v>
      </c>
      <c r="E76" s="118">
        <v>41259</v>
      </c>
      <c r="F76" s="309">
        <v>800</v>
      </c>
      <c r="G76" s="120">
        <f t="shared" si="2"/>
        <v>74.005550416281224</v>
      </c>
      <c r="H76" s="120">
        <v>10.81</v>
      </c>
      <c r="I76" s="126"/>
    </row>
    <row r="77" spans="1:9" ht="15.75" thickBot="1">
      <c r="A77" s="317" t="s">
        <v>74</v>
      </c>
      <c r="B77" s="205" t="s">
        <v>68</v>
      </c>
      <c r="C77" s="199">
        <v>5762</v>
      </c>
      <c r="D77" s="117">
        <v>4491</v>
      </c>
      <c r="E77" s="118">
        <v>41259</v>
      </c>
      <c r="F77" s="309">
        <v>427.37</v>
      </c>
      <c r="G77" s="120">
        <f t="shared" si="2"/>
        <v>39.534690101757633</v>
      </c>
      <c r="H77" s="120">
        <v>10.81</v>
      </c>
      <c r="I77" s="126"/>
    </row>
    <row r="78" spans="1:9">
      <c r="A78" s="316" t="s">
        <v>20</v>
      </c>
      <c r="B78" s="205" t="s">
        <v>64</v>
      </c>
      <c r="C78" s="199">
        <v>5763</v>
      </c>
      <c r="D78" s="117">
        <v>5967</v>
      </c>
      <c r="E78" s="118">
        <v>41260</v>
      </c>
      <c r="F78" s="313">
        <v>3027.56</v>
      </c>
      <c r="G78" s="120">
        <f t="shared" si="2"/>
        <v>280.07030527289544</v>
      </c>
      <c r="H78" s="120">
        <v>10.81</v>
      </c>
      <c r="I78" s="126"/>
    </row>
    <row r="79" spans="1:9">
      <c r="A79" s="317" t="s">
        <v>75</v>
      </c>
      <c r="B79" s="205" t="s">
        <v>61</v>
      </c>
      <c r="C79" s="199">
        <v>5764</v>
      </c>
      <c r="D79" s="117" t="s">
        <v>23</v>
      </c>
      <c r="E79" s="118">
        <v>41260</v>
      </c>
      <c r="F79" s="309">
        <v>410.02</v>
      </c>
      <c r="G79" s="120">
        <f t="shared" si="2"/>
        <v>37.929694727104533</v>
      </c>
      <c r="H79" s="120">
        <v>10.81</v>
      </c>
      <c r="I79" s="126"/>
    </row>
    <row r="80" spans="1:9">
      <c r="A80" s="317" t="s">
        <v>74</v>
      </c>
      <c r="B80" s="205" t="s">
        <v>68</v>
      </c>
      <c r="C80" s="199">
        <v>5765</v>
      </c>
      <c r="D80" s="117" t="s">
        <v>23</v>
      </c>
      <c r="E80" s="118">
        <v>41260</v>
      </c>
      <c r="F80" s="309">
        <v>187.12</v>
      </c>
      <c r="G80" s="120">
        <f t="shared" si="2"/>
        <v>17.309898242368178</v>
      </c>
      <c r="H80" s="120">
        <v>10.81</v>
      </c>
      <c r="I80" s="126"/>
    </row>
    <row r="81" spans="1:9">
      <c r="A81" s="318" t="s">
        <v>18</v>
      </c>
      <c r="B81" s="205" t="s">
        <v>62</v>
      </c>
      <c r="C81" s="199">
        <v>5766</v>
      </c>
      <c r="D81" s="117" t="s">
        <v>23</v>
      </c>
      <c r="E81" s="118">
        <v>41260</v>
      </c>
      <c r="F81" s="309">
        <v>340.08</v>
      </c>
      <c r="G81" s="120">
        <f t="shared" si="2"/>
        <v>31.459759481961143</v>
      </c>
      <c r="H81" s="120">
        <v>10.81</v>
      </c>
      <c r="I81" s="126"/>
    </row>
    <row r="82" spans="1:9">
      <c r="A82" s="317" t="s">
        <v>17</v>
      </c>
      <c r="B82" s="205" t="s">
        <v>43</v>
      </c>
      <c r="C82" s="199">
        <v>5767</v>
      </c>
      <c r="D82" s="117" t="s">
        <v>23</v>
      </c>
      <c r="E82" s="118">
        <v>41260</v>
      </c>
      <c r="F82" s="309">
        <v>225.6</v>
      </c>
      <c r="G82" s="120">
        <f t="shared" si="2"/>
        <v>20.869565217391301</v>
      </c>
      <c r="H82" s="120">
        <v>10.81</v>
      </c>
      <c r="I82" s="126"/>
    </row>
    <row r="83" spans="1:9">
      <c r="A83" s="205" t="s">
        <v>15</v>
      </c>
      <c r="B83" s="205" t="s">
        <v>65</v>
      </c>
      <c r="C83" s="199">
        <v>5768</v>
      </c>
      <c r="D83" s="117" t="s">
        <v>23</v>
      </c>
      <c r="E83" s="118">
        <v>41260</v>
      </c>
      <c r="F83" s="309">
        <v>216.2</v>
      </c>
      <c r="G83" s="120">
        <f t="shared" si="2"/>
        <v>19.999999999999996</v>
      </c>
      <c r="H83" s="120">
        <v>10.81</v>
      </c>
      <c r="I83" s="126"/>
    </row>
    <row r="84" spans="1:9">
      <c r="A84" s="205" t="s">
        <v>19</v>
      </c>
      <c r="B84" s="205" t="s">
        <v>66</v>
      </c>
      <c r="C84" s="199">
        <v>5769</v>
      </c>
      <c r="D84" s="117" t="s">
        <v>23</v>
      </c>
      <c r="E84" s="118">
        <v>41260</v>
      </c>
      <c r="F84" s="309">
        <v>1368.44</v>
      </c>
      <c r="G84" s="120">
        <f t="shared" si="2"/>
        <v>126.59019426456985</v>
      </c>
      <c r="H84" s="120">
        <v>10.81</v>
      </c>
      <c r="I84" s="126"/>
    </row>
    <row r="85" spans="1:9">
      <c r="A85" s="205" t="s">
        <v>19</v>
      </c>
      <c r="B85" s="205" t="s">
        <v>66</v>
      </c>
      <c r="C85" s="199">
        <v>5770</v>
      </c>
      <c r="D85" s="117">
        <v>5987</v>
      </c>
      <c r="E85" s="118">
        <v>41260</v>
      </c>
      <c r="F85" s="309">
        <v>360</v>
      </c>
      <c r="G85" s="120">
        <f t="shared" si="2"/>
        <v>33.30249768732655</v>
      </c>
      <c r="H85" s="120">
        <v>10.81</v>
      </c>
      <c r="I85" s="126"/>
    </row>
    <row r="86" spans="1:9">
      <c r="A86" s="205" t="s">
        <v>19</v>
      </c>
      <c r="B86" s="205" t="s">
        <v>66</v>
      </c>
      <c r="C86" s="199">
        <v>5771</v>
      </c>
      <c r="D86" s="117" t="s">
        <v>23</v>
      </c>
      <c r="E86" s="118">
        <v>41261</v>
      </c>
      <c r="F86" s="309">
        <v>1545.83</v>
      </c>
      <c r="G86" s="120">
        <f t="shared" si="2"/>
        <v>143</v>
      </c>
      <c r="H86" s="120">
        <v>10.81</v>
      </c>
      <c r="I86" s="126"/>
    </row>
    <row r="87" spans="1:9" ht="15.75" thickBot="1">
      <c r="A87" s="206" t="s">
        <v>13</v>
      </c>
      <c r="B87" s="205" t="s">
        <v>67</v>
      </c>
      <c r="C87" s="199">
        <v>5772</v>
      </c>
      <c r="D87" s="117" t="s">
        <v>23</v>
      </c>
      <c r="E87" s="118">
        <v>41261</v>
      </c>
      <c r="F87" s="309">
        <v>335.22</v>
      </c>
      <c r="G87" s="120">
        <f t="shared" si="2"/>
        <v>31.010175763182239</v>
      </c>
      <c r="H87" s="120">
        <v>10.81</v>
      </c>
      <c r="I87" s="126"/>
    </row>
    <row r="88" spans="1:9">
      <c r="A88" s="316" t="s">
        <v>20</v>
      </c>
      <c r="B88" s="205" t="s">
        <v>64</v>
      </c>
      <c r="C88" s="199">
        <v>5773</v>
      </c>
      <c r="D88" s="117" t="s">
        <v>23</v>
      </c>
      <c r="E88" s="118">
        <v>41261</v>
      </c>
      <c r="F88" s="309">
        <v>264.2</v>
      </c>
      <c r="G88" s="120">
        <f t="shared" si="2"/>
        <v>24.440333024976869</v>
      </c>
      <c r="H88" s="120">
        <v>10.81</v>
      </c>
      <c r="I88" s="126"/>
    </row>
    <row r="89" spans="1:9">
      <c r="A89" s="317" t="s">
        <v>74</v>
      </c>
      <c r="B89" s="205" t="s">
        <v>68</v>
      </c>
      <c r="C89" s="199">
        <v>5774</v>
      </c>
      <c r="D89" s="117" t="s">
        <v>23</v>
      </c>
      <c r="E89" s="118">
        <v>41261</v>
      </c>
      <c r="F89" s="309">
        <v>118.91</v>
      </c>
      <c r="G89" s="120">
        <f t="shared" si="2"/>
        <v>11</v>
      </c>
      <c r="H89" s="120">
        <v>10.81</v>
      </c>
      <c r="I89" s="126"/>
    </row>
    <row r="90" spans="1:9">
      <c r="A90" s="206" t="s">
        <v>11</v>
      </c>
      <c r="B90" s="205" t="s">
        <v>42</v>
      </c>
      <c r="C90" s="199">
        <v>5775</v>
      </c>
      <c r="D90" s="117" t="s">
        <v>23</v>
      </c>
      <c r="E90" s="118">
        <v>41261</v>
      </c>
      <c r="F90" s="309">
        <v>2460.08</v>
      </c>
      <c r="G90" s="120">
        <f t="shared" si="2"/>
        <v>220.23992837958818</v>
      </c>
      <c r="H90" s="120">
        <v>11.17</v>
      </c>
      <c r="I90" s="126"/>
    </row>
    <row r="91" spans="1:9">
      <c r="A91" s="318" t="s">
        <v>18</v>
      </c>
      <c r="B91" s="205" t="s">
        <v>62</v>
      </c>
      <c r="C91" s="199">
        <v>5776</v>
      </c>
      <c r="D91" s="117" t="s">
        <v>163</v>
      </c>
      <c r="E91" s="118">
        <v>41261</v>
      </c>
      <c r="F91" s="309">
        <v>415.16</v>
      </c>
      <c r="G91" s="120">
        <f t="shared" si="2"/>
        <v>38.405180388529139</v>
      </c>
      <c r="H91" s="120">
        <v>10.81</v>
      </c>
      <c r="I91" s="126"/>
    </row>
    <row r="92" spans="1:9">
      <c r="A92" s="317" t="s">
        <v>17</v>
      </c>
      <c r="B92" s="205" t="s">
        <v>43</v>
      </c>
      <c r="C92" s="199">
        <v>5777</v>
      </c>
      <c r="D92" s="117" t="s">
        <v>23</v>
      </c>
      <c r="E92" s="118">
        <v>41261</v>
      </c>
      <c r="F92" s="309">
        <v>378.35</v>
      </c>
      <c r="G92" s="120">
        <f t="shared" si="2"/>
        <v>35</v>
      </c>
      <c r="H92" s="120">
        <v>10.81</v>
      </c>
      <c r="I92" s="126"/>
    </row>
    <row r="93" spans="1:9">
      <c r="A93" s="205" t="s">
        <v>19</v>
      </c>
      <c r="B93" s="205" t="s">
        <v>66</v>
      </c>
      <c r="C93" s="199">
        <v>5778</v>
      </c>
      <c r="D93" s="117">
        <v>183195</v>
      </c>
      <c r="E93" s="118">
        <v>41261</v>
      </c>
      <c r="F93" s="309">
        <v>280</v>
      </c>
      <c r="G93" s="120">
        <f>F93/H93</f>
        <v>25.901942645698426</v>
      </c>
      <c r="H93" s="120">
        <v>10.81</v>
      </c>
      <c r="I93" s="126"/>
    </row>
    <row r="94" spans="1:9">
      <c r="A94" s="205" t="s">
        <v>19</v>
      </c>
      <c r="B94" s="205" t="s">
        <v>66</v>
      </c>
      <c r="C94" s="199">
        <v>5779</v>
      </c>
      <c r="D94" s="117" t="s">
        <v>164</v>
      </c>
      <c r="E94" s="118">
        <v>41261</v>
      </c>
      <c r="F94" s="309">
        <v>1560.63</v>
      </c>
      <c r="G94" s="120">
        <f t="shared" si="2"/>
        <v>144.3691026827012</v>
      </c>
      <c r="H94" s="120">
        <v>10.81</v>
      </c>
      <c r="I94" s="126"/>
    </row>
    <row r="95" spans="1:9">
      <c r="A95" s="205" t="s">
        <v>96</v>
      </c>
      <c r="B95" s="205" t="s">
        <v>63</v>
      </c>
      <c r="C95" s="199">
        <v>5780</v>
      </c>
      <c r="D95" s="117" t="s">
        <v>23</v>
      </c>
      <c r="E95" s="118">
        <v>41262</v>
      </c>
      <c r="F95" s="309">
        <v>326.13</v>
      </c>
      <c r="G95" s="120">
        <f t="shared" si="2"/>
        <v>30.169287696577243</v>
      </c>
      <c r="H95" s="120">
        <v>10.81</v>
      </c>
      <c r="I95" s="126"/>
    </row>
    <row r="96" spans="1:9">
      <c r="A96" s="318" t="s">
        <v>18</v>
      </c>
      <c r="B96" s="205" t="s">
        <v>62</v>
      </c>
      <c r="C96" s="199">
        <v>5781</v>
      </c>
      <c r="D96" s="117" t="s">
        <v>23</v>
      </c>
      <c r="E96" s="118">
        <v>41262</v>
      </c>
      <c r="F96" s="309">
        <v>362.89</v>
      </c>
      <c r="G96" s="120">
        <f t="shared" si="2"/>
        <v>33.569842738205359</v>
      </c>
      <c r="H96" s="120">
        <v>10.81</v>
      </c>
      <c r="I96" s="227"/>
    </row>
    <row r="97" spans="1:9" ht="15.75" thickBot="1">
      <c r="A97" s="317" t="s">
        <v>74</v>
      </c>
      <c r="B97" s="205" t="s">
        <v>68</v>
      </c>
      <c r="C97" s="199">
        <v>5782</v>
      </c>
      <c r="D97" s="117" t="s">
        <v>23</v>
      </c>
      <c r="E97" s="118">
        <v>41262</v>
      </c>
      <c r="F97" s="309">
        <v>192.3</v>
      </c>
      <c r="G97" s="120">
        <f t="shared" si="2"/>
        <v>17.789084181313598</v>
      </c>
      <c r="H97" s="120">
        <v>10.81</v>
      </c>
      <c r="I97" s="126"/>
    </row>
    <row r="98" spans="1:9">
      <c r="A98" s="316" t="s">
        <v>20</v>
      </c>
      <c r="B98" s="242" t="s">
        <v>64</v>
      </c>
      <c r="C98" s="199">
        <v>5783</v>
      </c>
      <c r="D98" s="226" t="s">
        <v>23</v>
      </c>
      <c r="E98" s="118">
        <v>41262</v>
      </c>
      <c r="F98" s="309">
        <v>358.89</v>
      </c>
      <c r="G98" s="120">
        <f t="shared" si="2"/>
        <v>33.199814986123954</v>
      </c>
      <c r="H98" s="120">
        <v>10.81</v>
      </c>
      <c r="I98" s="126"/>
    </row>
    <row r="99" spans="1:9">
      <c r="A99" s="317" t="s">
        <v>75</v>
      </c>
      <c r="B99" s="205" t="s">
        <v>61</v>
      </c>
      <c r="C99" s="199">
        <v>5784</v>
      </c>
      <c r="D99" s="117" t="s">
        <v>23</v>
      </c>
      <c r="E99" s="118">
        <v>41262</v>
      </c>
      <c r="F99" s="309">
        <v>437.58</v>
      </c>
      <c r="G99" s="120">
        <f t="shared" si="2"/>
        <v>40.47918593894542</v>
      </c>
      <c r="H99" s="120">
        <v>10.81</v>
      </c>
      <c r="I99" s="126"/>
    </row>
    <row r="100" spans="1:9">
      <c r="A100" s="205" t="s">
        <v>19</v>
      </c>
      <c r="B100" s="205" t="s">
        <v>66</v>
      </c>
      <c r="C100" s="199">
        <v>5785</v>
      </c>
      <c r="D100" s="117" t="s">
        <v>164</v>
      </c>
      <c r="E100" s="118">
        <v>41262</v>
      </c>
      <c r="F100" s="309">
        <v>430</v>
      </c>
      <c r="G100" s="120">
        <f t="shared" si="2"/>
        <v>39.777983348751157</v>
      </c>
      <c r="H100" s="120">
        <v>10.81</v>
      </c>
      <c r="I100" s="126"/>
    </row>
    <row r="101" spans="1:9">
      <c r="A101" s="205" t="s">
        <v>19</v>
      </c>
      <c r="B101" s="205" t="s">
        <v>66</v>
      </c>
      <c r="C101" s="199">
        <v>5786</v>
      </c>
      <c r="D101" s="117">
        <v>6017</v>
      </c>
      <c r="E101" s="118">
        <v>41262</v>
      </c>
      <c r="F101" s="309">
        <v>1405.3</v>
      </c>
      <c r="G101" s="120">
        <f t="shared" si="2"/>
        <v>130</v>
      </c>
      <c r="H101" s="120">
        <v>10.81</v>
      </c>
      <c r="I101" s="126"/>
    </row>
    <row r="102" spans="1:9">
      <c r="A102" s="318" t="s">
        <v>18</v>
      </c>
      <c r="B102" s="205" t="s">
        <v>62</v>
      </c>
      <c r="C102" s="199">
        <v>5787</v>
      </c>
      <c r="D102" s="117">
        <v>6313</v>
      </c>
      <c r="E102" s="118">
        <v>41262</v>
      </c>
      <c r="F102" s="309">
        <v>399.32</v>
      </c>
      <c r="G102" s="120">
        <f t="shared" si="2"/>
        <v>36.939870490286772</v>
      </c>
      <c r="H102" s="120">
        <v>10.81</v>
      </c>
      <c r="I102" s="126"/>
    </row>
    <row r="103" spans="1:9">
      <c r="A103" s="317" t="s">
        <v>17</v>
      </c>
      <c r="B103" s="205" t="s">
        <v>43</v>
      </c>
      <c r="C103" s="199">
        <v>5788</v>
      </c>
      <c r="D103" s="117">
        <v>7001</v>
      </c>
      <c r="E103" s="118">
        <v>41263</v>
      </c>
      <c r="F103" s="309">
        <v>271.98</v>
      </c>
      <c r="G103" s="120">
        <f t="shared" si="2"/>
        <v>25.160037002775208</v>
      </c>
      <c r="H103" s="120">
        <v>10.81</v>
      </c>
      <c r="I103" s="126"/>
    </row>
    <row r="104" spans="1:9" ht="15.75" thickBot="1">
      <c r="A104" s="317" t="s">
        <v>74</v>
      </c>
      <c r="B104" s="261" t="s">
        <v>68</v>
      </c>
      <c r="C104" s="199">
        <v>5789</v>
      </c>
      <c r="D104" s="117">
        <v>7001</v>
      </c>
      <c r="E104" s="118">
        <v>41263</v>
      </c>
      <c r="F104" s="309">
        <v>395</v>
      </c>
      <c r="G104" s="120">
        <f t="shared" si="2"/>
        <v>36.54024051803885</v>
      </c>
      <c r="H104" s="120">
        <v>10.81</v>
      </c>
      <c r="I104" s="126"/>
    </row>
    <row r="105" spans="1:9">
      <c r="A105" s="316" t="s">
        <v>20</v>
      </c>
      <c r="B105" s="205" t="s">
        <v>64</v>
      </c>
      <c r="C105" s="199">
        <v>5790</v>
      </c>
      <c r="D105" s="117">
        <v>7001</v>
      </c>
      <c r="E105" s="118">
        <v>41263</v>
      </c>
      <c r="F105" s="309">
        <v>264.52</v>
      </c>
      <c r="G105" s="120">
        <f t="shared" si="2"/>
        <v>24.469935245143382</v>
      </c>
      <c r="H105" s="120">
        <v>10.81</v>
      </c>
      <c r="I105" s="126"/>
    </row>
    <row r="106" spans="1:9">
      <c r="A106" s="206" t="s">
        <v>13</v>
      </c>
      <c r="B106" s="205" t="s">
        <v>67</v>
      </c>
      <c r="C106" s="199">
        <v>5791</v>
      </c>
      <c r="D106" s="117">
        <v>7001</v>
      </c>
      <c r="E106" s="118">
        <v>41263</v>
      </c>
      <c r="F106" s="309">
        <v>370.03</v>
      </c>
      <c r="G106" s="120">
        <f t="shared" ref="G106:G110" si="3">F106/H106</f>
        <v>34.230342275670672</v>
      </c>
      <c r="H106" s="120">
        <v>10.81</v>
      </c>
      <c r="I106" s="126"/>
    </row>
    <row r="107" spans="1:9">
      <c r="A107" s="206" t="s">
        <v>73</v>
      </c>
      <c r="B107" s="205" t="s">
        <v>71</v>
      </c>
      <c r="C107" s="199">
        <v>5792</v>
      </c>
      <c r="D107" s="117">
        <v>7001</v>
      </c>
      <c r="E107" s="118">
        <v>41263</v>
      </c>
      <c r="F107" s="309">
        <v>727.03</v>
      </c>
      <c r="G107" s="120">
        <f t="shared" si="3"/>
        <v>67.255319148936167</v>
      </c>
      <c r="H107" s="120">
        <v>10.81</v>
      </c>
      <c r="I107" s="126"/>
    </row>
    <row r="108" spans="1:9">
      <c r="A108" s="205" t="s">
        <v>19</v>
      </c>
      <c r="B108" s="205" t="s">
        <v>66</v>
      </c>
      <c r="C108" s="199">
        <v>5793</v>
      </c>
      <c r="D108" s="117">
        <v>7013</v>
      </c>
      <c r="E108" s="118">
        <v>41263</v>
      </c>
      <c r="F108" s="309">
        <v>320</v>
      </c>
      <c r="G108" s="120">
        <f t="shared" si="3"/>
        <v>29.602220166512488</v>
      </c>
      <c r="H108" s="120">
        <v>10.81</v>
      </c>
      <c r="I108" s="126"/>
    </row>
    <row r="109" spans="1:9">
      <c r="A109" s="205" t="s">
        <v>22</v>
      </c>
      <c r="B109" s="254" t="s">
        <v>56</v>
      </c>
      <c r="C109" s="199">
        <v>5794</v>
      </c>
      <c r="D109" s="117">
        <v>6331</v>
      </c>
      <c r="E109" s="118">
        <v>41263</v>
      </c>
      <c r="F109" s="309">
        <v>1405.3</v>
      </c>
      <c r="G109" s="120">
        <f t="shared" si="3"/>
        <v>130</v>
      </c>
      <c r="H109" s="120">
        <v>10.81</v>
      </c>
      <c r="I109" s="126"/>
    </row>
    <row r="110" spans="1:9">
      <c r="A110" s="206"/>
      <c r="B110" s="205"/>
      <c r="C110" s="199"/>
      <c r="D110" s="117"/>
      <c r="E110" s="118"/>
      <c r="F110" s="309"/>
      <c r="G110" s="120">
        <f t="shared" si="3"/>
        <v>0</v>
      </c>
      <c r="H110" s="120">
        <v>10.81</v>
      </c>
      <c r="I110" s="126"/>
    </row>
    <row r="111" spans="1:9">
      <c r="A111" s="206"/>
      <c r="B111" s="205"/>
      <c r="C111" s="199"/>
      <c r="D111" s="117"/>
      <c r="E111" s="118"/>
      <c r="F111" s="309"/>
      <c r="G111" s="120">
        <f>F111/H110</f>
        <v>0</v>
      </c>
      <c r="H111" s="120">
        <v>10.81</v>
      </c>
      <c r="I111" s="126"/>
    </row>
    <row r="112" spans="1:9" ht="15.75" thickBot="1">
      <c r="A112" s="206"/>
      <c r="B112" s="205"/>
      <c r="C112" s="164"/>
      <c r="D112" s="172" t="s">
        <v>10</v>
      </c>
      <c r="E112" s="173"/>
      <c r="F112" s="222">
        <f>SUM(F8:F110)</f>
        <v>56205.04</v>
      </c>
      <c r="G112" s="182"/>
      <c r="H112" s="176"/>
      <c r="I112" s="122"/>
    </row>
    <row r="113" spans="1:7" ht="15.75" thickBot="1">
      <c r="A113" s="201"/>
      <c r="B113" s="243"/>
      <c r="C113" s="178"/>
      <c r="D113" s="179"/>
      <c r="E113" s="180"/>
      <c r="F113" s="223"/>
      <c r="G113" s="176"/>
    </row>
    <row r="114" spans="1:7" ht="15.75" thickBot="1">
      <c r="A114" s="125"/>
      <c r="B114" s="320" t="s">
        <v>52</v>
      </c>
      <c r="C114" s="292"/>
      <c r="D114" s="293"/>
      <c r="E114" s="193">
        <f>F2-F112</f>
        <v>-12884.590000000004</v>
      </c>
      <c r="F114" s="224"/>
    </row>
    <row r="115" spans="1:7">
      <c r="A115" s="183"/>
    </row>
  </sheetData>
  <autoFilter ref="A7:I112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08"/>
  <sheetViews>
    <sheetView topLeftCell="A94" workbookViewId="0">
      <selection activeCell="F106" sqref="F106"/>
    </sheetView>
  </sheetViews>
  <sheetFormatPr baseColWidth="10" defaultRowHeight="15"/>
  <cols>
    <col min="1" max="2" width="11.42578125" style="168"/>
  </cols>
  <sheetData>
    <row r="1" spans="1:9">
      <c r="A1" s="294" t="s">
        <v>58</v>
      </c>
      <c r="B1" s="236"/>
      <c r="C1" s="95"/>
      <c r="D1" s="95"/>
      <c r="E1" s="95"/>
      <c r="F1" s="215" t="s">
        <v>53</v>
      </c>
      <c r="G1" s="102"/>
      <c r="H1" s="100"/>
      <c r="I1" s="1"/>
    </row>
    <row r="2" spans="1:9">
      <c r="A2" s="294"/>
      <c r="B2" s="237"/>
      <c r="C2" s="103"/>
      <c r="D2" s="103"/>
      <c r="E2" s="96">
        <v>41271</v>
      </c>
      <c r="F2" s="216">
        <v>39862.769999999997</v>
      </c>
      <c r="G2" s="105"/>
      <c r="H2" s="103"/>
      <c r="I2" s="4"/>
    </row>
    <row r="3" spans="1:9">
      <c r="A3" s="294"/>
      <c r="B3" s="236"/>
      <c r="C3" s="271" t="s">
        <v>32</v>
      </c>
      <c r="D3" s="95"/>
      <c r="E3" s="95"/>
      <c r="F3" s="217"/>
      <c r="G3" s="102"/>
      <c r="H3" s="100"/>
      <c r="I3" s="1"/>
    </row>
    <row r="4" spans="1:9">
      <c r="A4" s="294"/>
      <c r="B4" s="236"/>
      <c r="C4" s="271"/>
      <c r="D4" s="95"/>
      <c r="E4" s="95"/>
      <c r="F4" s="217"/>
      <c r="G4" s="102"/>
      <c r="H4" s="100"/>
      <c r="I4" s="1"/>
    </row>
    <row r="5" spans="1:9" ht="15.75" thickBot="1">
      <c r="A5" s="294"/>
      <c r="B5" s="236"/>
      <c r="C5" s="95"/>
      <c r="D5" s="95"/>
      <c r="E5" s="95"/>
      <c r="F5" s="217"/>
      <c r="G5" s="102"/>
      <c r="H5" s="100"/>
      <c r="I5" s="1"/>
    </row>
    <row r="6" spans="1:9" ht="30.75" thickBot="1">
      <c r="A6" s="315" t="s">
        <v>2</v>
      </c>
      <c r="B6" s="315" t="s">
        <v>40</v>
      </c>
      <c r="C6" s="245" t="s">
        <v>3</v>
      </c>
      <c r="D6" s="246" t="s">
        <v>4</v>
      </c>
      <c r="E6" s="247" t="s">
        <v>5</v>
      </c>
      <c r="F6" s="248" t="s">
        <v>6</v>
      </c>
      <c r="G6" s="249" t="s">
        <v>7</v>
      </c>
      <c r="H6" s="238" t="s">
        <v>8</v>
      </c>
      <c r="I6" s="250" t="s">
        <v>59</v>
      </c>
    </row>
    <row r="7" spans="1:9" ht="15.75" thickBot="1">
      <c r="A7" s="283"/>
      <c r="B7" s="319"/>
      <c r="C7" s="264"/>
      <c r="D7" s="265"/>
      <c r="E7" s="264"/>
      <c r="F7" s="266"/>
      <c r="G7" s="267"/>
      <c r="H7" s="264"/>
      <c r="I7" s="264"/>
    </row>
    <row r="8" spans="1:9">
      <c r="A8" s="321" t="s">
        <v>11</v>
      </c>
      <c r="B8" s="205" t="s">
        <v>42</v>
      </c>
      <c r="C8" s="199">
        <v>5795</v>
      </c>
      <c r="D8" s="117" t="s">
        <v>23</v>
      </c>
      <c r="E8" s="118">
        <v>41263</v>
      </c>
      <c r="F8" s="228">
        <v>1880.02</v>
      </c>
      <c r="G8" s="120">
        <f t="shared" ref="G8:G18" si="0">F8/H8</f>
        <v>168.30975828111011</v>
      </c>
      <c r="H8" s="120">
        <v>11.17</v>
      </c>
      <c r="I8" s="268"/>
    </row>
    <row r="9" spans="1:9">
      <c r="A9" s="322" t="s">
        <v>11</v>
      </c>
      <c r="B9" s="205" t="s">
        <v>42</v>
      </c>
      <c r="C9" s="199">
        <v>5796</v>
      </c>
      <c r="D9" s="117">
        <v>7307</v>
      </c>
      <c r="E9" s="118">
        <v>41263</v>
      </c>
      <c r="F9" s="228">
        <v>1100.1300000000001</v>
      </c>
      <c r="G9" s="120">
        <f t="shared" si="0"/>
        <v>98.489704565801262</v>
      </c>
      <c r="H9" s="120">
        <v>11.17</v>
      </c>
      <c r="I9" s="262"/>
    </row>
    <row r="10" spans="1:9">
      <c r="A10" s="322" t="s">
        <v>18</v>
      </c>
      <c r="B10" s="205" t="s">
        <v>62</v>
      </c>
      <c r="C10" s="199">
        <v>5797</v>
      </c>
      <c r="D10" s="117">
        <v>6332</v>
      </c>
      <c r="E10" s="118">
        <v>41263</v>
      </c>
      <c r="F10" s="228">
        <v>424.83</v>
      </c>
      <c r="G10" s="120">
        <f t="shared" si="0"/>
        <v>39.299722479185938</v>
      </c>
      <c r="H10" s="120">
        <v>10.81</v>
      </c>
      <c r="I10" s="262"/>
    </row>
    <row r="11" spans="1:9">
      <c r="A11" s="323" t="s">
        <v>20</v>
      </c>
      <c r="B11" s="205" t="s">
        <v>64</v>
      </c>
      <c r="C11" s="199">
        <v>5798</v>
      </c>
      <c r="D11" s="117">
        <v>7019</v>
      </c>
      <c r="E11" s="118">
        <v>41264</v>
      </c>
      <c r="F11" s="228">
        <v>253.49</v>
      </c>
      <c r="G11" s="120">
        <f t="shared" si="0"/>
        <v>23.449583718778907</v>
      </c>
      <c r="H11" s="120">
        <v>10.81</v>
      </c>
      <c r="I11" s="263"/>
    </row>
    <row r="12" spans="1:9">
      <c r="A12" s="322" t="s">
        <v>16</v>
      </c>
      <c r="B12" s="205" t="s">
        <v>63</v>
      </c>
      <c r="C12" s="199">
        <v>5799</v>
      </c>
      <c r="D12" s="117">
        <v>7020</v>
      </c>
      <c r="E12" s="118">
        <v>41264</v>
      </c>
      <c r="F12" s="228">
        <v>304.08</v>
      </c>
      <c r="G12" s="120">
        <f t="shared" si="0"/>
        <v>28.12950971322849</v>
      </c>
      <c r="H12" s="120">
        <v>10.81</v>
      </c>
      <c r="I12" s="262"/>
    </row>
    <row r="13" spans="1:9">
      <c r="A13" s="205" t="s">
        <v>34</v>
      </c>
      <c r="B13" s="205" t="s">
        <v>39</v>
      </c>
      <c r="C13" s="199">
        <v>5800</v>
      </c>
      <c r="D13" s="117">
        <v>7024</v>
      </c>
      <c r="E13" s="118">
        <v>41263</v>
      </c>
      <c r="F13" s="228">
        <v>400.08</v>
      </c>
      <c r="G13" s="120">
        <f t="shared" si="0"/>
        <v>37.010175763182232</v>
      </c>
      <c r="H13" s="120">
        <v>10.81</v>
      </c>
      <c r="I13" s="120"/>
    </row>
    <row r="14" spans="1:9">
      <c r="A14" s="205" t="s">
        <v>17</v>
      </c>
      <c r="B14" s="205" t="s">
        <v>43</v>
      </c>
      <c r="C14" s="199">
        <v>5851</v>
      </c>
      <c r="D14" s="117">
        <v>7021</v>
      </c>
      <c r="E14" s="118">
        <v>41264</v>
      </c>
      <c r="F14" s="228">
        <v>190.58</v>
      </c>
      <c r="G14" s="120">
        <f t="shared" si="0"/>
        <v>17.629972247918595</v>
      </c>
      <c r="H14" s="120">
        <v>10.81</v>
      </c>
      <c r="I14" s="120"/>
    </row>
    <row r="15" spans="1:9">
      <c r="A15" s="206" t="s">
        <v>22</v>
      </c>
      <c r="B15" s="205" t="s">
        <v>56</v>
      </c>
      <c r="C15" s="199">
        <v>5852</v>
      </c>
      <c r="D15" s="117">
        <v>7022</v>
      </c>
      <c r="E15" s="118">
        <v>41264</v>
      </c>
      <c r="F15" s="228">
        <v>920.15</v>
      </c>
      <c r="G15" s="120">
        <f t="shared" si="0"/>
        <v>85.120259019426456</v>
      </c>
      <c r="H15" s="120">
        <v>10.81</v>
      </c>
      <c r="I15" s="120"/>
    </row>
    <row r="16" spans="1:9">
      <c r="A16" s="205" t="s">
        <v>74</v>
      </c>
      <c r="B16" s="205" t="s">
        <v>68</v>
      </c>
      <c r="C16" s="199">
        <v>5853</v>
      </c>
      <c r="D16" s="117">
        <v>7025</v>
      </c>
      <c r="E16" s="118">
        <v>41264</v>
      </c>
      <c r="F16" s="228">
        <v>300.3</v>
      </c>
      <c r="G16" s="120">
        <f t="shared" si="0"/>
        <v>27.779833487511564</v>
      </c>
      <c r="H16" s="120">
        <v>10.81</v>
      </c>
      <c r="I16" s="120"/>
    </row>
    <row r="17" spans="1:9">
      <c r="A17" s="205" t="s">
        <v>21</v>
      </c>
      <c r="B17" s="205" t="s">
        <v>51</v>
      </c>
      <c r="C17" s="199">
        <v>5854</v>
      </c>
      <c r="D17" s="117">
        <v>6344</v>
      </c>
      <c r="E17" s="118">
        <v>41264</v>
      </c>
      <c r="F17" s="228">
        <v>758.8</v>
      </c>
      <c r="G17" s="120">
        <f t="shared" si="0"/>
        <v>70.19426456984273</v>
      </c>
      <c r="H17" s="120">
        <v>10.81</v>
      </c>
      <c r="I17" s="120"/>
    </row>
    <row r="18" spans="1:9">
      <c r="A18" s="205" t="s">
        <v>19</v>
      </c>
      <c r="B18" s="205" t="s">
        <v>66</v>
      </c>
      <c r="C18" s="199">
        <v>5855</v>
      </c>
      <c r="D18" s="117">
        <v>6417</v>
      </c>
      <c r="E18" s="118">
        <v>41264</v>
      </c>
      <c r="F18" s="228">
        <v>1567.45</v>
      </c>
      <c r="G18" s="120">
        <f t="shared" si="0"/>
        <v>145</v>
      </c>
      <c r="H18" s="120">
        <v>10.81</v>
      </c>
      <c r="I18" s="120"/>
    </row>
    <row r="19" spans="1:9">
      <c r="A19" s="322" t="s">
        <v>18</v>
      </c>
      <c r="B19" s="205" t="s">
        <v>62</v>
      </c>
      <c r="C19" s="199">
        <v>5856</v>
      </c>
      <c r="D19" s="117">
        <v>6231</v>
      </c>
      <c r="E19" s="118">
        <v>41264</v>
      </c>
      <c r="F19" s="228">
        <v>400.08</v>
      </c>
      <c r="G19" s="120">
        <f t="shared" ref="G19:G40" si="1">F19/H18</f>
        <v>37.010175763182232</v>
      </c>
      <c r="H19" s="120">
        <v>10.81</v>
      </c>
      <c r="I19" s="120"/>
    </row>
    <row r="20" spans="1:9">
      <c r="A20" s="322" t="s">
        <v>11</v>
      </c>
      <c r="B20" s="205" t="s">
        <v>42</v>
      </c>
      <c r="C20" s="199">
        <v>5857</v>
      </c>
      <c r="D20" s="117">
        <v>6119</v>
      </c>
      <c r="E20" s="118">
        <v>41265</v>
      </c>
      <c r="F20" s="228">
        <v>1770.22</v>
      </c>
      <c r="G20" s="120">
        <f>F20/H20</f>
        <v>158.47985675917636</v>
      </c>
      <c r="H20" s="120">
        <v>11.17</v>
      </c>
      <c r="I20" s="120"/>
    </row>
    <row r="21" spans="1:9">
      <c r="A21" s="205" t="s">
        <v>74</v>
      </c>
      <c r="B21" s="190" t="s">
        <v>68</v>
      </c>
      <c r="C21" s="199">
        <v>5858</v>
      </c>
      <c r="D21" s="117">
        <v>7039</v>
      </c>
      <c r="E21" s="118">
        <v>41265</v>
      </c>
      <c r="F21" s="228">
        <v>268.41000000000003</v>
      </c>
      <c r="G21" s="120">
        <f>F21/H21</f>
        <v>24.829787234042556</v>
      </c>
      <c r="H21" s="120">
        <v>10.81</v>
      </c>
      <c r="I21" s="120"/>
    </row>
    <row r="22" spans="1:9">
      <c r="A22" s="323" t="s">
        <v>20</v>
      </c>
      <c r="B22" s="190" t="s">
        <v>64</v>
      </c>
      <c r="C22" s="199">
        <v>5859</v>
      </c>
      <c r="D22" s="117">
        <v>7040</v>
      </c>
      <c r="E22" s="118">
        <v>41265</v>
      </c>
      <c r="F22" s="228">
        <v>386.78</v>
      </c>
      <c r="G22" s="120">
        <f t="shared" si="1"/>
        <v>35.77983348751156</v>
      </c>
      <c r="H22" s="120">
        <v>10.81</v>
      </c>
      <c r="I22" s="120"/>
    </row>
    <row r="23" spans="1:9">
      <c r="A23" s="322" t="s">
        <v>16</v>
      </c>
      <c r="B23" s="190" t="s">
        <v>63</v>
      </c>
      <c r="C23" s="199">
        <v>5860</v>
      </c>
      <c r="D23" s="117">
        <v>7042</v>
      </c>
      <c r="E23" s="118">
        <v>41265</v>
      </c>
      <c r="F23" s="228">
        <v>442.34</v>
      </c>
      <c r="G23" s="120">
        <f t="shared" si="1"/>
        <v>40.919518963922293</v>
      </c>
      <c r="H23" s="120">
        <v>10.81</v>
      </c>
      <c r="I23" s="120"/>
    </row>
    <row r="24" spans="1:9">
      <c r="A24" s="205" t="s">
        <v>13</v>
      </c>
      <c r="B24" s="190" t="s">
        <v>67</v>
      </c>
      <c r="C24" s="199">
        <v>5861</v>
      </c>
      <c r="D24" s="117">
        <v>7044</v>
      </c>
      <c r="E24" s="118">
        <v>41265</v>
      </c>
      <c r="F24" s="228">
        <v>350.24</v>
      </c>
      <c r="G24" s="120">
        <f t="shared" si="1"/>
        <v>32.399629972247915</v>
      </c>
      <c r="H24" s="120">
        <v>10.81</v>
      </c>
      <c r="I24" s="120"/>
    </row>
    <row r="25" spans="1:9">
      <c r="A25" s="205" t="s">
        <v>75</v>
      </c>
      <c r="B25" s="190" t="s">
        <v>61</v>
      </c>
      <c r="C25" s="199">
        <v>5862</v>
      </c>
      <c r="D25" s="118">
        <v>7045</v>
      </c>
      <c r="E25" s="118">
        <v>41265</v>
      </c>
      <c r="F25" s="228">
        <v>437.58</v>
      </c>
      <c r="G25" s="120">
        <f t="shared" si="1"/>
        <v>40.47918593894542</v>
      </c>
      <c r="H25" s="120">
        <v>10.81</v>
      </c>
      <c r="I25" s="120"/>
    </row>
    <row r="26" spans="1:9">
      <c r="A26" s="205" t="s">
        <v>86</v>
      </c>
      <c r="B26" s="205" t="s">
        <v>88</v>
      </c>
      <c r="C26" s="199">
        <v>5863</v>
      </c>
      <c r="D26" s="117">
        <v>7050</v>
      </c>
      <c r="E26" s="118">
        <v>41265</v>
      </c>
      <c r="F26" s="228">
        <v>145.07</v>
      </c>
      <c r="G26" s="120">
        <f t="shared" si="1"/>
        <v>13.419981498612394</v>
      </c>
      <c r="H26" s="120">
        <v>10.81</v>
      </c>
      <c r="I26" s="124"/>
    </row>
    <row r="27" spans="1:9">
      <c r="A27" s="205" t="s">
        <v>17</v>
      </c>
      <c r="B27" s="205" t="s">
        <v>43</v>
      </c>
      <c r="C27" s="199">
        <v>5864</v>
      </c>
      <c r="D27" s="117">
        <v>7052</v>
      </c>
      <c r="E27" s="118">
        <v>41265</v>
      </c>
      <c r="F27" s="228">
        <v>432.13</v>
      </c>
      <c r="G27" s="120">
        <f t="shared" si="1"/>
        <v>39.975023126734506</v>
      </c>
      <c r="H27" s="120">
        <v>10.81</v>
      </c>
      <c r="I27" s="126"/>
    </row>
    <row r="28" spans="1:9">
      <c r="A28" s="206" t="s">
        <v>73</v>
      </c>
      <c r="B28" s="205" t="s">
        <v>71</v>
      </c>
      <c r="C28" s="199">
        <v>5865</v>
      </c>
      <c r="D28" s="117">
        <v>7329</v>
      </c>
      <c r="E28" s="118">
        <v>41265</v>
      </c>
      <c r="F28" s="228">
        <v>324.3</v>
      </c>
      <c r="G28" s="120">
        <f t="shared" si="1"/>
        <v>30</v>
      </c>
      <c r="H28" s="120">
        <v>10.81</v>
      </c>
      <c r="I28" s="127"/>
    </row>
    <row r="29" spans="1:9">
      <c r="A29" s="322" t="s">
        <v>18</v>
      </c>
      <c r="B29" s="205" t="s">
        <v>62</v>
      </c>
      <c r="C29" s="199">
        <v>5866</v>
      </c>
      <c r="D29" s="199">
        <v>7332</v>
      </c>
      <c r="E29" s="118">
        <v>41266</v>
      </c>
      <c r="F29" s="228">
        <v>480.94</v>
      </c>
      <c r="G29" s="120">
        <f t="shared" si="1"/>
        <v>44.490286771507861</v>
      </c>
      <c r="H29" s="120">
        <v>10.81</v>
      </c>
      <c r="I29" s="126"/>
    </row>
    <row r="30" spans="1:9">
      <c r="A30" s="314" t="s">
        <v>73</v>
      </c>
      <c r="B30" s="205" t="s">
        <v>71</v>
      </c>
      <c r="C30" s="199">
        <v>5867</v>
      </c>
      <c r="D30" s="117">
        <v>7334</v>
      </c>
      <c r="E30" s="118">
        <v>41266</v>
      </c>
      <c r="F30" s="228">
        <v>431.45</v>
      </c>
      <c r="G30" s="120">
        <f t="shared" si="1"/>
        <v>39.912118408880666</v>
      </c>
      <c r="H30" s="120">
        <v>10.81</v>
      </c>
      <c r="I30" s="126"/>
    </row>
    <row r="31" spans="1:9">
      <c r="A31" s="322" t="s">
        <v>16</v>
      </c>
      <c r="B31" s="206" t="s">
        <v>63</v>
      </c>
      <c r="C31" s="199">
        <v>5868</v>
      </c>
      <c r="D31" s="117">
        <v>7340</v>
      </c>
      <c r="E31" s="118">
        <v>41266</v>
      </c>
      <c r="F31" s="228">
        <v>410.13</v>
      </c>
      <c r="G31" s="120">
        <f t="shared" si="1"/>
        <v>37.939870490286772</v>
      </c>
      <c r="H31" s="120">
        <v>10.81</v>
      </c>
      <c r="I31" s="194"/>
    </row>
    <row r="32" spans="1:9">
      <c r="A32" s="205" t="s">
        <v>19</v>
      </c>
      <c r="B32" s="205" t="s">
        <v>66</v>
      </c>
      <c r="C32" s="199">
        <v>5869</v>
      </c>
      <c r="D32" s="117">
        <v>7344</v>
      </c>
      <c r="E32" s="118">
        <v>41266</v>
      </c>
      <c r="F32" s="228">
        <v>1398.38</v>
      </c>
      <c r="G32" s="120">
        <f t="shared" si="1"/>
        <v>129.35985198889918</v>
      </c>
      <c r="H32" s="120">
        <v>10.81</v>
      </c>
      <c r="I32" s="126"/>
    </row>
    <row r="33" spans="1:9">
      <c r="A33" s="206" t="s">
        <v>13</v>
      </c>
      <c r="B33" s="205" t="s">
        <v>67</v>
      </c>
      <c r="C33" s="199">
        <v>5870</v>
      </c>
      <c r="D33" s="117">
        <v>7345</v>
      </c>
      <c r="E33" s="118">
        <v>41266</v>
      </c>
      <c r="F33" s="228">
        <v>394.45</v>
      </c>
      <c r="G33" s="120">
        <f t="shared" si="1"/>
        <v>36.48936170212766</v>
      </c>
      <c r="H33" s="120">
        <v>10.81</v>
      </c>
      <c r="I33" s="126"/>
    </row>
    <row r="34" spans="1:9">
      <c r="A34" s="206" t="s">
        <v>18</v>
      </c>
      <c r="B34" s="205" t="s">
        <v>62</v>
      </c>
      <c r="C34" s="199">
        <v>5871</v>
      </c>
      <c r="D34" s="117">
        <v>7350</v>
      </c>
      <c r="E34" s="118">
        <v>41267</v>
      </c>
      <c r="F34" s="228">
        <v>362.69</v>
      </c>
      <c r="G34" s="120">
        <f t="shared" si="1"/>
        <v>33.551341350601291</v>
      </c>
      <c r="H34" s="120">
        <v>10.81</v>
      </c>
      <c r="I34" s="126"/>
    </row>
    <row r="35" spans="1:9">
      <c r="A35" s="205" t="s">
        <v>75</v>
      </c>
      <c r="B35" s="205" t="s">
        <v>61</v>
      </c>
      <c r="C35" s="199">
        <v>5872</v>
      </c>
      <c r="D35" s="117">
        <v>7351</v>
      </c>
      <c r="E35" s="118">
        <v>41267</v>
      </c>
      <c r="F35" s="228">
        <v>196.09</v>
      </c>
      <c r="G35" s="120">
        <f t="shared" si="1"/>
        <v>18.13968547641073</v>
      </c>
      <c r="H35" s="120">
        <v>10.81</v>
      </c>
      <c r="I35" s="126"/>
    </row>
    <row r="36" spans="1:9">
      <c r="A36" s="205" t="s">
        <v>17</v>
      </c>
      <c r="B36" s="240" t="s">
        <v>43</v>
      </c>
      <c r="C36" s="199">
        <v>5873</v>
      </c>
      <c r="D36" s="117">
        <v>7353</v>
      </c>
      <c r="E36" s="118">
        <v>41267</v>
      </c>
      <c r="F36" s="228">
        <v>399.1</v>
      </c>
      <c r="G36" s="120">
        <f t="shared" si="1"/>
        <v>36.919518963922293</v>
      </c>
      <c r="H36" s="120">
        <v>10.81</v>
      </c>
      <c r="I36" s="126"/>
    </row>
    <row r="37" spans="1:9">
      <c r="A37" s="206" t="s">
        <v>17</v>
      </c>
      <c r="B37" s="205" t="s">
        <v>43</v>
      </c>
      <c r="C37" s="199">
        <v>5874</v>
      </c>
      <c r="D37" s="117">
        <v>7330</v>
      </c>
      <c r="E37" s="118">
        <v>41266</v>
      </c>
      <c r="F37" s="228">
        <v>253.06</v>
      </c>
      <c r="G37" s="120">
        <f t="shared" si="1"/>
        <v>23.409805735430158</v>
      </c>
      <c r="H37" s="120">
        <v>10.81</v>
      </c>
      <c r="I37" s="518" t="s">
        <v>159</v>
      </c>
    </row>
    <row r="38" spans="1:9">
      <c r="A38" s="205" t="s">
        <v>22</v>
      </c>
      <c r="B38" s="205" t="s">
        <v>56</v>
      </c>
      <c r="C38" s="199">
        <v>5875</v>
      </c>
      <c r="D38" s="117">
        <v>2882</v>
      </c>
      <c r="E38" s="118">
        <v>41632</v>
      </c>
      <c r="F38" s="228">
        <v>1405.3</v>
      </c>
      <c r="G38" s="120">
        <f t="shared" si="1"/>
        <v>130</v>
      </c>
      <c r="H38" s="120">
        <v>10.81</v>
      </c>
      <c r="I38" s="126"/>
    </row>
    <row r="39" spans="1:9">
      <c r="A39" s="206" t="s">
        <v>73</v>
      </c>
      <c r="B39" s="204" t="s">
        <v>71</v>
      </c>
      <c r="C39" s="199">
        <v>5876</v>
      </c>
      <c r="D39" s="117" t="s">
        <v>23</v>
      </c>
      <c r="E39" s="118">
        <v>41632</v>
      </c>
      <c r="F39" s="228">
        <v>806.2</v>
      </c>
      <c r="G39" s="120">
        <f t="shared" si="1"/>
        <v>74.579093432007397</v>
      </c>
      <c r="H39" s="120">
        <v>10.81</v>
      </c>
      <c r="I39" s="518" t="s">
        <v>159</v>
      </c>
    </row>
    <row r="40" spans="1:9">
      <c r="A40" s="323" t="s">
        <v>20</v>
      </c>
      <c r="B40" s="205" t="s">
        <v>64</v>
      </c>
      <c r="C40" s="199">
        <v>5877</v>
      </c>
      <c r="D40" s="117">
        <v>9145</v>
      </c>
      <c r="E40" s="118">
        <v>41267</v>
      </c>
      <c r="F40" s="228">
        <v>210.15</v>
      </c>
      <c r="G40" s="120">
        <f t="shared" si="1"/>
        <v>19.440333024976873</v>
      </c>
      <c r="H40" s="120">
        <v>10.81</v>
      </c>
      <c r="I40" s="126"/>
    </row>
    <row r="41" spans="1:9">
      <c r="A41" s="322" t="s">
        <v>16</v>
      </c>
      <c r="B41" s="205" t="s">
        <v>63</v>
      </c>
      <c r="C41" s="199">
        <v>5878</v>
      </c>
      <c r="D41" s="117">
        <v>7342</v>
      </c>
      <c r="E41" s="118">
        <v>41267</v>
      </c>
      <c r="F41" s="228">
        <v>203.12</v>
      </c>
      <c r="G41" s="120">
        <f>F41/H41</f>
        <v>18.790009250693803</v>
      </c>
      <c r="H41" s="120">
        <v>10.81</v>
      </c>
      <c r="I41" s="126"/>
    </row>
    <row r="42" spans="1:9">
      <c r="A42" s="205" t="s">
        <v>74</v>
      </c>
      <c r="B42" s="206" t="s">
        <v>68</v>
      </c>
      <c r="C42" s="199">
        <v>5879</v>
      </c>
      <c r="D42" s="117">
        <v>7343</v>
      </c>
      <c r="E42" s="118">
        <v>41267</v>
      </c>
      <c r="F42" s="228">
        <v>349.27</v>
      </c>
      <c r="G42" s="120">
        <f>F42/H42</f>
        <v>32.309898242368178</v>
      </c>
      <c r="H42" s="120">
        <v>10.81</v>
      </c>
      <c r="I42" s="126"/>
    </row>
    <row r="43" spans="1:9">
      <c r="A43" s="205" t="s">
        <v>74</v>
      </c>
      <c r="B43" s="206" t="s">
        <v>68</v>
      </c>
      <c r="C43" s="199">
        <v>5880</v>
      </c>
      <c r="D43" s="117">
        <v>7358</v>
      </c>
      <c r="E43" s="118">
        <v>41267</v>
      </c>
      <c r="F43" s="228">
        <v>40</v>
      </c>
      <c r="G43" s="120">
        <f t="shared" ref="G43:G105" si="2">F43/H43</f>
        <v>3.700277520814061</v>
      </c>
      <c r="H43" s="120">
        <v>10.81</v>
      </c>
      <c r="I43" s="126"/>
    </row>
    <row r="44" spans="1:9">
      <c r="A44" s="205" t="s">
        <v>19</v>
      </c>
      <c r="B44" s="205" t="s">
        <v>66</v>
      </c>
      <c r="C44" s="199">
        <v>5881</v>
      </c>
      <c r="D44" s="117">
        <v>7364</v>
      </c>
      <c r="E44" s="118">
        <v>41267</v>
      </c>
      <c r="F44" s="228">
        <v>500.84</v>
      </c>
      <c r="G44" s="120">
        <f t="shared" si="2"/>
        <v>46.331174838112851</v>
      </c>
      <c r="H44" s="120">
        <v>10.81</v>
      </c>
      <c r="I44" s="126"/>
    </row>
    <row r="45" spans="1:9">
      <c r="A45" s="205" t="s">
        <v>19</v>
      </c>
      <c r="B45" s="206" t="s">
        <v>66</v>
      </c>
      <c r="C45" s="199">
        <v>5882</v>
      </c>
      <c r="D45" s="117">
        <v>6687</v>
      </c>
      <c r="E45" s="118">
        <v>41267</v>
      </c>
      <c r="F45" s="228">
        <v>1370.1</v>
      </c>
      <c r="G45" s="120">
        <f>F45/H45</f>
        <v>122.65890778871977</v>
      </c>
      <c r="H45" s="120">
        <v>11.17</v>
      </c>
      <c r="I45" s="126"/>
    </row>
    <row r="46" spans="1:9">
      <c r="A46" s="323" t="s">
        <v>20</v>
      </c>
      <c r="B46" s="205" t="s">
        <v>64</v>
      </c>
      <c r="C46" s="199">
        <v>5883</v>
      </c>
      <c r="D46" s="117">
        <v>6075</v>
      </c>
      <c r="E46" s="118">
        <v>41269</v>
      </c>
      <c r="F46" s="228">
        <v>222.25</v>
      </c>
      <c r="G46" s="120">
        <f t="shared" si="2"/>
        <v>20.559666975023127</v>
      </c>
      <c r="H46" s="120">
        <v>10.81</v>
      </c>
      <c r="I46" s="126"/>
    </row>
    <row r="47" spans="1:9">
      <c r="A47" s="205" t="s">
        <v>74</v>
      </c>
      <c r="B47" s="240" t="s">
        <v>68</v>
      </c>
      <c r="C47" s="199">
        <v>5884</v>
      </c>
      <c r="D47" s="117">
        <v>6076</v>
      </c>
      <c r="E47" s="118">
        <v>41269</v>
      </c>
      <c r="F47" s="228">
        <v>368.4</v>
      </c>
      <c r="G47" s="120">
        <f t="shared" si="2"/>
        <v>34.079555966697498</v>
      </c>
      <c r="H47" s="120">
        <v>10.81</v>
      </c>
      <c r="I47" s="126"/>
    </row>
    <row r="48" spans="1:9">
      <c r="A48" s="314" t="s">
        <v>73</v>
      </c>
      <c r="B48" s="205" t="s">
        <v>71</v>
      </c>
      <c r="C48" s="199">
        <v>5885</v>
      </c>
      <c r="D48" s="117">
        <v>6080</v>
      </c>
      <c r="E48" s="118">
        <v>41269</v>
      </c>
      <c r="F48" s="228">
        <v>644.91999999999996</v>
      </c>
      <c r="G48" s="120">
        <f t="shared" si="2"/>
        <v>59.659574468085097</v>
      </c>
      <c r="H48" s="120">
        <v>10.81</v>
      </c>
      <c r="I48" s="126"/>
    </row>
    <row r="49" spans="1:9">
      <c r="A49" s="322" t="s">
        <v>16</v>
      </c>
      <c r="B49" s="205" t="s">
        <v>63</v>
      </c>
      <c r="C49" s="199">
        <v>5886</v>
      </c>
      <c r="D49" s="139">
        <v>6083</v>
      </c>
      <c r="E49" s="118">
        <v>41269</v>
      </c>
      <c r="F49" s="228">
        <v>259.98</v>
      </c>
      <c r="G49" s="120">
        <f t="shared" si="2"/>
        <v>24.049953746530992</v>
      </c>
      <c r="H49" s="120">
        <v>10.81</v>
      </c>
      <c r="I49" s="129"/>
    </row>
    <row r="50" spans="1:9">
      <c r="A50" s="322" t="s">
        <v>18</v>
      </c>
      <c r="B50" s="205" t="s">
        <v>62</v>
      </c>
      <c r="C50" s="199">
        <v>5887</v>
      </c>
      <c r="D50" s="139">
        <v>6084</v>
      </c>
      <c r="E50" s="118">
        <v>41269</v>
      </c>
      <c r="F50" s="228">
        <v>345.92</v>
      </c>
      <c r="G50" s="120">
        <f t="shared" si="2"/>
        <v>32</v>
      </c>
      <c r="H50" s="120">
        <v>10.81</v>
      </c>
      <c r="I50" s="139"/>
    </row>
    <row r="51" spans="1:9">
      <c r="A51" s="205" t="s">
        <v>17</v>
      </c>
      <c r="B51" s="205" t="s">
        <v>43</v>
      </c>
      <c r="C51" s="199">
        <v>5888</v>
      </c>
      <c r="D51" s="139">
        <v>6155</v>
      </c>
      <c r="E51" s="118">
        <v>41269</v>
      </c>
      <c r="F51" s="228">
        <v>216.31</v>
      </c>
      <c r="G51" s="120">
        <f t="shared" si="2"/>
        <v>20.010175763182239</v>
      </c>
      <c r="H51" s="120">
        <v>10.81</v>
      </c>
      <c r="I51" s="139"/>
    </row>
    <row r="52" spans="1:9">
      <c r="A52" s="205" t="s">
        <v>19</v>
      </c>
      <c r="B52" s="241" t="s">
        <v>66</v>
      </c>
      <c r="C52" s="199">
        <v>5889</v>
      </c>
      <c r="D52" s="139">
        <v>9180</v>
      </c>
      <c r="E52" s="118">
        <v>41269</v>
      </c>
      <c r="F52" s="228">
        <v>220.27</v>
      </c>
      <c r="G52" s="120">
        <f t="shared" si="2"/>
        <v>20.376503237742831</v>
      </c>
      <c r="H52" s="120">
        <v>10.81</v>
      </c>
      <c r="I52" s="126"/>
    </row>
    <row r="53" spans="1:9">
      <c r="A53" s="205" t="s">
        <v>19</v>
      </c>
      <c r="B53" s="206" t="s">
        <v>66</v>
      </c>
      <c r="C53" s="199">
        <v>5890</v>
      </c>
      <c r="D53" s="139">
        <v>2893</v>
      </c>
      <c r="E53" s="118">
        <v>41270</v>
      </c>
      <c r="F53" s="228">
        <v>1578.26</v>
      </c>
      <c r="G53" s="120">
        <f t="shared" si="2"/>
        <v>146</v>
      </c>
      <c r="H53" s="120">
        <v>10.81</v>
      </c>
      <c r="I53" s="126"/>
    </row>
    <row r="54" spans="1:9">
      <c r="A54" s="322" t="s">
        <v>16</v>
      </c>
      <c r="B54" s="205" t="s">
        <v>63</v>
      </c>
      <c r="C54" s="199">
        <v>5891</v>
      </c>
      <c r="D54" s="117">
        <v>7367</v>
      </c>
      <c r="E54" s="118">
        <v>41270</v>
      </c>
      <c r="F54" s="228">
        <v>297.17</v>
      </c>
      <c r="G54" s="120">
        <f t="shared" si="2"/>
        <v>27.490286771507865</v>
      </c>
      <c r="H54" s="120">
        <v>10.81</v>
      </c>
      <c r="I54" s="126"/>
    </row>
    <row r="55" spans="1:9">
      <c r="A55" s="205" t="s">
        <v>17</v>
      </c>
      <c r="B55" s="205" t="s">
        <v>43</v>
      </c>
      <c r="C55" s="199">
        <v>5892</v>
      </c>
      <c r="D55" s="117">
        <v>7369</v>
      </c>
      <c r="E55" s="118">
        <v>41270</v>
      </c>
      <c r="F55" s="228">
        <v>394.56</v>
      </c>
      <c r="G55" s="120">
        <f t="shared" si="2"/>
        <v>36.499537465309899</v>
      </c>
      <c r="H55" s="120">
        <v>10.81</v>
      </c>
      <c r="I55" s="126"/>
    </row>
    <row r="56" spans="1:9">
      <c r="A56" s="205" t="s">
        <v>74</v>
      </c>
      <c r="B56" s="205" t="s">
        <v>68</v>
      </c>
      <c r="C56" s="199">
        <v>5893</v>
      </c>
      <c r="D56" s="117">
        <v>7371</v>
      </c>
      <c r="E56" s="118">
        <v>41270</v>
      </c>
      <c r="F56" s="228">
        <v>260.39999999999998</v>
      </c>
      <c r="G56" s="120">
        <f t="shared" si="2"/>
        <v>24.088806660499536</v>
      </c>
      <c r="H56" s="120">
        <v>10.81</v>
      </c>
      <c r="I56" s="126"/>
    </row>
    <row r="57" spans="1:9">
      <c r="A57" s="206" t="s">
        <v>13</v>
      </c>
      <c r="B57" s="205" t="s">
        <v>165</v>
      </c>
      <c r="C57" s="199">
        <v>5894</v>
      </c>
      <c r="D57" s="117">
        <v>7370</v>
      </c>
      <c r="E57" s="118">
        <v>41270</v>
      </c>
      <c r="F57" s="228">
        <v>235.01</v>
      </c>
      <c r="G57" s="120">
        <f t="shared" si="2"/>
        <v>21.740055504162811</v>
      </c>
      <c r="H57" s="120">
        <v>10.81</v>
      </c>
      <c r="I57" s="126"/>
    </row>
    <row r="58" spans="1:9">
      <c r="A58" s="323" t="s">
        <v>20</v>
      </c>
      <c r="B58" s="206" t="s">
        <v>64</v>
      </c>
      <c r="C58" s="199">
        <v>5895</v>
      </c>
      <c r="D58" s="117">
        <v>7375</v>
      </c>
      <c r="E58" s="118">
        <v>41270</v>
      </c>
      <c r="F58" s="228">
        <v>148.1</v>
      </c>
      <c r="G58" s="120">
        <f t="shared" si="2"/>
        <v>13.70027752081406</v>
      </c>
      <c r="H58" s="120">
        <v>10.81</v>
      </c>
      <c r="I58" s="126"/>
    </row>
    <row r="59" spans="1:9">
      <c r="A59" s="322" t="s">
        <v>16</v>
      </c>
      <c r="B59" s="205" t="s">
        <v>63</v>
      </c>
      <c r="C59" s="199">
        <v>5896</v>
      </c>
      <c r="D59" s="117">
        <v>7379</v>
      </c>
      <c r="E59" s="118">
        <v>41270</v>
      </c>
      <c r="F59" s="228">
        <v>315.32</v>
      </c>
      <c r="G59" s="120">
        <f t="shared" si="2"/>
        <v>29.169287696577243</v>
      </c>
      <c r="H59" s="120">
        <v>10.81</v>
      </c>
      <c r="I59" s="126"/>
    </row>
    <row r="60" spans="1:9">
      <c r="A60" s="206" t="s">
        <v>13</v>
      </c>
      <c r="B60" s="254" t="s">
        <v>67</v>
      </c>
      <c r="C60" s="199">
        <v>5897</v>
      </c>
      <c r="D60" s="117">
        <v>7380</v>
      </c>
      <c r="E60" s="118">
        <v>41270</v>
      </c>
      <c r="F60" s="228">
        <v>335</v>
      </c>
      <c r="G60" s="120">
        <f t="shared" si="2"/>
        <v>30.989824236817761</v>
      </c>
      <c r="H60" s="120">
        <v>10.81</v>
      </c>
      <c r="I60" s="126"/>
    </row>
    <row r="61" spans="1:9">
      <c r="A61" s="206" t="s">
        <v>22</v>
      </c>
      <c r="B61" s="206" t="s">
        <v>56</v>
      </c>
      <c r="C61" s="199">
        <v>5898</v>
      </c>
      <c r="D61" s="117">
        <v>7381</v>
      </c>
      <c r="E61" s="118">
        <v>41270</v>
      </c>
      <c r="F61" s="228">
        <v>835.18</v>
      </c>
      <c r="G61" s="120">
        <f t="shared" si="2"/>
        <v>77.259944495837175</v>
      </c>
      <c r="H61" s="120">
        <v>10.81</v>
      </c>
      <c r="I61" s="126"/>
    </row>
    <row r="62" spans="1:9">
      <c r="A62" s="324" t="s">
        <v>15</v>
      </c>
      <c r="B62" s="205" t="s">
        <v>65</v>
      </c>
      <c r="C62" s="199">
        <v>5899</v>
      </c>
      <c r="D62" s="117">
        <v>7383</v>
      </c>
      <c r="E62" s="118">
        <v>41270</v>
      </c>
      <c r="F62" s="228">
        <v>205.07</v>
      </c>
      <c r="G62" s="120">
        <f t="shared" si="2"/>
        <v>18.970397779833487</v>
      </c>
      <c r="H62" s="120">
        <v>10.81</v>
      </c>
      <c r="I62" s="126"/>
    </row>
    <row r="63" spans="1:9">
      <c r="A63" s="322" t="s">
        <v>11</v>
      </c>
      <c r="B63" s="205" t="s">
        <v>42</v>
      </c>
      <c r="C63" s="199">
        <v>5900</v>
      </c>
      <c r="D63" s="117">
        <v>459437</v>
      </c>
      <c r="E63" s="118">
        <v>41271</v>
      </c>
      <c r="F63" s="228">
        <v>2650.08</v>
      </c>
      <c r="G63" s="120">
        <f t="shared" si="2"/>
        <v>237.24977618621307</v>
      </c>
      <c r="H63" s="120">
        <v>11.17</v>
      </c>
      <c r="I63" s="126"/>
    </row>
    <row r="64" spans="1:9">
      <c r="A64" s="205" t="s">
        <v>34</v>
      </c>
      <c r="B64" s="205" t="s">
        <v>39</v>
      </c>
      <c r="C64" s="199">
        <v>6101</v>
      </c>
      <c r="D64" s="117">
        <v>459453</v>
      </c>
      <c r="E64" s="118">
        <v>41271</v>
      </c>
      <c r="F64" s="228">
        <v>242.14</v>
      </c>
      <c r="G64" s="120">
        <f t="shared" si="2"/>
        <v>22.399629972247915</v>
      </c>
      <c r="H64" s="120">
        <v>10.81</v>
      </c>
      <c r="I64" s="161"/>
    </row>
    <row r="65" spans="1:9">
      <c r="A65" s="206" t="s">
        <v>15</v>
      </c>
      <c r="B65" s="205" t="s">
        <v>65</v>
      </c>
      <c r="C65" s="199">
        <v>6102</v>
      </c>
      <c r="D65" s="117">
        <v>459485</v>
      </c>
      <c r="E65" s="118">
        <v>41271</v>
      </c>
      <c r="F65" s="228">
        <v>151.34</v>
      </c>
      <c r="G65" s="120">
        <f t="shared" si="2"/>
        <v>14</v>
      </c>
      <c r="H65" s="120">
        <v>10.81</v>
      </c>
      <c r="I65" s="126"/>
    </row>
    <row r="66" spans="1:9">
      <c r="A66" s="322" t="s">
        <v>16</v>
      </c>
      <c r="B66" s="205" t="s">
        <v>63</v>
      </c>
      <c r="C66" s="199">
        <v>6103</v>
      </c>
      <c r="D66" s="117">
        <v>459519</v>
      </c>
      <c r="E66" s="118">
        <v>41271</v>
      </c>
      <c r="F66" s="228">
        <v>242.68</v>
      </c>
      <c r="G66" s="120">
        <f t="shared" si="2"/>
        <v>22.449583718778907</v>
      </c>
      <c r="H66" s="120">
        <v>10.81</v>
      </c>
      <c r="I66" s="126"/>
    </row>
    <row r="67" spans="1:9">
      <c r="A67" s="322" t="s">
        <v>18</v>
      </c>
      <c r="B67" s="205" t="s">
        <v>62</v>
      </c>
      <c r="C67" s="199">
        <v>6104</v>
      </c>
      <c r="D67" s="117">
        <v>7386</v>
      </c>
      <c r="E67" s="118">
        <v>41271</v>
      </c>
      <c r="F67" s="228">
        <v>292.08999999999997</v>
      </c>
      <c r="G67" s="120">
        <f t="shared" si="2"/>
        <v>27.020351526364475</v>
      </c>
      <c r="H67" s="120">
        <v>10.81</v>
      </c>
      <c r="I67" s="126"/>
    </row>
    <row r="68" spans="1:9">
      <c r="A68" s="205" t="s">
        <v>74</v>
      </c>
      <c r="B68" s="205" t="s">
        <v>68</v>
      </c>
      <c r="C68" s="199">
        <v>6105</v>
      </c>
      <c r="D68" s="117">
        <v>459538</v>
      </c>
      <c r="E68" s="118">
        <v>41271</v>
      </c>
      <c r="F68" s="228">
        <v>220.09</v>
      </c>
      <c r="G68" s="120">
        <f t="shared" si="2"/>
        <v>20.359851988899166</v>
      </c>
      <c r="H68" s="120">
        <v>10.81</v>
      </c>
      <c r="I68" s="126"/>
    </row>
    <row r="69" spans="1:9">
      <c r="A69" s="205" t="s">
        <v>17</v>
      </c>
      <c r="B69" s="205" t="s">
        <v>43</v>
      </c>
      <c r="C69" s="199">
        <v>6106</v>
      </c>
      <c r="D69" s="117">
        <v>7387</v>
      </c>
      <c r="E69" s="118">
        <v>41271</v>
      </c>
      <c r="F69" s="228">
        <v>154.58000000000001</v>
      </c>
      <c r="G69" s="120">
        <f t="shared" si="2"/>
        <v>14.29972247918594</v>
      </c>
      <c r="H69" s="120">
        <v>10.81</v>
      </c>
      <c r="I69" s="126"/>
    </row>
    <row r="70" spans="1:9">
      <c r="A70" s="205" t="s">
        <v>19</v>
      </c>
      <c r="B70" s="205" t="s">
        <v>66</v>
      </c>
      <c r="C70" s="199">
        <v>6107</v>
      </c>
      <c r="D70" s="117">
        <v>7395</v>
      </c>
      <c r="E70" s="118">
        <v>41271</v>
      </c>
      <c r="F70" s="228">
        <v>800.36</v>
      </c>
      <c r="G70" s="120">
        <f t="shared" si="2"/>
        <v>74.03885291396854</v>
      </c>
      <c r="H70" s="120">
        <v>10.81</v>
      </c>
      <c r="I70" s="126"/>
    </row>
    <row r="71" spans="1:9">
      <c r="A71" s="205" t="s">
        <v>19</v>
      </c>
      <c r="B71" s="205" t="s">
        <v>66</v>
      </c>
      <c r="C71" s="199">
        <v>6108</v>
      </c>
      <c r="D71" s="117">
        <v>6430</v>
      </c>
      <c r="E71" s="118">
        <v>41271</v>
      </c>
      <c r="F71" s="228">
        <v>1426.92</v>
      </c>
      <c r="G71" s="120">
        <f t="shared" si="2"/>
        <v>132</v>
      </c>
      <c r="H71" s="120">
        <v>10.81</v>
      </c>
      <c r="I71" s="126"/>
    </row>
    <row r="72" spans="1:9">
      <c r="A72" s="206" t="s">
        <v>22</v>
      </c>
      <c r="B72" s="205" t="s">
        <v>56</v>
      </c>
      <c r="C72" s="199">
        <v>6109</v>
      </c>
      <c r="D72" s="117">
        <v>7909</v>
      </c>
      <c r="E72" s="118">
        <v>41271</v>
      </c>
      <c r="F72" s="228">
        <v>312.52</v>
      </c>
      <c r="G72" s="120">
        <f t="shared" si="2"/>
        <v>28.910268270120255</v>
      </c>
      <c r="H72" s="120">
        <v>10.81</v>
      </c>
      <c r="I72" s="126"/>
    </row>
    <row r="73" spans="1:9">
      <c r="A73" s="206" t="s">
        <v>22</v>
      </c>
      <c r="B73" s="205" t="s">
        <v>56</v>
      </c>
      <c r="C73" s="199">
        <v>6110</v>
      </c>
      <c r="D73" s="117">
        <v>463128</v>
      </c>
      <c r="E73" s="118">
        <v>41274</v>
      </c>
      <c r="F73" s="228">
        <v>227.98</v>
      </c>
      <c r="G73" s="120">
        <f t="shared" si="2"/>
        <v>21.089731729879738</v>
      </c>
      <c r="H73" s="120">
        <v>10.81</v>
      </c>
      <c r="I73" s="126"/>
    </row>
    <row r="74" spans="1:9">
      <c r="A74" s="205" t="s">
        <v>75</v>
      </c>
      <c r="B74" s="205" t="s">
        <v>61</v>
      </c>
      <c r="C74" s="199">
        <v>6111</v>
      </c>
      <c r="D74" s="117">
        <v>7398</v>
      </c>
      <c r="E74" s="118">
        <v>41272</v>
      </c>
      <c r="F74" s="228">
        <v>242.9</v>
      </c>
      <c r="G74" s="120">
        <f t="shared" si="2"/>
        <v>22.469935245143386</v>
      </c>
      <c r="H74" s="120">
        <v>10.81</v>
      </c>
      <c r="I74" s="126"/>
    </row>
    <row r="75" spans="1:9">
      <c r="A75" s="322" t="s">
        <v>16</v>
      </c>
      <c r="B75" s="205" t="s">
        <v>63</v>
      </c>
      <c r="C75" s="199">
        <v>6112</v>
      </c>
      <c r="D75" s="117">
        <v>7912</v>
      </c>
      <c r="E75" s="118">
        <v>41272</v>
      </c>
      <c r="F75" s="228">
        <v>230.9</v>
      </c>
      <c r="G75" s="120">
        <f t="shared" si="2"/>
        <v>21.359851988899166</v>
      </c>
      <c r="H75" s="120">
        <v>10.81</v>
      </c>
      <c r="I75" s="126"/>
    </row>
    <row r="76" spans="1:9">
      <c r="A76" s="322" t="s">
        <v>18</v>
      </c>
      <c r="B76" s="205" t="s">
        <v>62</v>
      </c>
      <c r="C76" s="199">
        <v>6113</v>
      </c>
      <c r="D76" s="117">
        <v>7911</v>
      </c>
      <c r="E76" s="118">
        <v>41272</v>
      </c>
      <c r="F76" s="228">
        <v>284.19</v>
      </c>
      <c r="G76" s="120">
        <f t="shared" si="2"/>
        <v>26.289546716003699</v>
      </c>
      <c r="H76" s="120">
        <v>10.81</v>
      </c>
      <c r="I76" s="126"/>
    </row>
    <row r="77" spans="1:9">
      <c r="A77" s="205" t="s">
        <v>17</v>
      </c>
      <c r="B77" s="205" t="s">
        <v>43</v>
      </c>
      <c r="C77" s="199">
        <v>6114</v>
      </c>
      <c r="D77" s="117">
        <v>7399</v>
      </c>
      <c r="E77" s="118">
        <v>41272</v>
      </c>
      <c r="F77" s="228">
        <v>183.01</v>
      </c>
      <c r="G77" s="120">
        <f t="shared" si="2"/>
        <v>16.929694727104533</v>
      </c>
      <c r="H77" s="120">
        <v>10.81</v>
      </c>
      <c r="I77" s="126"/>
    </row>
    <row r="78" spans="1:9">
      <c r="A78" s="205" t="s">
        <v>74</v>
      </c>
      <c r="B78" s="205" t="s">
        <v>68</v>
      </c>
      <c r="C78" s="199">
        <v>6115</v>
      </c>
      <c r="D78" s="117">
        <v>7917</v>
      </c>
      <c r="E78" s="118">
        <v>41272</v>
      </c>
      <c r="F78" s="228">
        <v>116.64</v>
      </c>
      <c r="G78" s="120">
        <f t="shared" si="2"/>
        <v>10.790009250693801</v>
      </c>
      <c r="H78" s="120">
        <v>10.81</v>
      </c>
      <c r="I78" s="126"/>
    </row>
    <row r="79" spans="1:9">
      <c r="A79" s="206" t="s">
        <v>13</v>
      </c>
      <c r="B79" s="205" t="s">
        <v>67</v>
      </c>
      <c r="C79" s="199">
        <v>6116</v>
      </c>
      <c r="D79" s="117">
        <v>460754</v>
      </c>
      <c r="E79" s="118">
        <v>41272</v>
      </c>
      <c r="F79" s="272">
        <v>190.04</v>
      </c>
      <c r="G79" s="120">
        <f t="shared" si="2"/>
        <v>17.580018501387602</v>
      </c>
      <c r="H79" s="120">
        <v>10.81</v>
      </c>
      <c r="I79" s="126"/>
    </row>
    <row r="80" spans="1:9">
      <c r="A80" s="323" t="s">
        <v>20</v>
      </c>
      <c r="B80" s="205" t="s">
        <v>64</v>
      </c>
      <c r="C80" s="199">
        <v>6117</v>
      </c>
      <c r="D80" s="117">
        <v>7913</v>
      </c>
      <c r="E80" s="118">
        <v>41272</v>
      </c>
      <c r="F80" s="228">
        <v>410.13</v>
      </c>
      <c r="G80" s="120">
        <f t="shared" si="2"/>
        <v>37.939870490286772</v>
      </c>
      <c r="H80" s="120">
        <v>10.81</v>
      </c>
      <c r="I80" s="126"/>
    </row>
    <row r="81" spans="1:9">
      <c r="A81" s="314" t="s">
        <v>73</v>
      </c>
      <c r="B81" s="205" t="s">
        <v>71</v>
      </c>
      <c r="C81" s="199">
        <v>6118</v>
      </c>
      <c r="D81" s="117">
        <v>7926</v>
      </c>
      <c r="E81" s="118">
        <v>41272</v>
      </c>
      <c r="F81" s="228">
        <v>429.18</v>
      </c>
      <c r="G81" s="120">
        <f>F81/H81</f>
        <v>45.512195121951223</v>
      </c>
      <c r="H81" s="120">
        <v>9.43</v>
      </c>
      <c r="I81" s="126"/>
    </row>
    <row r="82" spans="1:9">
      <c r="A82" s="206" t="s">
        <v>22</v>
      </c>
      <c r="B82" s="205" t="s">
        <v>56</v>
      </c>
      <c r="C82" s="199">
        <v>6119</v>
      </c>
      <c r="D82" s="117">
        <v>7927</v>
      </c>
      <c r="E82" s="118">
        <v>41272</v>
      </c>
      <c r="F82" s="228">
        <v>1081.8599999999999</v>
      </c>
      <c r="G82" s="120">
        <f>F82/H82</f>
        <v>100.07955596669748</v>
      </c>
      <c r="H82" s="120">
        <v>10.81</v>
      </c>
      <c r="I82" s="126"/>
    </row>
    <row r="83" spans="1:9">
      <c r="A83" s="279" t="s">
        <v>89</v>
      </c>
      <c r="B83" s="325"/>
      <c r="C83" s="199">
        <v>6120</v>
      </c>
      <c r="D83" s="117" t="s">
        <v>23</v>
      </c>
      <c r="E83" s="118">
        <v>41272</v>
      </c>
      <c r="F83" s="228">
        <v>55.85</v>
      </c>
      <c r="G83" s="120">
        <f t="shared" si="2"/>
        <v>5.1665124884366325</v>
      </c>
      <c r="H83" s="120">
        <v>10.81</v>
      </c>
      <c r="I83" s="126"/>
    </row>
    <row r="84" spans="1:9">
      <c r="A84" s="205" t="s">
        <v>19</v>
      </c>
      <c r="B84" s="205" t="s">
        <v>66</v>
      </c>
      <c r="C84" s="199">
        <v>6121</v>
      </c>
      <c r="D84" s="117">
        <v>7932</v>
      </c>
      <c r="E84" s="118">
        <v>41272</v>
      </c>
      <c r="F84" s="228">
        <v>340</v>
      </c>
      <c r="G84" s="120">
        <f t="shared" si="2"/>
        <v>31.452358926919519</v>
      </c>
      <c r="H84" s="120">
        <v>10.81</v>
      </c>
      <c r="I84" s="126"/>
    </row>
    <row r="85" spans="1:9">
      <c r="A85" s="205" t="s">
        <v>19</v>
      </c>
      <c r="B85" s="205" t="s">
        <v>66</v>
      </c>
      <c r="C85" s="199">
        <v>6122</v>
      </c>
      <c r="D85" s="117">
        <v>6432</v>
      </c>
      <c r="E85" s="118">
        <v>41272</v>
      </c>
      <c r="F85" s="228">
        <v>1535.02</v>
      </c>
      <c r="G85" s="120">
        <f t="shared" si="2"/>
        <v>142</v>
      </c>
      <c r="H85" s="120">
        <v>10.81</v>
      </c>
      <c r="I85" s="126"/>
    </row>
    <row r="86" spans="1:9">
      <c r="A86" s="312" t="s">
        <v>73</v>
      </c>
      <c r="B86" s="205" t="s">
        <v>71</v>
      </c>
      <c r="C86" s="199">
        <v>6123</v>
      </c>
      <c r="D86" s="117">
        <v>461734</v>
      </c>
      <c r="E86" s="118">
        <v>41272</v>
      </c>
      <c r="F86" s="228">
        <v>270.25</v>
      </c>
      <c r="G86" s="120">
        <f t="shared" si="2"/>
        <v>25</v>
      </c>
      <c r="H86" s="120">
        <v>10.81</v>
      </c>
      <c r="I86" s="126"/>
    </row>
    <row r="87" spans="1:9">
      <c r="A87" s="206" t="s">
        <v>86</v>
      </c>
      <c r="B87" s="205" t="s">
        <v>88</v>
      </c>
      <c r="C87" s="199">
        <v>6124</v>
      </c>
      <c r="D87" s="117">
        <v>7206</v>
      </c>
      <c r="E87" s="118">
        <v>41273</v>
      </c>
      <c r="F87" s="228">
        <v>432.4</v>
      </c>
      <c r="G87" s="120">
        <f t="shared" si="2"/>
        <v>39.999999999999993</v>
      </c>
      <c r="H87" s="120">
        <v>10.81</v>
      </c>
      <c r="I87" s="126"/>
    </row>
    <row r="88" spans="1:9">
      <c r="A88" s="206" t="s">
        <v>20</v>
      </c>
      <c r="B88" s="205" t="s">
        <v>64</v>
      </c>
      <c r="C88" s="199">
        <v>6125</v>
      </c>
      <c r="D88" s="117">
        <v>7207</v>
      </c>
      <c r="E88" s="118">
        <v>41273</v>
      </c>
      <c r="F88" s="228">
        <v>168.64</v>
      </c>
      <c r="G88" s="120">
        <f t="shared" si="2"/>
        <v>15.60037002775208</v>
      </c>
      <c r="H88" s="120">
        <v>10.81</v>
      </c>
      <c r="I88" s="518" t="s">
        <v>159</v>
      </c>
    </row>
    <row r="89" spans="1:9">
      <c r="A89" s="322" t="s">
        <v>16</v>
      </c>
      <c r="B89" s="205" t="s">
        <v>63</v>
      </c>
      <c r="C89" s="199">
        <v>6126</v>
      </c>
      <c r="D89" s="117">
        <v>7401</v>
      </c>
      <c r="E89" s="118">
        <v>41273</v>
      </c>
      <c r="F89" s="228">
        <v>340.62</v>
      </c>
      <c r="G89" s="120">
        <f t="shared" si="2"/>
        <v>31.509713228492135</v>
      </c>
      <c r="H89" s="120">
        <v>10.81</v>
      </c>
      <c r="I89" s="126"/>
    </row>
    <row r="90" spans="1:9">
      <c r="A90" s="205" t="s">
        <v>17</v>
      </c>
      <c r="B90" s="205" t="s">
        <v>43</v>
      </c>
      <c r="C90" s="199">
        <v>6127</v>
      </c>
      <c r="D90" s="117">
        <v>462137</v>
      </c>
      <c r="E90" s="118">
        <v>41273</v>
      </c>
      <c r="F90" s="228">
        <v>343.54</v>
      </c>
      <c r="G90" s="120">
        <f t="shared" si="2"/>
        <v>31.779833487511564</v>
      </c>
      <c r="H90" s="120">
        <v>10.81</v>
      </c>
      <c r="I90" s="126"/>
    </row>
    <row r="91" spans="1:9">
      <c r="A91" s="205" t="s">
        <v>19</v>
      </c>
      <c r="B91" s="205" t="s">
        <v>66</v>
      </c>
      <c r="C91" s="199">
        <v>6128</v>
      </c>
      <c r="D91" s="117">
        <v>7933</v>
      </c>
      <c r="E91" s="118">
        <v>41273</v>
      </c>
      <c r="F91" s="228">
        <v>1406.38</v>
      </c>
      <c r="G91" s="120">
        <f>F91/H91</f>
        <v>130.09990749306198</v>
      </c>
      <c r="H91" s="120">
        <v>10.81</v>
      </c>
      <c r="I91" s="126"/>
    </row>
    <row r="92" spans="1:9">
      <c r="A92" s="205" t="s">
        <v>19</v>
      </c>
      <c r="B92" s="205" t="s">
        <v>66</v>
      </c>
      <c r="C92" s="199">
        <v>6129</v>
      </c>
      <c r="D92" s="117">
        <v>7089</v>
      </c>
      <c r="E92" s="118">
        <v>41273</v>
      </c>
      <c r="F92" s="228">
        <v>330</v>
      </c>
      <c r="G92" s="120">
        <f>F92/H92</f>
        <v>30.527289546716002</v>
      </c>
      <c r="H92" s="120">
        <v>10.81</v>
      </c>
      <c r="I92" s="126"/>
    </row>
    <row r="93" spans="1:9">
      <c r="A93" s="205" t="s">
        <v>74</v>
      </c>
      <c r="B93" s="205" t="s">
        <v>68</v>
      </c>
      <c r="C93" s="199">
        <v>6130</v>
      </c>
      <c r="D93" s="117">
        <v>462467</v>
      </c>
      <c r="E93" s="118">
        <v>41273</v>
      </c>
      <c r="F93" s="228">
        <v>376.84</v>
      </c>
      <c r="G93" s="120">
        <f t="shared" si="2"/>
        <v>34.860314523589267</v>
      </c>
      <c r="H93" s="120">
        <v>10.81</v>
      </c>
      <c r="I93" s="126"/>
    </row>
    <row r="94" spans="1:9">
      <c r="A94" s="206" t="s">
        <v>20</v>
      </c>
      <c r="B94" s="205" t="s">
        <v>64</v>
      </c>
      <c r="C94" s="199">
        <v>6131</v>
      </c>
      <c r="D94" s="117">
        <v>453002</v>
      </c>
      <c r="E94" s="118">
        <v>41274</v>
      </c>
      <c r="F94" s="228">
        <v>285.92</v>
      </c>
      <c r="G94" s="120">
        <f>F94/H94</f>
        <v>26.449583718778907</v>
      </c>
      <c r="H94" s="120">
        <v>10.81</v>
      </c>
      <c r="I94" s="518" t="s">
        <v>159</v>
      </c>
    </row>
    <row r="95" spans="1:9">
      <c r="A95" s="205" t="s">
        <v>74</v>
      </c>
      <c r="B95" s="205" t="s">
        <v>68</v>
      </c>
      <c r="C95" s="199">
        <v>6132</v>
      </c>
      <c r="D95" s="117">
        <v>463063</v>
      </c>
      <c r="E95" s="118">
        <v>41274</v>
      </c>
      <c r="F95" s="228">
        <v>170.47</v>
      </c>
      <c r="G95" s="120">
        <f t="shared" si="2"/>
        <v>15.769657724329324</v>
      </c>
      <c r="H95" s="120">
        <v>10.81</v>
      </c>
      <c r="I95" s="126"/>
    </row>
    <row r="96" spans="1:9">
      <c r="A96" s="205" t="s">
        <v>17</v>
      </c>
      <c r="B96" s="205" t="s">
        <v>43</v>
      </c>
      <c r="C96" s="199">
        <v>6133</v>
      </c>
      <c r="D96" s="117">
        <v>463074</v>
      </c>
      <c r="E96" s="118">
        <v>41274</v>
      </c>
      <c r="F96" s="228">
        <v>251.44</v>
      </c>
      <c r="G96" s="120">
        <f t="shared" si="2"/>
        <v>23.259944495837185</v>
      </c>
      <c r="H96" s="120">
        <v>10.81</v>
      </c>
      <c r="I96" s="126"/>
    </row>
    <row r="97" spans="1:11">
      <c r="A97" s="206" t="s">
        <v>13</v>
      </c>
      <c r="B97" s="205" t="s">
        <v>67</v>
      </c>
      <c r="C97" s="199">
        <v>6134</v>
      </c>
      <c r="D97" s="117">
        <v>463072</v>
      </c>
      <c r="E97" s="118">
        <v>41274</v>
      </c>
      <c r="F97" s="228">
        <v>316.41000000000003</v>
      </c>
      <c r="G97" s="120">
        <f t="shared" si="2"/>
        <v>29.270120259019428</v>
      </c>
      <c r="H97" s="120">
        <v>10.81</v>
      </c>
      <c r="I97" s="227"/>
    </row>
    <row r="98" spans="1:11">
      <c r="A98" s="322" t="s">
        <v>18</v>
      </c>
      <c r="B98" s="205" t="s">
        <v>62</v>
      </c>
      <c r="C98" s="199">
        <v>6135</v>
      </c>
      <c r="D98" s="117">
        <v>463106</v>
      </c>
      <c r="E98" s="118">
        <v>41274</v>
      </c>
      <c r="F98" s="228">
        <v>331</v>
      </c>
      <c r="G98" s="120">
        <f t="shared" si="2"/>
        <v>30.619796484736355</v>
      </c>
      <c r="H98" s="120">
        <v>10.81</v>
      </c>
      <c r="I98" s="126"/>
    </row>
    <row r="99" spans="1:11">
      <c r="A99" s="205" t="s">
        <v>75</v>
      </c>
      <c r="B99" s="242" t="s">
        <v>61</v>
      </c>
      <c r="C99" s="199">
        <v>6136</v>
      </c>
      <c r="D99" s="226">
        <v>463159</v>
      </c>
      <c r="E99" s="118">
        <v>41274</v>
      </c>
      <c r="F99" s="228">
        <v>414.58</v>
      </c>
      <c r="G99" s="120">
        <f t="shared" si="2"/>
        <v>38.35152636447733</v>
      </c>
      <c r="H99" s="120">
        <v>10.81</v>
      </c>
      <c r="I99" s="126"/>
    </row>
    <row r="100" spans="1:11">
      <c r="A100" s="205" t="s">
        <v>19</v>
      </c>
      <c r="B100" s="205" t="s">
        <v>66</v>
      </c>
      <c r="C100" s="199">
        <v>6137</v>
      </c>
      <c r="D100" s="117">
        <v>7212</v>
      </c>
      <c r="E100" s="118">
        <v>41274</v>
      </c>
      <c r="F100" s="228">
        <v>345.92</v>
      </c>
      <c r="G100" s="120">
        <f t="shared" si="2"/>
        <v>32</v>
      </c>
      <c r="H100" s="120">
        <v>10.81</v>
      </c>
      <c r="I100" s="126"/>
    </row>
    <row r="101" spans="1:11">
      <c r="A101" s="205" t="s">
        <v>19</v>
      </c>
      <c r="B101" s="205" t="s">
        <v>66</v>
      </c>
      <c r="C101" s="199">
        <v>6138</v>
      </c>
      <c r="D101" s="117">
        <v>9199</v>
      </c>
      <c r="E101" s="118">
        <v>41274</v>
      </c>
      <c r="F101" s="228">
        <v>1519.77</v>
      </c>
      <c r="G101" s="120">
        <f t="shared" si="2"/>
        <v>140.58926919518964</v>
      </c>
      <c r="H101" s="120">
        <v>10.81</v>
      </c>
      <c r="I101" s="126"/>
      <c r="K101" s="280"/>
    </row>
    <row r="102" spans="1:11">
      <c r="A102" s="206" t="s">
        <v>17</v>
      </c>
      <c r="B102" s="205" t="s">
        <v>43</v>
      </c>
      <c r="C102" s="199">
        <v>6139</v>
      </c>
      <c r="D102" s="117">
        <v>464850</v>
      </c>
      <c r="E102" s="118">
        <v>41276</v>
      </c>
      <c r="F102" s="228">
        <v>290.02999999999997</v>
      </c>
      <c r="G102" s="120">
        <f t="shared" si="2"/>
        <v>26.829787234042549</v>
      </c>
      <c r="H102" s="120">
        <v>10.81</v>
      </c>
      <c r="I102" s="518" t="s">
        <v>159</v>
      </c>
    </row>
    <row r="103" spans="1:11">
      <c r="A103" s="322" t="s">
        <v>18</v>
      </c>
      <c r="B103" s="205" t="s">
        <v>62</v>
      </c>
      <c r="C103" s="199">
        <v>6140</v>
      </c>
      <c r="D103" s="117">
        <v>464921</v>
      </c>
      <c r="E103" s="118">
        <v>41276</v>
      </c>
      <c r="F103" s="228">
        <v>380.08</v>
      </c>
      <c r="G103" s="120">
        <f t="shared" si="2"/>
        <v>35.160037002775205</v>
      </c>
      <c r="H103" s="120">
        <v>10.81</v>
      </c>
      <c r="I103" s="126"/>
    </row>
    <row r="104" spans="1:11">
      <c r="A104" s="322" t="s">
        <v>16</v>
      </c>
      <c r="B104" s="205" t="s">
        <v>63</v>
      </c>
      <c r="C104" s="199">
        <v>6141</v>
      </c>
      <c r="D104" s="117">
        <v>464931</v>
      </c>
      <c r="E104" s="118">
        <v>41276</v>
      </c>
      <c r="F104" s="228">
        <v>349.38</v>
      </c>
      <c r="G104" s="120">
        <f t="shared" si="2"/>
        <v>32.320074005550417</v>
      </c>
      <c r="H104" s="120">
        <v>10.81</v>
      </c>
      <c r="I104" s="126"/>
    </row>
    <row r="105" spans="1:11">
      <c r="A105" s="205" t="s">
        <v>19</v>
      </c>
      <c r="B105" s="261" t="s">
        <v>66</v>
      </c>
      <c r="C105" s="199">
        <v>6142</v>
      </c>
      <c r="D105" s="117">
        <v>465185</v>
      </c>
      <c r="E105" s="118">
        <v>41276</v>
      </c>
      <c r="F105" s="228">
        <v>533.79999999999995</v>
      </c>
      <c r="G105" s="120">
        <f t="shared" si="2"/>
        <v>49.380203515263638</v>
      </c>
      <c r="H105" s="120">
        <v>10.81</v>
      </c>
      <c r="I105" s="126"/>
    </row>
    <row r="106" spans="1:11" ht="15.75" thickBot="1">
      <c r="A106" s="206"/>
      <c r="B106" s="205"/>
      <c r="C106" s="164"/>
      <c r="D106" s="172" t="s">
        <v>10</v>
      </c>
      <c r="E106" s="173"/>
      <c r="F106" s="222">
        <f>SUM(F8:F105)</f>
        <v>49828.419999999991</v>
      </c>
      <c r="G106" s="182"/>
      <c r="H106" s="176"/>
      <c r="I106" s="122"/>
    </row>
    <row r="107" spans="1:11" ht="15.75" thickBot="1">
      <c r="A107" s="201"/>
      <c r="B107" s="243"/>
      <c r="C107" s="178"/>
      <c r="D107" s="179"/>
      <c r="E107" s="180"/>
      <c r="F107" s="223"/>
      <c r="G107" s="176"/>
    </row>
    <row r="108" spans="1:11" ht="15.75" thickBot="1">
      <c r="A108" s="125"/>
      <c r="B108" s="320" t="s">
        <v>52</v>
      </c>
      <c r="C108" s="269"/>
      <c r="D108" s="270"/>
      <c r="E108" s="193">
        <f>F2-F106</f>
        <v>-9965.6499999999942</v>
      </c>
      <c r="F108" s="224"/>
    </row>
  </sheetData>
  <autoFilter ref="A7:I106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56"/>
  <sheetViews>
    <sheetView topLeftCell="A109" workbookViewId="0">
      <selection activeCell="F117" sqref="F117"/>
    </sheetView>
  </sheetViews>
  <sheetFormatPr baseColWidth="10" defaultRowHeight="15"/>
  <sheetData>
    <row r="1" spans="1:9">
      <c r="A1" s="99" t="s">
        <v>58</v>
      </c>
      <c r="B1" s="236"/>
      <c r="C1" s="95"/>
      <c r="D1" s="95"/>
      <c r="E1" s="95"/>
      <c r="F1" s="215" t="s">
        <v>53</v>
      </c>
      <c r="G1" s="102"/>
      <c r="H1" s="100"/>
      <c r="I1" s="1"/>
    </row>
    <row r="2" spans="1:9">
      <c r="A2" s="99"/>
      <c r="B2" s="237"/>
      <c r="C2" s="103"/>
      <c r="D2" s="103"/>
      <c r="E2" s="96">
        <v>41274</v>
      </c>
      <c r="F2" s="216">
        <v>40034.35</v>
      </c>
      <c r="G2" s="105"/>
      <c r="H2" s="103"/>
      <c r="I2" s="4"/>
    </row>
    <row r="3" spans="1:9">
      <c r="A3" s="99"/>
      <c r="B3" s="236"/>
      <c r="C3" s="276" t="s">
        <v>32</v>
      </c>
      <c r="D3" s="95"/>
      <c r="E3" s="95"/>
      <c r="F3" s="217"/>
      <c r="G3" s="102"/>
      <c r="H3" s="100"/>
      <c r="I3" s="1"/>
    </row>
    <row r="4" spans="1:9">
      <c r="A4" s="99"/>
      <c r="B4" s="236"/>
      <c r="C4" s="276"/>
      <c r="D4" s="95"/>
      <c r="E4" s="95"/>
      <c r="F4" s="217"/>
      <c r="G4" s="102"/>
      <c r="H4" s="100"/>
      <c r="I4" s="1"/>
    </row>
    <row r="5" spans="1:9" ht="15.75" thickBot="1">
      <c r="A5" s="99"/>
      <c r="B5" s="236"/>
      <c r="C5" s="95"/>
      <c r="D5" s="95"/>
      <c r="E5" s="95"/>
      <c r="F5" s="217"/>
      <c r="G5" s="102"/>
      <c r="H5" s="100"/>
      <c r="I5" s="1"/>
    </row>
    <row r="6" spans="1:9" ht="30.75" thickBot="1">
      <c r="A6" s="238" t="s">
        <v>2</v>
      </c>
      <c r="B6" s="238" t="s">
        <v>40</v>
      </c>
      <c r="C6" s="245" t="s">
        <v>3</v>
      </c>
      <c r="D6" s="246" t="s">
        <v>4</v>
      </c>
      <c r="E6" s="247" t="s">
        <v>5</v>
      </c>
      <c r="F6" s="248" t="s">
        <v>6</v>
      </c>
      <c r="G6" s="249" t="s">
        <v>7</v>
      </c>
      <c r="H6" s="238" t="s">
        <v>8</v>
      </c>
      <c r="I6" s="250" t="s">
        <v>59</v>
      </c>
    </row>
    <row r="7" spans="1:9">
      <c r="A7" s="277"/>
      <c r="B7" s="282"/>
      <c r="C7" s="277"/>
      <c r="D7" s="283"/>
      <c r="E7" s="277"/>
      <c r="F7" s="284"/>
      <c r="G7" s="285"/>
      <c r="H7" s="277"/>
      <c r="I7" s="277"/>
    </row>
    <row r="8" spans="1:9">
      <c r="A8" s="312" t="s">
        <v>75</v>
      </c>
      <c r="B8" s="205" t="s">
        <v>61</v>
      </c>
      <c r="C8" s="199">
        <v>6143</v>
      </c>
      <c r="D8" s="117" t="s">
        <v>23</v>
      </c>
      <c r="E8" s="118">
        <v>41277</v>
      </c>
      <c r="F8" s="228">
        <v>253.71</v>
      </c>
      <c r="G8" s="120">
        <f t="shared" ref="G8:G16" si="0">F8/H8</f>
        <v>23.469935245143386</v>
      </c>
      <c r="H8" s="120">
        <v>10.81</v>
      </c>
      <c r="I8" s="262"/>
    </row>
    <row r="9" spans="1:9">
      <c r="A9" s="314" t="s">
        <v>18</v>
      </c>
      <c r="B9" s="205" t="s">
        <v>62</v>
      </c>
      <c r="C9" s="199">
        <v>6144</v>
      </c>
      <c r="D9" s="117" t="s">
        <v>23</v>
      </c>
      <c r="E9" s="118">
        <v>41277</v>
      </c>
      <c r="F9" s="228">
        <v>133.5</v>
      </c>
      <c r="G9" s="120">
        <f t="shared" si="0"/>
        <v>12.349676225716928</v>
      </c>
      <c r="H9" s="120">
        <v>10.81</v>
      </c>
      <c r="I9" s="262"/>
    </row>
    <row r="10" spans="1:9">
      <c r="A10" s="322" t="s">
        <v>16</v>
      </c>
      <c r="B10" s="205" t="s">
        <v>63</v>
      </c>
      <c r="C10" s="199">
        <v>6145</v>
      </c>
      <c r="D10" s="117" t="s">
        <v>23</v>
      </c>
      <c r="E10" s="118">
        <v>41277</v>
      </c>
      <c r="F10" s="228">
        <v>271.22000000000003</v>
      </c>
      <c r="G10" s="120">
        <f t="shared" si="0"/>
        <v>25.089731729879741</v>
      </c>
      <c r="H10" s="120">
        <v>10.81</v>
      </c>
      <c r="I10" s="262"/>
    </row>
    <row r="11" spans="1:9">
      <c r="A11" s="206" t="s">
        <v>17</v>
      </c>
      <c r="B11" s="205" t="s">
        <v>43</v>
      </c>
      <c r="C11" s="199">
        <v>6146</v>
      </c>
      <c r="D11" s="117">
        <v>466012</v>
      </c>
      <c r="E11" s="118">
        <v>41277</v>
      </c>
      <c r="F11" s="228">
        <v>423</v>
      </c>
      <c r="G11" s="120">
        <f t="shared" si="0"/>
        <v>39.130434782608695</v>
      </c>
      <c r="H11" s="120">
        <v>10.81</v>
      </c>
      <c r="I11" s="262"/>
    </row>
    <row r="12" spans="1:9">
      <c r="A12" s="322" t="s">
        <v>15</v>
      </c>
      <c r="B12" s="254" t="s">
        <v>65</v>
      </c>
      <c r="C12" s="199">
        <v>6147</v>
      </c>
      <c r="D12" s="117">
        <v>466610</v>
      </c>
      <c r="E12" s="118">
        <v>41277</v>
      </c>
      <c r="F12" s="228">
        <v>340.08</v>
      </c>
      <c r="G12" s="120">
        <f t="shared" si="0"/>
        <v>31.459759481961143</v>
      </c>
      <c r="H12" s="120">
        <v>10.81</v>
      </c>
      <c r="I12" s="262"/>
    </row>
    <row r="13" spans="1:9">
      <c r="A13" s="206" t="s">
        <v>13</v>
      </c>
      <c r="B13" s="205" t="s">
        <v>67</v>
      </c>
      <c r="C13" s="199">
        <v>6148</v>
      </c>
      <c r="D13" s="117">
        <v>466800</v>
      </c>
      <c r="E13" s="118">
        <v>41278</v>
      </c>
      <c r="F13" s="228">
        <v>257.49</v>
      </c>
      <c r="G13" s="120">
        <f t="shared" si="0"/>
        <v>23.819611470860313</v>
      </c>
      <c r="H13" s="120">
        <v>10.81</v>
      </c>
      <c r="I13" s="262"/>
    </row>
    <row r="14" spans="1:9">
      <c r="A14" s="322" t="s">
        <v>86</v>
      </c>
      <c r="B14" s="205" t="s">
        <v>88</v>
      </c>
      <c r="C14" s="199">
        <v>6150</v>
      </c>
      <c r="D14" s="117">
        <v>464887</v>
      </c>
      <c r="E14" s="118">
        <v>41276</v>
      </c>
      <c r="F14" s="228">
        <v>266.14</v>
      </c>
      <c r="G14" s="120">
        <f t="shared" si="0"/>
        <v>24.619796484736352</v>
      </c>
      <c r="H14" s="120">
        <v>10.81</v>
      </c>
      <c r="I14" s="262"/>
    </row>
    <row r="15" spans="1:9">
      <c r="A15" s="206" t="s">
        <v>20</v>
      </c>
      <c r="B15" s="205" t="s">
        <v>64</v>
      </c>
      <c r="C15" s="199">
        <v>6151</v>
      </c>
      <c r="D15" s="117" t="s">
        <v>23</v>
      </c>
      <c r="E15" s="118">
        <v>41277</v>
      </c>
      <c r="F15" s="228">
        <v>187.66</v>
      </c>
      <c r="G15" s="120">
        <f t="shared" si="0"/>
        <v>17.359851988899166</v>
      </c>
      <c r="H15" s="120">
        <v>10.81</v>
      </c>
      <c r="I15" s="262"/>
    </row>
    <row r="16" spans="1:9">
      <c r="A16" s="322" t="s">
        <v>74</v>
      </c>
      <c r="B16" s="205" t="s">
        <v>68</v>
      </c>
      <c r="C16" s="199">
        <v>6152</v>
      </c>
      <c r="D16" s="117" t="s">
        <v>23</v>
      </c>
      <c r="E16" s="118">
        <v>41277</v>
      </c>
      <c r="F16" s="228">
        <v>364.08</v>
      </c>
      <c r="G16" s="120">
        <f t="shared" si="0"/>
        <v>33.679925994449583</v>
      </c>
      <c r="H16" s="120">
        <v>10.81</v>
      </c>
      <c r="I16" s="262"/>
    </row>
    <row r="17" spans="1:9">
      <c r="A17" s="322" t="s">
        <v>11</v>
      </c>
      <c r="B17" s="205" t="s">
        <v>42</v>
      </c>
      <c r="C17" s="199">
        <v>6149</v>
      </c>
      <c r="D17" s="117">
        <v>466826</v>
      </c>
      <c r="E17" s="118">
        <v>41278</v>
      </c>
      <c r="F17" s="228">
        <v>1942.24</v>
      </c>
      <c r="G17" s="120">
        <f>F17/H17</f>
        <v>173.8800358102059</v>
      </c>
      <c r="H17" s="120">
        <v>11.17</v>
      </c>
      <c r="I17" s="262"/>
    </row>
    <row r="18" spans="1:9">
      <c r="A18" s="322" t="s">
        <v>74</v>
      </c>
      <c r="B18" s="205" t="s">
        <v>68</v>
      </c>
      <c r="C18" s="199">
        <v>6153</v>
      </c>
      <c r="D18" s="117">
        <v>466828</v>
      </c>
      <c r="E18" s="118">
        <v>41278</v>
      </c>
      <c r="F18" s="228">
        <v>267.33</v>
      </c>
      <c r="G18" s="120">
        <f t="shared" ref="G18:G26" si="1">F18/H18</f>
        <v>24.729879740980572</v>
      </c>
      <c r="H18" s="120">
        <v>10.81</v>
      </c>
      <c r="I18" s="262"/>
    </row>
    <row r="19" spans="1:9">
      <c r="A19" s="314" t="s">
        <v>18</v>
      </c>
      <c r="B19" s="205" t="s">
        <v>62</v>
      </c>
      <c r="C19" s="199">
        <v>6154</v>
      </c>
      <c r="D19" s="117">
        <v>466852</v>
      </c>
      <c r="E19" s="118">
        <v>41278</v>
      </c>
      <c r="F19" s="228">
        <v>305.81</v>
      </c>
      <c r="G19" s="120">
        <f t="shared" si="1"/>
        <v>28.289546716003699</v>
      </c>
      <c r="H19" s="120">
        <v>10.81</v>
      </c>
      <c r="I19" s="263"/>
    </row>
    <row r="20" spans="1:9">
      <c r="A20" s="206" t="s">
        <v>17</v>
      </c>
      <c r="B20" s="205" t="s">
        <v>43</v>
      </c>
      <c r="C20" s="199">
        <v>6155</v>
      </c>
      <c r="D20" s="117">
        <v>466855</v>
      </c>
      <c r="E20" s="118">
        <v>41278</v>
      </c>
      <c r="F20" s="228">
        <v>200.09</v>
      </c>
      <c r="G20" s="120">
        <f t="shared" si="1"/>
        <v>18.509713228492135</v>
      </c>
      <c r="H20" s="120">
        <v>10.81</v>
      </c>
      <c r="I20" s="262"/>
    </row>
    <row r="21" spans="1:9">
      <c r="A21" s="322" t="s">
        <v>16</v>
      </c>
      <c r="B21" s="205" t="s">
        <v>63</v>
      </c>
      <c r="C21" s="199">
        <v>6156</v>
      </c>
      <c r="D21" s="117">
        <v>466864</v>
      </c>
      <c r="E21" s="118">
        <v>41278</v>
      </c>
      <c r="F21" s="228">
        <v>236.41</v>
      </c>
      <c r="G21" s="120">
        <f t="shared" si="1"/>
        <v>21.869565217391305</v>
      </c>
      <c r="H21" s="120">
        <v>10.81</v>
      </c>
      <c r="I21" s="120"/>
    </row>
    <row r="22" spans="1:9">
      <c r="A22" s="312" t="s">
        <v>75</v>
      </c>
      <c r="B22" s="205" t="s">
        <v>61</v>
      </c>
      <c r="C22" s="199">
        <v>6157</v>
      </c>
      <c r="D22" s="117">
        <v>466907</v>
      </c>
      <c r="E22" s="118">
        <v>41278</v>
      </c>
      <c r="F22" s="228">
        <v>186.56</v>
      </c>
      <c r="G22" s="120">
        <f t="shared" si="1"/>
        <v>17.258094357076779</v>
      </c>
      <c r="H22" s="120">
        <v>10.81</v>
      </c>
      <c r="I22" s="120"/>
    </row>
    <row r="23" spans="1:9">
      <c r="A23" s="206" t="s">
        <v>19</v>
      </c>
      <c r="B23" s="205" t="s">
        <v>66</v>
      </c>
      <c r="C23" s="199">
        <v>6158</v>
      </c>
      <c r="D23" s="117">
        <v>7947</v>
      </c>
      <c r="E23" s="118">
        <v>41278</v>
      </c>
      <c r="F23" s="228">
        <v>1406.38</v>
      </c>
      <c r="G23" s="120">
        <f t="shared" si="1"/>
        <v>130.09990749306198</v>
      </c>
      <c r="H23" s="120">
        <v>10.81</v>
      </c>
      <c r="I23" s="120"/>
    </row>
    <row r="24" spans="1:9">
      <c r="A24" s="206" t="s">
        <v>19</v>
      </c>
      <c r="B24" s="205" t="s">
        <v>66</v>
      </c>
      <c r="C24" s="199">
        <v>6159</v>
      </c>
      <c r="D24" s="117">
        <v>7235</v>
      </c>
      <c r="E24" s="118">
        <v>41278</v>
      </c>
      <c r="F24" s="228">
        <v>1556.64</v>
      </c>
      <c r="G24" s="120">
        <f t="shared" si="1"/>
        <v>144</v>
      </c>
      <c r="H24" s="120">
        <v>10.81</v>
      </c>
      <c r="I24" s="120"/>
    </row>
    <row r="25" spans="1:9">
      <c r="A25" s="206" t="s">
        <v>20</v>
      </c>
      <c r="B25" s="205" t="s">
        <v>64</v>
      </c>
      <c r="C25" s="199">
        <v>6160</v>
      </c>
      <c r="D25" s="117">
        <v>467328</v>
      </c>
      <c r="E25" s="118">
        <v>41278</v>
      </c>
      <c r="F25" s="228">
        <v>497.96</v>
      </c>
      <c r="G25" s="120">
        <f t="shared" si="1"/>
        <v>46.064754856614243</v>
      </c>
      <c r="H25" s="120">
        <v>10.81</v>
      </c>
      <c r="I25" s="120"/>
    </row>
    <row r="26" spans="1:9">
      <c r="A26" s="322" t="s">
        <v>74</v>
      </c>
      <c r="B26" s="205" t="s">
        <v>68</v>
      </c>
      <c r="C26" s="199">
        <v>6161</v>
      </c>
      <c r="D26" s="117">
        <v>463023</v>
      </c>
      <c r="E26" s="118">
        <v>41279</v>
      </c>
      <c r="F26" s="228">
        <v>200.09</v>
      </c>
      <c r="G26" s="120">
        <f t="shared" si="1"/>
        <v>18.323260073260073</v>
      </c>
      <c r="H26" s="120">
        <v>10.92</v>
      </c>
      <c r="I26" s="120"/>
    </row>
    <row r="27" spans="1:9">
      <c r="A27" s="206" t="s">
        <v>17</v>
      </c>
      <c r="B27" s="205" t="s">
        <v>43</v>
      </c>
      <c r="C27" s="199">
        <v>6162</v>
      </c>
      <c r="D27" s="117">
        <v>468041</v>
      </c>
      <c r="E27" s="118">
        <v>41279</v>
      </c>
      <c r="F27" s="228">
        <v>548.07000000000005</v>
      </c>
      <c r="G27" s="120">
        <f t="shared" ref="G27:G33" si="2">F27/H27</f>
        <v>50.189560439560445</v>
      </c>
      <c r="H27" s="120">
        <v>10.92</v>
      </c>
      <c r="I27" s="120"/>
    </row>
    <row r="28" spans="1:9">
      <c r="A28" s="312" t="s">
        <v>75</v>
      </c>
      <c r="B28" s="205" t="s">
        <v>61</v>
      </c>
      <c r="C28" s="199">
        <v>6163</v>
      </c>
      <c r="D28" s="117">
        <v>468071</v>
      </c>
      <c r="E28" s="118">
        <v>41279</v>
      </c>
      <c r="F28" s="228">
        <v>228.31</v>
      </c>
      <c r="G28" s="120">
        <f>F28/H28</f>
        <v>21.120259019426456</v>
      </c>
      <c r="H28" s="120">
        <v>10.81</v>
      </c>
      <c r="I28" s="120"/>
    </row>
    <row r="29" spans="1:9">
      <c r="A29" s="322" t="s">
        <v>16</v>
      </c>
      <c r="B29" s="199" t="s">
        <v>63</v>
      </c>
      <c r="C29" s="199">
        <v>6164</v>
      </c>
      <c r="D29" s="117">
        <v>468104</v>
      </c>
      <c r="E29" s="118">
        <v>41279</v>
      </c>
      <c r="F29" s="228">
        <v>116.86</v>
      </c>
      <c r="G29" s="120">
        <f>F29/H29</f>
        <v>10.701465201465201</v>
      </c>
      <c r="H29" s="120">
        <v>10.92</v>
      </c>
      <c r="I29" s="120"/>
    </row>
    <row r="30" spans="1:9">
      <c r="A30" s="206" t="s">
        <v>13</v>
      </c>
      <c r="B30" s="199" t="s">
        <v>67</v>
      </c>
      <c r="C30" s="199">
        <v>6165</v>
      </c>
      <c r="D30" s="117">
        <v>468110</v>
      </c>
      <c r="E30" s="118">
        <v>41279</v>
      </c>
      <c r="F30" s="228">
        <v>244.06</v>
      </c>
      <c r="G30" s="120">
        <f t="shared" si="2"/>
        <v>22.34981684981685</v>
      </c>
      <c r="H30" s="120">
        <v>10.92</v>
      </c>
      <c r="I30" s="120"/>
    </row>
    <row r="31" spans="1:9">
      <c r="A31" s="206" t="s">
        <v>19</v>
      </c>
      <c r="B31" s="199" t="s">
        <v>66</v>
      </c>
      <c r="C31" s="199">
        <v>6166</v>
      </c>
      <c r="D31" s="117">
        <v>7412</v>
      </c>
      <c r="E31" s="118">
        <v>41279</v>
      </c>
      <c r="F31" s="228">
        <v>710</v>
      </c>
      <c r="G31" s="120">
        <f t="shared" si="2"/>
        <v>65.018315018315022</v>
      </c>
      <c r="H31" s="120">
        <v>10.92</v>
      </c>
      <c r="I31" s="120"/>
    </row>
    <row r="32" spans="1:9">
      <c r="A32" s="206" t="s">
        <v>19</v>
      </c>
      <c r="B32" s="199" t="s">
        <v>66</v>
      </c>
      <c r="C32" s="199">
        <v>6167</v>
      </c>
      <c r="D32" s="117">
        <v>7514</v>
      </c>
      <c r="E32" s="118">
        <v>41281</v>
      </c>
      <c r="F32" s="228">
        <v>1230.5999999999999</v>
      </c>
      <c r="G32" s="120">
        <f t="shared" si="2"/>
        <v>112.69230769230768</v>
      </c>
      <c r="H32" s="120">
        <v>10.92</v>
      </c>
      <c r="I32" s="120"/>
    </row>
    <row r="33" spans="1:10">
      <c r="A33" s="206" t="s">
        <v>73</v>
      </c>
      <c r="B33" s="199" t="s">
        <v>71</v>
      </c>
      <c r="C33" s="199">
        <v>6168</v>
      </c>
      <c r="D33" s="529">
        <v>468324</v>
      </c>
      <c r="E33" s="118">
        <v>41279</v>
      </c>
      <c r="F33" s="228">
        <v>704.78</v>
      </c>
      <c r="G33" s="120">
        <f t="shared" si="2"/>
        <v>64.540293040293037</v>
      </c>
      <c r="H33" s="120">
        <v>10.92</v>
      </c>
      <c r="I33" s="120"/>
    </row>
    <row r="34" spans="1:10">
      <c r="A34" s="322" t="s">
        <v>15</v>
      </c>
      <c r="B34" s="205" t="s">
        <v>65</v>
      </c>
      <c r="C34" s="199">
        <v>6169</v>
      </c>
      <c r="D34" s="117">
        <v>469054</v>
      </c>
      <c r="E34" s="118">
        <v>41280</v>
      </c>
      <c r="F34" s="228">
        <v>305.76</v>
      </c>
      <c r="G34" s="120">
        <f t="shared" ref="G34:G97" si="3">F34/H34</f>
        <v>28</v>
      </c>
      <c r="H34" s="120">
        <v>10.92</v>
      </c>
      <c r="I34" s="124"/>
    </row>
    <row r="35" spans="1:10">
      <c r="A35" s="206" t="s">
        <v>18</v>
      </c>
      <c r="B35" s="205" t="s">
        <v>62</v>
      </c>
      <c r="C35" s="199">
        <v>6170</v>
      </c>
      <c r="D35" s="117">
        <v>469269</v>
      </c>
      <c r="E35" s="118">
        <v>41280</v>
      </c>
      <c r="F35" s="228">
        <v>230.19</v>
      </c>
      <c r="G35" s="120">
        <f t="shared" si="3"/>
        <v>21.079670329670328</v>
      </c>
      <c r="H35" s="120">
        <v>10.92</v>
      </c>
      <c r="I35" s="532" t="s">
        <v>159</v>
      </c>
    </row>
    <row r="36" spans="1:10">
      <c r="A36" s="206" t="s">
        <v>17</v>
      </c>
      <c r="B36" s="205" t="s">
        <v>43</v>
      </c>
      <c r="C36" s="199">
        <v>6171</v>
      </c>
      <c r="D36" s="117">
        <v>469323</v>
      </c>
      <c r="E36" s="118">
        <v>41280</v>
      </c>
      <c r="F36" s="228">
        <v>384.06</v>
      </c>
      <c r="G36" s="120">
        <f t="shared" si="3"/>
        <v>35.170329670329672</v>
      </c>
      <c r="H36" s="120">
        <v>10.92</v>
      </c>
      <c r="I36" s="127"/>
    </row>
    <row r="37" spans="1:10">
      <c r="A37" s="206"/>
      <c r="B37" s="205"/>
      <c r="C37" s="199">
        <v>6172</v>
      </c>
      <c r="D37" s="199"/>
      <c r="E37" s="118">
        <v>41280</v>
      </c>
      <c r="F37" s="228">
        <v>300.68</v>
      </c>
      <c r="G37" s="120">
        <f t="shared" si="3"/>
        <v>27.534798534798536</v>
      </c>
      <c r="H37" s="120">
        <v>10.92</v>
      </c>
      <c r="I37" s="126"/>
      <c r="J37" s="531" t="s">
        <v>166</v>
      </c>
    </row>
    <row r="38" spans="1:10">
      <c r="A38" s="314" t="s">
        <v>73</v>
      </c>
      <c r="B38" s="240" t="s">
        <v>71</v>
      </c>
      <c r="C38" s="199">
        <v>6173</v>
      </c>
      <c r="D38" s="117" t="s">
        <v>23</v>
      </c>
      <c r="E38" s="118">
        <v>41281</v>
      </c>
      <c r="F38" s="228">
        <v>506.03</v>
      </c>
      <c r="G38" s="120">
        <f t="shared" si="3"/>
        <v>46.339743589743584</v>
      </c>
      <c r="H38" s="120">
        <v>10.92</v>
      </c>
      <c r="I38" s="532" t="s">
        <v>159</v>
      </c>
    </row>
    <row r="39" spans="1:10">
      <c r="A39" s="206" t="s">
        <v>17</v>
      </c>
      <c r="B39" s="240" t="s">
        <v>43</v>
      </c>
      <c r="C39" s="199">
        <v>6174</v>
      </c>
      <c r="D39" s="117">
        <v>470340</v>
      </c>
      <c r="E39" s="118">
        <v>41281</v>
      </c>
      <c r="F39" s="228">
        <v>180.73</v>
      </c>
      <c r="G39" s="120">
        <f t="shared" si="3"/>
        <v>16.550366300366299</v>
      </c>
      <c r="H39" s="120">
        <v>10.92</v>
      </c>
      <c r="I39" s="194"/>
    </row>
    <row r="40" spans="1:10">
      <c r="A40" s="322" t="s">
        <v>74</v>
      </c>
      <c r="B40" s="204" t="s">
        <v>68</v>
      </c>
      <c r="C40" s="199">
        <v>6175</v>
      </c>
      <c r="D40" s="117">
        <v>470351</v>
      </c>
      <c r="E40" s="118">
        <v>41281</v>
      </c>
      <c r="F40" s="228">
        <v>266.12</v>
      </c>
      <c r="G40" s="120">
        <f t="shared" si="3"/>
        <v>24.369963369963372</v>
      </c>
      <c r="H40" s="120">
        <v>10.92</v>
      </c>
      <c r="I40" s="126"/>
    </row>
    <row r="41" spans="1:10">
      <c r="A41" s="206" t="s">
        <v>13</v>
      </c>
      <c r="B41" s="205" t="s">
        <v>67</v>
      </c>
      <c r="C41" s="199">
        <v>6176</v>
      </c>
      <c r="D41" s="117">
        <v>7422</v>
      </c>
      <c r="E41" s="118">
        <v>41281</v>
      </c>
      <c r="F41" s="228">
        <v>298.12</v>
      </c>
      <c r="G41" s="120">
        <f t="shared" si="3"/>
        <v>27.300366300366299</v>
      </c>
      <c r="H41" s="120">
        <v>10.92</v>
      </c>
      <c r="I41" s="126"/>
    </row>
    <row r="42" spans="1:10">
      <c r="A42" s="322" t="s">
        <v>16</v>
      </c>
      <c r="B42" s="205" t="s">
        <v>62</v>
      </c>
      <c r="C42" s="199">
        <v>6177</v>
      </c>
      <c r="D42" s="117">
        <v>470384</v>
      </c>
      <c r="E42" s="118">
        <v>41281</v>
      </c>
      <c r="F42" s="228">
        <v>426.54</v>
      </c>
      <c r="G42" s="120">
        <f t="shared" si="3"/>
        <v>39.060439560439562</v>
      </c>
      <c r="H42" s="120">
        <v>10.92</v>
      </c>
      <c r="I42" s="126"/>
    </row>
    <row r="43" spans="1:10">
      <c r="A43" s="322" t="s">
        <v>16</v>
      </c>
      <c r="B43" s="205" t="s">
        <v>63</v>
      </c>
      <c r="C43" s="199">
        <v>6178</v>
      </c>
      <c r="D43" s="117">
        <v>470397</v>
      </c>
      <c r="E43" s="118">
        <v>41281</v>
      </c>
      <c r="F43" s="228">
        <v>305.76</v>
      </c>
      <c r="G43" s="120">
        <f t="shared" si="3"/>
        <v>28</v>
      </c>
      <c r="H43" s="120">
        <v>10.92</v>
      </c>
      <c r="I43" s="126"/>
    </row>
    <row r="44" spans="1:10">
      <c r="A44" s="312" t="s">
        <v>91</v>
      </c>
      <c r="B44" s="240" t="s">
        <v>90</v>
      </c>
      <c r="C44" s="199">
        <v>6179</v>
      </c>
      <c r="D44" s="117">
        <v>470626</v>
      </c>
      <c r="E44" s="118">
        <v>41281</v>
      </c>
      <c r="F44" s="228">
        <v>607.04</v>
      </c>
      <c r="G44" s="120">
        <f t="shared" si="3"/>
        <v>55.589743589743584</v>
      </c>
      <c r="H44" s="120">
        <v>10.92</v>
      </c>
      <c r="I44" s="126"/>
    </row>
    <row r="45" spans="1:10">
      <c r="A45" s="206" t="s">
        <v>19</v>
      </c>
      <c r="B45" s="205" t="s">
        <v>66</v>
      </c>
      <c r="C45" s="199">
        <v>6180</v>
      </c>
      <c r="D45" s="117">
        <v>7432</v>
      </c>
      <c r="E45" s="118">
        <v>41281</v>
      </c>
      <c r="F45" s="228">
        <v>280</v>
      </c>
      <c r="G45" s="120">
        <f t="shared" si="3"/>
        <v>25.641025641025642</v>
      </c>
      <c r="H45" s="120">
        <v>10.92</v>
      </c>
      <c r="I45" s="126"/>
    </row>
    <row r="46" spans="1:10">
      <c r="A46" s="206" t="s">
        <v>19</v>
      </c>
      <c r="B46" s="204" t="s">
        <v>66</v>
      </c>
      <c r="C46" s="199">
        <v>6181</v>
      </c>
      <c r="D46" s="117">
        <v>7530</v>
      </c>
      <c r="E46" s="118">
        <v>41282</v>
      </c>
      <c r="F46" s="228">
        <v>1627.08</v>
      </c>
      <c r="G46" s="120">
        <f t="shared" si="3"/>
        <v>149</v>
      </c>
      <c r="H46" s="120">
        <v>10.92</v>
      </c>
      <c r="I46" s="126"/>
    </row>
    <row r="47" spans="1:10">
      <c r="A47" s="312" t="s">
        <v>75</v>
      </c>
      <c r="B47" s="204" t="s">
        <v>61</v>
      </c>
      <c r="C47" s="199">
        <v>6182</v>
      </c>
      <c r="D47" s="117">
        <v>471036</v>
      </c>
      <c r="E47" s="118">
        <v>41281</v>
      </c>
      <c r="F47" s="228">
        <v>330.11</v>
      </c>
      <c r="G47" s="120">
        <f t="shared" si="3"/>
        <v>30.229853479853482</v>
      </c>
      <c r="H47" s="120">
        <v>10.92</v>
      </c>
      <c r="I47" s="126"/>
    </row>
    <row r="48" spans="1:10">
      <c r="A48" s="314" t="s">
        <v>18</v>
      </c>
      <c r="B48" s="205" t="s">
        <v>62</v>
      </c>
      <c r="C48" s="199">
        <v>6183</v>
      </c>
      <c r="D48" s="117">
        <v>471365</v>
      </c>
      <c r="E48" s="118">
        <v>41282</v>
      </c>
      <c r="F48" s="228">
        <v>210.1</v>
      </c>
      <c r="G48" s="120">
        <f t="shared" si="3"/>
        <v>19.239926739926741</v>
      </c>
      <c r="H48" s="120">
        <v>10.92</v>
      </c>
      <c r="I48" s="126"/>
    </row>
    <row r="49" spans="1:9">
      <c r="A49" s="314" t="s">
        <v>21</v>
      </c>
      <c r="B49" s="205" t="s">
        <v>51</v>
      </c>
      <c r="C49" s="199">
        <v>6184</v>
      </c>
      <c r="D49" s="117">
        <v>471378</v>
      </c>
      <c r="E49" s="118">
        <v>41282</v>
      </c>
      <c r="F49" s="228">
        <v>2887.23</v>
      </c>
      <c r="G49" s="120">
        <f t="shared" si="3"/>
        <v>255.96010638297875</v>
      </c>
      <c r="H49" s="120">
        <v>11.28</v>
      </c>
      <c r="I49" s="126"/>
    </row>
    <row r="50" spans="1:9">
      <c r="A50" s="206" t="s">
        <v>22</v>
      </c>
      <c r="B50" s="204" t="s">
        <v>56</v>
      </c>
      <c r="C50" s="199">
        <v>6185</v>
      </c>
      <c r="D50" s="117">
        <v>471408</v>
      </c>
      <c r="E50" s="118">
        <v>41282</v>
      </c>
      <c r="F50" s="228">
        <v>1132.6199999999999</v>
      </c>
      <c r="G50" s="120">
        <f t="shared" si="3"/>
        <v>103.7197802197802</v>
      </c>
      <c r="H50" s="120">
        <v>10.92</v>
      </c>
      <c r="I50" s="126"/>
    </row>
    <row r="51" spans="1:9">
      <c r="A51" s="206" t="s">
        <v>17</v>
      </c>
      <c r="B51" s="204" t="s">
        <v>43</v>
      </c>
      <c r="C51" s="199">
        <v>6186</v>
      </c>
      <c r="D51" s="117">
        <v>471443</v>
      </c>
      <c r="E51" s="118">
        <v>41282</v>
      </c>
      <c r="F51" s="228">
        <v>350.31</v>
      </c>
      <c r="G51" s="120">
        <f t="shared" si="3"/>
        <v>32.079670329670328</v>
      </c>
      <c r="H51" s="120">
        <v>10.92</v>
      </c>
      <c r="I51" s="126"/>
    </row>
    <row r="52" spans="1:9">
      <c r="A52" s="206" t="s">
        <v>73</v>
      </c>
      <c r="B52" s="205" t="s">
        <v>71</v>
      </c>
      <c r="C52" s="199">
        <v>6187</v>
      </c>
      <c r="D52" s="117">
        <v>471473</v>
      </c>
      <c r="E52" s="118">
        <v>41282</v>
      </c>
      <c r="F52" s="228">
        <v>212.28</v>
      </c>
      <c r="G52" s="120">
        <f t="shared" si="3"/>
        <v>19.439560439560442</v>
      </c>
      <c r="H52" s="120">
        <v>10.92</v>
      </c>
      <c r="I52" s="126"/>
    </row>
    <row r="53" spans="1:9">
      <c r="A53" s="322" t="s">
        <v>86</v>
      </c>
      <c r="B53" s="204" t="s">
        <v>88</v>
      </c>
      <c r="C53" s="199">
        <v>6188</v>
      </c>
      <c r="D53" s="117">
        <v>471520</v>
      </c>
      <c r="E53" s="118">
        <v>41282</v>
      </c>
      <c r="F53" s="228">
        <v>355.01</v>
      </c>
      <c r="G53" s="120">
        <f t="shared" si="3"/>
        <v>32.510073260073263</v>
      </c>
      <c r="H53" s="120">
        <v>10.92</v>
      </c>
      <c r="I53" s="126"/>
    </row>
    <row r="54" spans="1:9">
      <c r="A54" s="206" t="s">
        <v>20</v>
      </c>
      <c r="B54" s="205" t="s">
        <v>64</v>
      </c>
      <c r="C54" s="199">
        <v>6189</v>
      </c>
      <c r="D54" s="117">
        <v>472414</v>
      </c>
      <c r="E54" s="118">
        <v>41283</v>
      </c>
      <c r="F54" s="228">
        <v>390.06</v>
      </c>
      <c r="G54" s="120">
        <f t="shared" si="3"/>
        <v>35.719780219780219</v>
      </c>
      <c r="H54" s="120">
        <v>10.92</v>
      </c>
      <c r="I54" s="126"/>
    </row>
    <row r="55" spans="1:9">
      <c r="A55" s="322" t="s">
        <v>15</v>
      </c>
      <c r="B55" s="240" t="s">
        <v>65</v>
      </c>
      <c r="C55" s="199">
        <v>6190</v>
      </c>
      <c r="D55" s="117">
        <v>472217</v>
      </c>
      <c r="E55" s="118">
        <v>41282</v>
      </c>
      <c r="F55" s="228">
        <v>351.84</v>
      </c>
      <c r="G55" s="120">
        <f t="shared" si="3"/>
        <v>32.219780219780219</v>
      </c>
      <c r="H55" s="120">
        <v>10.92</v>
      </c>
      <c r="I55" s="126"/>
    </row>
    <row r="56" spans="1:9">
      <c r="A56" s="322" t="s">
        <v>74</v>
      </c>
      <c r="B56" s="204" t="s">
        <v>68</v>
      </c>
      <c r="C56" s="199">
        <v>6191</v>
      </c>
      <c r="D56" s="117">
        <v>7960</v>
      </c>
      <c r="E56" s="118">
        <v>41283</v>
      </c>
      <c r="F56" s="228">
        <v>394.87</v>
      </c>
      <c r="G56" s="120">
        <f t="shared" si="3"/>
        <v>36.160256410256409</v>
      </c>
      <c r="H56" s="120">
        <v>10.92</v>
      </c>
      <c r="I56" s="126"/>
    </row>
    <row r="57" spans="1:9">
      <c r="A57" s="322" t="s">
        <v>16</v>
      </c>
      <c r="B57" s="205" t="s">
        <v>63</v>
      </c>
      <c r="C57" s="199">
        <v>6192</v>
      </c>
      <c r="D57" s="139">
        <v>7961</v>
      </c>
      <c r="E57" s="118">
        <v>41283</v>
      </c>
      <c r="F57" s="228">
        <v>268.3</v>
      </c>
      <c r="G57" s="120">
        <f t="shared" si="3"/>
        <v>24.569597069597069</v>
      </c>
      <c r="H57" s="120">
        <v>10.92</v>
      </c>
      <c r="I57" s="129"/>
    </row>
    <row r="58" spans="1:9">
      <c r="A58" s="322" t="s">
        <v>11</v>
      </c>
      <c r="B58" s="205" t="s">
        <v>42</v>
      </c>
      <c r="C58" s="199">
        <v>6193</v>
      </c>
      <c r="D58" s="139">
        <v>472512</v>
      </c>
      <c r="E58" s="118">
        <v>41283</v>
      </c>
      <c r="F58" s="228">
        <v>2540.37</v>
      </c>
      <c r="G58" s="120">
        <f t="shared" si="3"/>
        <v>225.21010638297872</v>
      </c>
      <c r="H58" s="120">
        <v>11.28</v>
      </c>
      <c r="I58" s="139"/>
    </row>
    <row r="59" spans="1:9">
      <c r="A59" s="312" t="s">
        <v>75</v>
      </c>
      <c r="B59" s="205" t="s">
        <v>61</v>
      </c>
      <c r="C59" s="199">
        <v>6194</v>
      </c>
      <c r="D59" s="139">
        <v>472517</v>
      </c>
      <c r="E59" s="118">
        <v>41283</v>
      </c>
      <c r="F59" s="228">
        <v>159.97999999999999</v>
      </c>
      <c r="G59" s="120">
        <f t="shared" si="3"/>
        <v>14.65018315018315</v>
      </c>
      <c r="H59" s="120">
        <v>10.92</v>
      </c>
      <c r="I59" s="139"/>
    </row>
    <row r="60" spans="1:9">
      <c r="A60" s="314" t="s">
        <v>18</v>
      </c>
      <c r="B60" s="241" t="s">
        <v>62</v>
      </c>
      <c r="C60" s="199">
        <v>6195</v>
      </c>
      <c r="D60" s="139">
        <v>472535</v>
      </c>
      <c r="E60" s="118">
        <v>41283</v>
      </c>
      <c r="F60" s="228">
        <v>260.11</v>
      </c>
      <c r="G60" s="120">
        <f t="shared" si="3"/>
        <v>23.819597069597069</v>
      </c>
      <c r="H60" s="120">
        <v>10.92</v>
      </c>
      <c r="I60" s="126"/>
    </row>
    <row r="61" spans="1:9">
      <c r="A61" s="322" t="s">
        <v>15</v>
      </c>
      <c r="B61" s="204" t="s">
        <v>65</v>
      </c>
      <c r="C61" s="199">
        <v>6196</v>
      </c>
      <c r="D61" s="139">
        <v>472537</v>
      </c>
      <c r="E61" s="118">
        <v>41283</v>
      </c>
      <c r="F61" s="228">
        <v>87.47</v>
      </c>
      <c r="G61" s="120">
        <f t="shared" si="3"/>
        <v>8.0100732600732591</v>
      </c>
      <c r="H61" s="120">
        <v>10.92</v>
      </c>
      <c r="I61" s="126"/>
    </row>
    <row r="62" spans="1:9">
      <c r="A62" s="206" t="s">
        <v>17</v>
      </c>
      <c r="B62" s="205" t="s">
        <v>43</v>
      </c>
      <c r="C62" s="199">
        <v>6197</v>
      </c>
      <c r="D62" s="117">
        <v>472538</v>
      </c>
      <c r="E62" s="118">
        <v>41283</v>
      </c>
      <c r="F62" s="228">
        <v>149.28</v>
      </c>
      <c r="G62" s="120">
        <f t="shared" si="3"/>
        <v>13.67032967032967</v>
      </c>
      <c r="H62" s="120">
        <v>10.92</v>
      </c>
      <c r="I62" s="126"/>
    </row>
    <row r="63" spans="1:9">
      <c r="A63" s="206" t="s">
        <v>19</v>
      </c>
      <c r="B63" s="205" t="s">
        <v>66</v>
      </c>
      <c r="C63" s="199">
        <v>6198</v>
      </c>
      <c r="D63" s="117">
        <v>6900</v>
      </c>
      <c r="E63" s="118">
        <v>41283</v>
      </c>
      <c r="F63" s="228">
        <v>1456.83</v>
      </c>
      <c r="G63" s="120">
        <f t="shared" si="3"/>
        <v>133.40934065934064</v>
      </c>
      <c r="H63" s="120">
        <v>10.92</v>
      </c>
      <c r="I63" s="126"/>
    </row>
    <row r="64" spans="1:9">
      <c r="A64" s="322" t="s">
        <v>74</v>
      </c>
      <c r="B64" s="205" t="s">
        <v>68</v>
      </c>
      <c r="C64" s="199">
        <v>6199</v>
      </c>
      <c r="D64" s="117">
        <v>7968</v>
      </c>
      <c r="E64" s="118">
        <v>41284</v>
      </c>
      <c r="F64" s="228">
        <v>117.39</v>
      </c>
      <c r="G64" s="120">
        <f t="shared" si="3"/>
        <v>10.75</v>
      </c>
      <c r="H64" s="120">
        <v>10.92</v>
      </c>
      <c r="I64" s="126"/>
    </row>
    <row r="65" spans="1:9">
      <c r="A65" s="206" t="s">
        <v>20</v>
      </c>
      <c r="B65" s="205" t="s">
        <v>64</v>
      </c>
      <c r="C65" s="199">
        <v>6200</v>
      </c>
      <c r="D65" s="117">
        <v>7448</v>
      </c>
      <c r="E65" s="118">
        <v>41284</v>
      </c>
      <c r="F65" s="228">
        <v>371.06</v>
      </c>
      <c r="G65" s="120">
        <f t="shared" si="3"/>
        <v>33.979853479853482</v>
      </c>
      <c r="H65" s="120">
        <v>10.92</v>
      </c>
      <c r="I65" s="126"/>
    </row>
    <row r="66" spans="1:9">
      <c r="A66" s="322" t="s">
        <v>15</v>
      </c>
      <c r="B66" s="204" t="s">
        <v>65</v>
      </c>
      <c r="C66" s="199">
        <v>6601</v>
      </c>
      <c r="D66" s="117">
        <v>7450</v>
      </c>
      <c r="E66" s="118">
        <v>41284</v>
      </c>
      <c r="F66" s="228">
        <v>200.05</v>
      </c>
      <c r="G66" s="120">
        <f t="shared" si="3"/>
        <v>18.319597069597069</v>
      </c>
      <c r="H66" s="120">
        <v>10.92</v>
      </c>
      <c r="I66" s="126"/>
    </row>
    <row r="67" spans="1:9">
      <c r="A67" s="312" t="s">
        <v>75</v>
      </c>
      <c r="B67" s="205" t="s">
        <v>61</v>
      </c>
      <c r="C67" s="199">
        <v>6602</v>
      </c>
      <c r="D67" s="117">
        <v>7449</v>
      </c>
      <c r="E67" s="118">
        <v>41284</v>
      </c>
      <c r="F67" s="228">
        <v>219.38</v>
      </c>
      <c r="G67" s="120">
        <f>F67/H67</f>
        <v>20.089743589743591</v>
      </c>
      <c r="H67" s="120">
        <v>10.92</v>
      </c>
      <c r="I67" s="126"/>
    </row>
    <row r="68" spans="1:9">
      <c r="A68" s="206" t="s">
        <v>17</v>
      </c>
      <c r="B68" s="254" t="s">
        <v>43</v>
      </c>
      <c r="C68" s="199">
        <v>6603</v>
      </c>
      <c r="D68" s="117">
        <v>7453</v>
      </c>
      <c r="E68" s="118">
        <v>41284</v>
      </c>
      <c r="F68" s="228">
        <v>217.09</v>
      </c>
      <c r="G68" s="120">
        <f t="shared" si="3"/>
        <v>19.880036630036631</v>
      </c>
      <c r="H68" s="120">
        <v>10.92</v>
      </c>
      <c r="I68" s="126"/>
    </row>
    <row r="69" spans="1:9">
      <c r="A69" s="206" t="s">
        <v>16</v>
      </c>
      <c r="B69" s="204" t="s">
        <v>63</v>
      </c>
      <c r="C69" s="199">
        <v>6604</v>
      </c>
      <c r="D69" s="117">
        <v>7452</v>
      </c>
      <c r="E69" s="118">
        <v>41284</v>
      </c>
      <c r="F69" s="228">
        <v>143.16</v>
      </c>
      <c r="G69" s="120">
        <f t="shared" si="3"/>
        <v>13.109890109890109</v>
      </c>
      <c r="H69" s="120">
        <v>10.92</v>
      </c>
      <c r="I69" s="532" t="s">
        <v>159</v>
      </c>
    </row>
    <row r="70" spans="1:9">
      <c r="A70" s="314" t="s">
        <v>18</v>
      </c>
      <c r="B70" s="205" t="s">
        <v>62</v>
      </c>
      <c r="C70" s="199">
        <v>6605</v>
      </c>
      <c r="D70" s="117">
        <v>7455</v>
      </c>
      <c r="E70" s="118">
        <v>41284</v>
      </c>
      <c r="F70" s="228">
        <v>342.12</v>
      </c>
      <c r="G70" s="120">
        <f t="shared" si="3"/>
        <v>31.329670329670332</v>
      </c>
      <c r="H70" s="120">
        <v>10.92</v>
      </c>
      <c r="I70" s="126"/>
    </row>
    <row r="71" spans="1:9">
      <c r="A71" s="206" t="s">
        <v>19</v>
      </c>
      <c r="B71" s="205" t="s">
        <v>66</v>
      </c>
      <c r="C71" s="199">
        <v>6606</v>
      </c>
      <c r="D71" s="117">
        <v>7456</v>
      </c>
      <c r="E71" s="118">
        <v>41284</v>
      </c>
      <c r="F71" s="228">
        <v>160.13999999999999</v>
      </c>
      <c r="G71" s="120">
        <f t="shared" si="3"/>
        <v>14.664835164835164</v>
      </c>
      <c r="H71" s="120">
        <v>10.92</v>
      </c>
      <c r="I71" s="126"/>
    </row>
    <row r="72" spans="1:9">
      <c r="A72" s="206" t="s">
        <v>19</v>
      </c>
      <c r="B72" s="205" t="s">
        <v>66</v>
      </c>
      <c r="C72" s="199">
        <v>6607</v>
      </c>
      <c r="D72" s="117">
        <v>7714</v>
      </c>
      <c r="E72" s="118">
        <v>41284</v>
      </c>
      <c r="F72" s="228">
        <v>1593.66</v>
      </c>
      <c r="G72" s="120">
        <f t="shared" si="3"/>
        <v>145.93956043956044</v>
      </c>
      <c r="H72" s="120">
        <v>10.92</v>
      </c>
      <c r="I72" s="161"/>
    </row>
    <row r="73" spans="1:9">
      <c r="A73" s="206" t="s">
        <v>73</v>
      </c>
      <c r="B73" s="205" t="s">
        <v>71</v>
      </c>
      <c r="C73" s="199">
        <v>6608</v>
      </c>
      <c r="D73" s="117">
        <v>473855</v>
      </c>
      <c r="E73" s="118">
        <v>41284</v>
      </c>
      <c r="F73" s="228">
        <v>281.08</v>
      </c>
      <c r="G73" s="120">
        <f t="shared" si="3"/>
        <v>25.739926739926737</v>
      </c>
      <c r="H73" s="120">
        <v>10.92</v>
      </c>
      <c r="I73" s="126"/>
    </row>
    <row r="74" spans="1:9">
      <c r="A74" s="206" t="s">
        <v>20</v>
      </c>
      <c r="B74" s="205" t="s">
        <v>64</v>
      </c>
      <c r="C74" s="199">
        <v>6609</v>
      </c>
      <c r="D74" s="117">
        <v>474692</v>
      </c>
      <c r="E74" s="118">
        <v>41285</v>
      </c>
      <c r="F74" s="228">
        <v>205.08</v>
      </c>
      <c r="G74" s="120">
        <f t="shared" si="3"/>
        <v>18.780219780219781</v>
      </c>
      <c r="H74" s="120">
        <v>10.92</v>
      </c>
      <c r="I74" s="126"/>
    </row>
    <row r="75" spans="1:9">
      <c r="A75" s="322" t="s">
        <v>74</v>
      </c>
      <c r="B75" s="205" t="s">
        <v>68</v>
      </c>
      <c r="C75" s="199">
        <v>6610</v>
      </c>
      <c r="D75" s="117">
        <v>474695</v>
      </c>
      <c r="E75" s="118">
        <v>41285</v>
      </c>
      <c r="F75" s="228">
        <v>256.95</v>
      </c>
      <c r="G75" s="120">
        <f t="shared" si="3"/>
        <v>23.530219780219781</v>
      </c>
      <c r="H75" s="120">
        <v>10.92</v>
      </c>
      <c r="I75" s="126"/>
    </row>
    <row r="76" spans="1:9">
      <c r="A76" s="322" t="s">
        <v>16</v>
      </c>
      <c r="B76" s="205" t="s">
        <v>63</v>
      </c>
      <c r="C76" s="199">
        <v>6611</v>
      </c>
      <c r="D76" s="117">
        <v>7978</v>
      </c>
      <c r="E76" s="118">
        <v>41285</v>
      </c>
      <c r="F76" s="228">
        <v>275.62</v>
      </c>
      <c r="G76" s="120">
        <f t="shared" si="3"/>
        <v>25.239926739926741</v>
      </c>
      <c r="H76" s="120">
        <v>10.92</v>
      </c>
      <c r="I76" s="126"/>
    </row>
    <row r="77" spans="1:9">
      <c r="A77" s="206" t="s">
        <v>17</v>
      </c>
      <c r="B77" s="205" t="s">
        <v>43</v>
      </c>
      <c r="C77" s="199">
        <v>6612</v>
      </c>
      <c r="D77" s="117">
        <v>474773</v>
      </c>
      <c r="E77" s="118">
        <v>41285</v>
      </c>
      <c r="F77" s="228">
        <v>190.01</v>
      </c>
      <c r="G77" s="120">
        <f t="shared" si="3"/>
        <v>17.40018315018315</v>
      </c>
      <c r="H77" s="120">
        <v>10.92</v>
      </c>
      <c r="I77" s="126"/>
    </row>
    <row r="78" spans="1:9">
      <c r="A78" s="314" t="s">
        <v>18</v>
      </c>
      <c r="B78" s="205" t="s">
        <v>62</v>
      </c>
      <c r="C78" s="199">
        <v>6613</v>
      </c>
      <c r="D78" s="117">
        <v>474782</v>
      </c>
      <c r="E78" s="118">
        <v>41285</v>
      </c>
      <c r="F78" s="228">
        <v>99.7</v>
      </c>
      <c r="G78" s="120">
        <f t="shared" si="3"/>
        <v>9.1300366300366296</v>
      </c>
      <c r="H78" s="120">
        <v>10.92</v>
      </c>
      <c r="I78" s="126"/>
    </row>
    <row r="79" spans="1:9">
      <c r="A79" s="312" t="s">
        <v>75</v>
      </c>
      <c r="B79" s="205" t="s">
        <v>61</v>
      </c>
      <c r="C79" s="199">
        <v>6614</v>
      </c>
      <c r="D79" s="117">
        <v>474786</v>
      </c>
      <c r="E79" s="118">
        <v>41285</v>
      </c>
      <c r="F79" s="228">
        <v>238.71</v>
      </c>
      <c r="G79" s="120">
        <f t="shared" si="3"/>
        <v>21.859890109890109</v>
      </c>
      <c r="H79" s="120">
        <v>10.92</v>
      </c>
      <c r="I79" s="126"/>
    </row>
    <row r="80" spans="1:9">
      <c r="A80" s="206" t="s">
        <v>19</v>
      </c>
      <c r="B80" s="205" t="s">
        <v>66</v>
      </c>
      <c r="C80" s="199">
        <v>6615</v>
      </c>
      <c r="D80" s="117">
        <v>7468</v>
      </c>
      <c r="E80" s="118">
        <v>41285</v>
      </c>
      <c r="F80" s="228">
        <v>436.8</v>
      </c>
      <c r="G80" s="120">
        <f t="shared" si="3"/>
        <v>40</v>
      </c>
      <c r="H80" s="120">
        <v>10.92</v>
      </c>
      <c r="I80" s="126"/>
    </row>
    <row r="81" spans="1:9">
      <c r="A81" s="206" t="s">
        <v>19</v>
      </c>
      <c r="B81" s="205" t="s">
        <v>66</v>
      </c>
      <c r="C81" s="199">
        <v>6616</v>
      </c>
      <c r="D81" s="117">
        <v>8203</v>
      </c>
      <c r="E81" s="118">
        <v>41285</v>
      </c>
      <c r="F81" s="228">
        <v>1452.36</v>
      </c>
      <c r="G81" s="120">
        <f t="shared" si="3"/>
        <v>133</v>
      </c>
      <c r="H81" s="120">
        <v>10.92</v>
      </c>
      <c r="I81" s="126"/>
    </row>
    <row r="82" spans="1:9">
      <c r="A82" s="322" t="s">
        <v>15</v>
      </c>
      <c r="B82" s="205" t="s">
        <v>65</v>
      </c>
      <c r="C82" s="199">
        <v>6617</v>
      </c>
      <c r="D82" s="117">
        <v>475828</v>
      </c>
      <c r="E82" s="118">
        <v>41285</v>
      </c>
      <c r="F82" s="228">
        <v>382.86</v>
      </c>
      <c r="G82" s="120">
        <f t="shared" si="3"/>
        <v>35.060439560439562</v>
      </c>
      <c r="H82" s="120">
        <v>10.92</v>
      </c>
      <c r="I82" s="126"/>
    </row>
    <row r="83" spans="1:9">
      <c r="A83" s="322" t="s">
        <v>11</v>
      </c>
      <c r="B83" s="205" t="s">
        <v>42</v>
      </c>
      <c r="C83" s="199">
        <v>6618</v>
      </c>
      <c r="D83" s="117">
        <v>476081</v>
      </c>
      <c r="E83" s="118">
        <v>41286</v>
      </c>
      <c r="F83" s="228">
        <v>1400.07</v>
      </c>
      <c r="G83" s="120">
        <f t="shared" si="3"/>
        <v>124.11968085106383</v>
      </c>
      <c r="H83" s="120">
        <v>11.28</v>
      </c>
      <c r="I83" s="126"/>
    </row>
    <row r="84" spans="1:9">
      <c r="A84" s="314" t="s">
        <v>18</v>
      </c>
      <c r="B84" s="205" t="s">
        <v>62</v>
      </c>
      <c r="C84" s="199">
        <v>6619</v>
      </c>
      <c r="D84" s="117">
        <v>476095</v>
      </c>
      <c r="E84" s="118">
        <v>41286</v>
      </c>
      <c r="F84" s="228">
        <v>200.05</v>
      </c>
      <c r="G84" s="120">
        <f t="shared" si="3"/>
        <v>18.319597069597069</v>
      </c>
      <c r="H84" s="120">
        <v>10.92</v>
      </c>
      <c r="I84" s="126"/>
    </row>
    <row r="85" spans="1:9">
      <c r="A85" s="206" t="s">
        <v>20</v>
      </c>
      <c r="B85" s="205" t="s">
        <v>64</v>
      </c>
      <c r="C85" s="199">
        <v>6620</v>
      </c>
      <c r="D85" s="117">
        <v>7476</v>
      </c>
      <c r="E85" s="118">
        <v>41286</v>
      </c>
      <c r="F85" s="228">
        <v>178.76</v>
      </c>
      <c r="G85" s="120">
        <f t="shared" si="3"/>
        <v>16.369963369963369</v>
      </c>
      <c r="H85" s="120">
        <v>10.92</v>
      </c>
      <c r="I85" s="126"/>
    </row>
    <row r="86" spans="1:9">
      <c r="A86" s="206" t="s">
        <v>17</v>
      </c>
      <c r="B86" s="205" t="s">
        <v>43</v>
      </c>
      <c r="C86" s="199">
        <v>6621</v>
      </c>
      <c r="D86" s="117">
        <v>7477</v>
      </c>
      <c r="E86" s="118">
        <v>41286</v>
      </c>
      <c r="F86" s="228">
        <v>325.08999999999997</v>
      </c>
      <c r="G86" s="120">
        <f t="shared" si="3"/>
        <v>29.770146520146518</v>
      </c>
      <c r="H86" s="120">
        <v>10.92</v>
      </c>
      <c r="I86" s="126"/>
    </row>
    <row r="87" spans="1:9">
      <c r="A87" s="312" t="s">
        <v>75</v>
      </c>
      <c r="B87" s="205" t="s">
        <v>61</v>
      </c>
      <c r="C87" s="199">
        <v>6622</v>
      </c>
      <c r="D87" s="117">
        <v>476147</v>
      </c>
      <c r="E87" s="118">
        <v>41317</v>
      </c>
      <c r="F87" s="272">
        <v>166.09</v>
      </c>
      <c r="G87" s="120">
        <f t="shared" si="3"/>
        <v>15.20970695970696</v>
      </c>
      <c r="H87" s="120">
        <v>10.92</v>
      </c>
      <c r="I87" s="126"/>
    </row>
    <row r="88" spans="1:9">
      <c r="A88" s="322" t="s">
        <v>74</v>
      </c>
      <c r="B88" s="205" t="s">
        <v>68</v>
      </c>
      <c r="C88" s="199">
        <v>6623</v>
      </c>
      <c r="D88" s="117">
        <v>476156</v>
      </c>
      <c r="E88" s="118">
        <v>41286</v>
      </c>
      <c r="F88" s="228">
        <v>273.11</v>
      </c>
      <c r="G88" s="120">
        <f t="shared" si="3"/>
        <v>25.010073260073263</v>
      </c>
      <c r="H88" s="120">
        <v>10.92</v>
      </c>
      <c r="I88" s="126"/>
    </row>
    <row r="89" spans="1:9">
      <c r="A89" s="206" t="s">
        <v>21</v>
      </c>
      <c r="B89" s="205" t="s">
        <v>51</v>
      </c>
      <c r="C89" s="199">
        <v>6624</v>
      </c>
      <c r="D89" s="117">
        <v>6472</v>
      </c>
      <c r="E89" s="118">
        <v>41286</v>
      </c>
      <c r="F89" s="228">
        <v>415.18</v>
      </c>
      <c r="G89" s="120">
        <f t="shared" si="3"/>
        <v>38.020146520146518</v>
      </c>
      <c r="H89" s="120">
        <v>10.92</v>
      </c>
      <c r="I89" s="126"/>
    </row>
    <row r="90" spans="1:9">
      <c r="A90" s="206" t="s">
        <v>13</v>
      </c>
      <c r="B90" s="205" t="s">
        <v>67</v>
      </c>
      <c r="C90" s="199">
        <v>6625</v>
      </c>
      <c r="D90" s="117">
        <v>477050</v>
      </c>
      <c r="E90" s="118">
        <v>41286</v>
      </c>
      <c r="F90" s="228">
        <v>305.76</v>
      </c>
      <c r="G90" s="120">
        <f t="shared" si="3"/>
        <v>28</v>
      </c>
      <c r="H90" s="120">
        <v>10.92</v>
      </c>
      <c r="I90" s="126"/>
    </row>
    <row r="91" spans="1:9">
      <c r="A91" s="322" t="s">
        <v>15</v>
      </c>
      <c r="B91" s="281" t="s">
        <v>65</v>
      </c>
      <c r="C91" s="199">
        <v>6626</v>
      </c>
      <c r="D91" s="117">
        <v>477516</v>
      </c>
      <c r="E91" s="118">
        <v>41287</v>
      </c>
      <c r="F91" s="228">
        <v>300.08</v>
      </c>
      <c r="G91" s="120">
        <f t="shared" si="3"/>
        <v>27.479853479853478</v>
      </c>
      <c r="H91" s="120">
        <v>10.92</v>
      </c>
      <c r="I91" s="126"/>
    </row>
    <row r="92" spans="1:9">
      <c r="A92" s="206" t="s">
        <v>17</v>
      </c>
      <c r="B92" s="205" t="s">
        <v>43</v>
      </c>
      <c r="C92" s="199">
        <v>6627</v>
      </c>
      <c r="D92" s="117">
        <v>477527</v>
      </c>
      <c r="E92" s="118">
        <v>41287</v>
      </c>
      <c r="F92" s="228">
        <v>544.79999999999995</v>
      </c>
      <c r="G92" s="120">
        <f t="shared" si="3"/>
        <v>49.890109890109883</v>
      </c>
      <c r="H92" s="120">
        <v>10.92</v>
      </c>
      <c r="I92" s="126"/>
    </row>
    <row r="93" spans="1:9">
      <c r="A93" s="322" t="s">
        <v>86</v>
      </c>
      <c r="B93" s="205" t="s">
        <v>88</v>
      </c>
      <c r="C93" s="199">
        <v>6628</v>
      </c>
      <c r="D93" s="117">
        <v>477827</v>
      </c>
      <c r="E93" s="118">
        <v>41287</v>
      </c>
      <c r="F93" s="228">
        <v>493.36</v>
      </c>
      <c r="G93" s="120">
        <f t="shared" si="3"/>
        <v>45.179487179487182</v>
      </c>
      <c r="H93" s="120">
        <v>10.92</v>
      </c>
      <c r="I93" s="126"/>
    </row>
    <row r="94" spans="1:9">
      <c r="A94" s="322" t="s">
        <v>74</v>
      </c>
      <c r="B94" s="205" t="s">
        <v>68</v>
      </c>
      <c r="C94" s="199">
        <v>6629</v>
      </c>
      <c r="D94" s="117">
        <v>477869</v>
      </c>
      <c r="E94" s="118">
        <v>41287</v>
      </c>
      <c r="F94" s="228">
        <v>300.08</v>
      </c>
      <c r="G94" s="120">
        <f t="shared" si="3"/>
        <v>27.479853479853478</v>
      </c>
      <c r="H94" s="120">
        <v>10.92</v>
      </c>
      <c r="I94" s="126"/>
    </row>
    <row r="95" spans="1:9">
      <c r="A95" s="206" t="s">
        <v>20</v>
      </c>
      <c r="B95" s="205"/>
      <c r="C95" s="199">
        <v>6630</v>
      </c>
      <c r="D95" s="117">
        <v>479577</v>
      </c>
      <c r="E95" s="118">
        <v>41288</v>
      </c>
      <c r="F95" s="228">
        <v>480.15</v>
      </c>
      <c r="G95" s="120">
        <f t="shared" si="3"/>
        <v>43.969780219780219</v>
      </c>
      <c r="H95" s="120">
        <v>10.92</v>
      </c>
      <c r="I95" s="532" t="s">
        <v>159</v>
      </c>
    </row>
    <row r="96" spans="1:9">
      <c r="A96" s="322" t="s">
        <v>74</v>
      </c>
      <c r="B96" s="205" t="s">
        <v>92</v>
      </c>
      <c r="C96" s="199">
        <v>6631</v>
      </c>
      <c r="D96" s="117">
        <v>478614</v>
      </c>
      <c r="E96" s="118">
        <v>41288</v>
      </c>
      <c r="F96" s="228">
        <v>91.07</v>
      </c>
      <c r="G96" s="120">
        <f t="shared" si="3"/>
        <v>8.3397435897435894</v>
      </c>
      <c r="H96" s="120">
        <v>10.92</v>
      </c>
      <c r="I96" s="126"/>
    </row>
    <row r="97" spans="1:9">
      <c r="A97" s="314" t="s">
        <v>18</v>
      </c>
      <c r="B97" s="205" t="s">
        <v>62</v>
      </c>
      <c r="C97" s="199">
        <v>6632</v>
      </c>
      <c r="D97" s="117">
        <v>478613</v>
      </c>
      <c r="E97" s="118">
        <v>41288</v>
      </c>
      <c r="F97" s="228">
        <v>442.15</v>
      </c>
      <c r="G97" s="120">
        <f t="shared" si="3"/>
        <v>40.489926739926737</v>
      </c>
      <c r="H97" s="120">
        <v>10.92</v>
      </c>
      <c r="I97" s="126"/>
    </row>
    <row r="98" spans="1:9">
      <c r="A98" s="206" t="s">
        <v>17</v>
      </c>
      <c r="B98" s="205" t="s">
        <v>43</v>
      </c>
      <c r="C98" s="199">
        <v>6633</v>
      </c>
      <c r="D98" s="117">
        <v>478624</v>
      </c>
      <c r="E98" s="118">
        <v>41288</v>
      </c>
      <c r="F98" s="228">
        <v>233.8</v>
      </c>
      <c r="G98" s="120">
        <f t="shared" ref="G98:G116" si="4">F98/H98</f>
        <v>21.410256410256412</v>
      </c>
      <c r="H98" s="120">
        <v>10.92</v>
      </c>
      <c r="I98" s="126"/>
    </row>
    <row r="99" spans="1:9">
      <c r="A99" s="312" t="s">
        <v>75</v>
      </c>
      <c r="B99" s="205" t="s">
        <v>61</v>
      </c>
      <c r="C99" s="199">
        <v>6634</v>
      </c>
      <c r="D99" s="117">
        <v>478662</v>
      </c>
      <c r="E99" s="118">
        <v>41288</v>
      </c>
      <c r="F99" s="228">
        <v>297.57</v>
      </c>
      <c r="G99" s="120">
        <f t="shared" si="4"/>
        <v>27.25</v>
      </c>
      <c r="H99" s="120">
        <v>10.92</v>
      </c>
      <c r="I99" s="126"/>
    </row>
    <row r="100" spans="1:9">
      <c r="A100" s="206" t="s">
        <v>13</v>
      </c>
      <c r="B100" s="205" t="s">
        <v>67</v>
      </c>
      <c r="C100" s="199">
        <v>6635</v>
      </c>
      <c r="D100" s="117">
        <v>478764</v>
      </c>
      <c r="E100" s="118">
        <v>41288</v>
      </c>
      <c r="F100" s="228">
        <v>452.31</v>
      </c>
      <c r="G100" s="120">
        <f t="shared" si="4"/>
        <v>41.420329670329672</v>
      </c>
      <c r="H100" s="120">
        <v>10.92</v>
      </c>
      <c r="I100" s="126"/>
    </row>
    <row r="101" spans="1:9">
      <c r="A101" s="206" t="s">
        <v>19</v>
      </c>
      <c r="B101" s="205" t="s">
        <v>66</v>
      </c>
      <c r="C101" s="199">
        <v>6636</v>
      </c>
      <c r="D101" s="117">
        <v>7267</v>
      </c>
      <c r="E101" s="118">
        <v>41288</v>
      </c>
      <c r="F101" s="228">
        <v>686.8</v>
      </c>
      <c r="G101" s="120">
        <f t="shared" si="4"/>
        <v>62.893772893772891</v>
      </c>
      <c r="H101" s="120">
        <v>10.92</v>
      </c>
      <c r="I101" s="126"/>
    </row>
    <row r="102" spans="1:9">
      <c r="A102" s="206" t="s">
        <v>19</v>
      </c>
      <c r="B102" s="205" t="s">
        <v>66</v>
      </c>
      <c r="C102" s="199">
        <v>6637</v>
      </c>
      <c r="D102" s="117">
        <v>9611</v>
      </c>
      <c r="E102" s="118">
        <v>41289</v>
      </c>
      <c r="F102" s="228">
        <v>1590.17</v>
      </c>
      <c r="G102" s="120">
        <f t="shared" si="4"/>
        <v>145.61996336996339</v>
      </c>
      <c r="H102" s="120">
        <v>10.92</v>
      </c>
      <c r="I102" s="126"/>
    </row>
    <row r="103" spans="1:9">
      <c r="A103" s="206" t="s">
        <v>20</v>
      </c>
      <c r="B103" s="205" t="s">
        <v>64</v>
      </c>
      <c r="C103" s="199">
        <v>6638</v>
      </c>
      <c r="D103" s="117">
        <v>479729</v>
      </c>
      <c r="E103" s="118">
        <v>41289</v>
      </c>
      <c r="F103" s="228">
        <v>210.32</v>
      </c>
      <c r="G103" s="120">
        <f t="shared" si="4"/>
        <v>19.260073260073259</v>
      </c>
      <c r="H103" s="120">
        <v>10.92</v>
      </c>
      <c r="I103" s="126"/>
    </row>
    <row r="104" spans="1:9">
      <c r="A104" s="322" t="s">
        <v>74</v>
      </c>
      <c r="B104" s="205" t="s">
        <v>68</v>
      </c>
      <c r="C104" s="199">
        <v>6639</v>
      </c>
      <c r="D104" s="117">
        <v>479750</v>
      </c>
      <c r="E104" s="118">
        <v>41289</v>
      </c>
      <c r="F104" s="228">
        <v>210.32</v>
      </c>
      <c r="G104" s="120">
        <f t="shared" si="4"/>
        <v>19.260073260073259</v>
      </c>
      <c r="H104" s="120">
        <v>10.92</v>
      </c>
      <c r="I104" s="126"/>
    </row>
    <row r="105" spans="1:9">
      <c r="A105" s="312" t="s">
        <v>75</v>
      </c>
      <c r="B105" s="205" t="s">
        <v>61</v>
      </c>
      <c r="C105" s="199">
        <v>6640</v>
      </c>
      <c r="D105" s="117">
        <v>479756</v>
      </c>
      <c r="E105" s="118">
        <v>41289</v>
      </c>
      <c r="F105" s="228">
        <v>210.21</v>
      </c>
      <c r="G105" s="120">
        <f t="shared" si="4"/>
        <v>19.25</v>
      </c>
      <c r="H105" s="120">
        <v>10.92</v>
      </c>
      <c r="I105" s="227"/>
    </row>
    <row r="106" spans="1:9">
      <c r="A106" s="322" t="s">
        <v>16</v>
      </c>
      <c r="B106" s="205" t="s">
        <v>63</v>
      </c>
      <c r="C106" s="199">
        <v>6641</v>
      </c>
      <c r="D106" s="117">
        <v>479759</v>
      </c>
      <c r="E106" s="118">
        <v>41289</v>
      </c>
      <c r="F106" s="228">
        <v>290.04000000000002</v>
      </c>
      <c r="G106" s="120">
        <f t="shared" si="4"/>
        <v>26.560439560439562</v>
      </c>
      <c r="H106" s="120">
        <v>10.92</v>
      </c>
      <c r="I106" s="126"/>
    </row>
    <row r="107" spans="1:9">
      <c r="A107" s="206" t="s">
        <v>17</v>
      </c>
      <c r="B107" s="242" t="s">
        <v>43</v>
      </c>
      <c r="C107" s="199">
        <v>6642</v>
      </c>
      <c r="D107" s="226">
        <v>479835</v>
      </c>
      <c r="E107" s="142">
        <v>41289</v>
      </c>
      <c r="F107" s="228">
        <v>150.04</v>
      </c>
      <c r="G107" s="120">
        <f t="shared" si="4"/>
        <v>13.739926739926739</v>
      </c>
      <c r="H107" s="120">
        <v>10.92</v>
      </c>
      <c r="I107" s="126"/>
    </row>
    <row r="108" spans="1:9">
      <c r="A108" s="314" t="s">
        <v>18</v>
      </c>
      <c r="B108" s="205" t="s">
        <v>62</v>
      </c>
      <c r="C108" s="199">
        <v>6643</v>
      </c>
      <c r="D108" s="117">
        <v>479850</v>
      </c>
      <c r="E108" s="118">
        <v>41289</v>
      </c>
      <c r="F108" s="228">
        <v>173.63</v>
      </c>
      <c r="G108" s="120">
        <f t="shared" si="4"/>
        <v>15.90018315018315</v>
      </c>
      <c r="H108" s="120">
        <v>10.92</v>
      </c>
      <c r="I108" s="126"/>
    </row>
    <row r="109" spans="1:9">
      <c r="A109" s="322" t="s">
        <v>15</v>
      </c>
      <c r="B109" s="205" t="s">
        <v>65</v>
      </c>
      <c r="C109" s="199">
        <v>6644</v>
      </c>
      <c r="D109" s="117">
        <v>480176</v>
      </c>
      <c r="E109" s="118">
        <v>41289</v>
      </c>
      <c r="F109" s="228">
        <v>248.65</v>
      </c>
      <c r="G109" s="120">
        <f t="shared" si="4"/>
        <v>22.770146520146522</v>
      </c>
      <c r="H109" s="120">
        <v>10.92</v>
      </c>
      <c r="I109" s="126"/>
    </row>
    <row r="110" spans="1:9">
      <c r="A110" s="314" t="s">
        <v>18</v>
      </c>
      <c r="B110" s="205" t="s">
        <v>62</v>
      </c>
      <c r="C110" s="199">
        <v>6645</v>
      </c>
      <c r="D110" s="117">
        <v>480858</v>
      </c>
      <c r="E110" s="118">
        <v>41290</v>
      </c>
      <c r="F110" s="228">
        <v>166.2</v>
      </c>
      <c r="G110" s="120">
        <f t="shared" si="4"/>
        <v>15.219780219780219</v>
      </c>
      <c r="H110" s="120">
        <v>10.92</v>
      </c>
      <c r="I110" s="126"/>
    </row>
    <row r="111" spans="1:9">
      <c r="A111" s="206" t="s">
        <v>20</v>
      </c>
      <c r="B111" s="205" t="s">
        <v>64</v>
      </c>
      <c r="C111" s="199">
        <v>6646</v>
      </c>
      <c r="D111" s="117">
        <v>480868</v>
      </c>
      <c r="E111" s="118">
        <v>41290</v>
      </c>
      <c r="F111" s="228">
        <v>180.18</v>
      </c>
      <c r="G111" s="120">
        <f t="shared" si="4"/>
        <v>16.5</v>
      </c>
      <c r="H111" s="120">
        <v>10.92</v>
      </c>
      <c r="I111" s="126"/>
    </row>
    <row r="112" spans="1:9">
      <c r="A112" s="205" t="s">
        <v>16</v>
      </c>
      <c r="B112" s="205" t="s">
        <v>63</v>
      </c>
      <c r="C112" s="199">
        <v>6647</v>
      </c>
      <c r="D112" s="117">
        <v>480876</v>
      </c>
      <c r="E112" s="118">
        <v>41290</v>
      </c>
      <c r="F112" s="228">
        <v>341.69</v>
      </c>
      <c r="G112" s="120">
        <f t="shared" si="4"/>
        <v>31.29029304029304</v>
      </c>
      <c r="H112" s="120">
        <v>10.92</v>
      </c>
      <c r="I112" s="126"/>
    </row>
    <row r="113" spans="1:9">
      <c r="A113" s="312" t="s">
        <v>75</v>
      </c>
      <c r="B113" s="261" t="s">
        <v>61</v>
      </c>
      <c r="C113" s="199">
        <v>6648</v>
      </c>
      <c r="D113" s="117">
        <v>480887</v>
      </c>
      <c r="E113" s="118">
        <v>41290</v>
      </c>
      <c r="F113" s="228">
        <v>96.97</v>
      </c>
      <c r="G113" s="120">
        <f t="shared" si="4"/>
        <v>8.8800366300366296</v>
      </c>
      <c r="H113" s="120">
        <v>10.92</v>
      </c>
      <c r="I113" s="126"/>
    </row>
    <row r="114" spans="1:9">
      <c r="A114" s="206" t="s">
        <v>17</v>
      </c>
      <c r="B114" s="205" t="s">
        <v>43</v>
      </c>
      <c r="C114" s="199">
        <v>6649</v>
      </c>
      <c r="D114" s="117">
        <v>480901</v>
      </c>
      <c r="E114" s="118">
        <v>41290</v>
      </c>
      <c r="F114" s="228">
        <v>275.18</v>
      </c>
      <c r="G114" s="120">
        <f t="shared" si="4"/>
        <v>25.199633699633701</v>
      </c>
      <c r="H114" s="120">
        <v>10.92</v>
      </c>
      <c r="I114" s="126"/>
    </row>
    <row r="115" spans="1:9">
      <c r="A115" s="206" t="s">
        <v>73</v>
      </c>
      <c r="B115" s="205" t="s">
        <v>71</v>
      </c>
      <c r="C115" s="199">
        <v>6650</v>
      </c>
      <c r="D115" s="117">
        <v>480921</v>
      </c>
      <c r="E115" s="118">
        <v>41290</v>
      </c>
      <c r="F115" s="228">
        <v>506.91</v>
      </c>
      <c r="G115" s="120">
        <f t="shared" si="4"/>
        <v>46.420329670329672</v>
      </c>
      <c r="H115" s="120">
        <v>10.92</v>
      </c>
      <c r="I115" s="126"/>
    </row>
    <row r="116" spans="1:9">
      <c r="A116" s="206" t="s">
        <v>13</v>
      </c>
      <c r="B116" s="205" t="s">
        <v>93</v>
      </c>
      <c r="C116" s="199">
        <v>6701</v>
      </c>
      <c r="D116" s="117">
        <v>480927</v>
      </c>
      <c r="E116" s="118">
        <v>41290</v>
      </c>
      <c r="F116" s="228">
        <v>289.16000000000003</v>
      </c>
      <c r="G116" s="120">
        <f t="shared" si="4"/>
        <v>26.479853479853482</v>
      </c>
      <c r="H116" s="120">
        <v>10.92</v>
      </c>
      <c r="I116" s="126"/>
    </row>
    <row r="117" spans="1:9" ht="15.75" thickBot="1">
      <c r="A117" s="204"/>
      <c r="B117" s="205"/>
      <c r="C117" s="164"/>
      <c r="D117" s="172" t="s">
        <v>10</v>
      </c>
      <c r="E117" s="173"/>
      <c r="F117" s="222">
        <f>SUM(F8:F116)</f>
        <v>50043.120000000024</v>
      </c>
      <c r="G117" s="182"/>
      <c r="H117" s="176"/>
      <c r="I117" s="122"/>
    </row>
    <row r="118" spans="1:9" ht="15.75" thickBot="1">
      <c r="A118" s="201"/>
      <c r="B118" s="243"/>
      <c r="C118" s="178"/>
      <c r="D118" s="179"/>
      <c r="E118" s="180"/>
      <c r="F118" s="223"/>
      <c r="G118" s="176"/>
    </row>
    <row r="119" spans="1:9" ht="15.75" thickBot="1">
      <c r="A119" s="125"/>
      <c r="B119" s="273" t="s">
        <v>52</v>
      </c>
      <c r="C119" s="274"/>
      <c r="D119" s="275"/>
      <c r="E119" s="193">
        <f>F2-F117</f>
        <v>-10008.770000000026</v>
      </c>
      <c r="F119" s="224"/>
    </row>
    <row r="156" spans="2:2">
      <c r="B156" s="120"/>
    </row>
  </sheetData>
  <autoFilter ref="A7:I117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1"/>
  <dimension ref="A1:J120"/>
  <sheetViews>
    <sheetView topLeftCell="A111" workbookViewId="0">
      <selection activeCell="F118" sqref="F118"/>
    </sheetView>
  </sheetViews>
  <sheetFormatPr baseColWidth="10" defaultRowHeight="15"/>
  <cols>
    <col min="1" max="16384" width="11.42578125" style="168"/>
  </cols>
  <sheetData>
    <row r="1" spans="1:9">
      <c r="A1" s="294" t="s">
        <v>58</v>
      </c>
      <c r="B1" s="236"/>
      <c r="C1" s="295"/>
      <c r="D1" s="295"/>
      <c r="E1" s="295"/>
      <c r="F1" s="296" t="s">
        <v>53</v>
      </c>
      <c r="G1" s="182"/>
      <c r="H1" s="183"/>
      <c r="I1" s="297"/>
    </row>
    <row r="2" spans="1:9">
      <c r="A2" s="294"/>
      <c r="B2" s="237"/>
      <c r="C2" s="298"/>
      <c r="D2" s="298"/>
      <c r="E2" s="299">
        <v>41293</v>
      </c>
      <c r="F2" s="300">
        <v>40077.230000000003</v>
      </c>
      <c r="G2" s="301"/>
      <c r="H2" s="298"/>
      <c r="I2" s="302"/>
    </row>
    <row r="3" spans="1:9">
      <c r="A3" s="294"/>
      <c r="B3" s="236"/>
      <c r="C3" s="303" t="s">
        <v>32</v>
      </c>
      <c r="D3" s="295"/>
      <c r="E3" s="295"/>
      <c r="F3" s="304"/>
      <c r="G3" s="182"/>
      <c r="H3" s="183"/>
      <c r="I3" s="297"/>
    </row>
    <row r="4" spans="1:9">
      <c r="A4" s="294"/>
      <c r="B4" s="236"/>
      <c r="C4" s="303"/>
      <c r="D4" s="295"/>
      <c r="E4" s="295"/>
      <c r="F4" s="304"/>
      <c r="G4" s="182"/>
      <c r="H4" s="183"/>
      <c r="I4" s="297"/>
    </row>
    <row r="5" spans="1:9" ht="15.75" thickBot="1">
      <c r="A5" s="294"/>
      <c r="B5" s="236"/>
      <c r="C5" s="295"/>
      <c r="D5" s="295"/>
      <c r="E5" s="295"/>
      <c r="F5" s="304"/>
      <c r="G5" s="182"/>
      <c r="H5" s="183"/>
      <c r="I5" s="297"/>
    </row>
    <row r="6" spans="1:9" ht="30.75" thickBot="1">
      <c r="A6" s="315" t="s">
        <v>2</v>
      </c>
      <c r="B6" s="238" t="s">
        <v>40</v>
      </c>
      <c r="C6" s="245" t="s">
        <v>3</v>
      </c>
      <c r="D6" s="246" t="s">
        <v>4</v>
      </c>
      <c r="E6" s="247" t="s">
        <v>5</v>
      </c>
      <c r="F6" s="248" t="s">
        <v>6</v>
      </c>
      <c r="G6" s="249" t="s">
        <v>7</v>
      </c>
      <c r="H6" s="238" t="s">
        <v>8</v>
      </c>
      <c r="I6" s="250" t="s">
        <v>59</v>
      </c>
    </row>
    <row r="7" spans="1:9">
      <c r="A7" s="327"/>
      <c r="B7" s="282"/>
      <c r="C7" s="326"/>
      <c r="D7" s="327"/>
      <c r="E7" s="326"/>
      <c r="F7" s="328"/>
      <c r="G7" s="329"/>
      <c r="H7" s="326"/>
      <c r="I7" s="326"/>
    </row>
    <row r="8" spans="1:9" customFormat="1">
      <c r="A8" s="322" t="s">
        <v>11</v>
      </c>
      <c r="B8" s="205" t="s">
        <v>42</v>
      </c>
      <c r="C8" s="199">
        <v>6702</v>
      </c>
      <c r="D8" s="117">
        <v>480952</v>
      </c>
      <c r="E8" s="118">
        <v>41290</v>
      </c>
      <c r="F8" s="228">
        <v>2028.48</v>
      </c>
      <c r="G8" s="120">
        <f>F8/H8</f>
        <v>179.82978723404256</v>
      </c>
      <c r="H8" s="120">
        <v>11.28</v>
      </c>
      <c r="I8" s="262"/>
    </row>
    <row r="9" spans="1:9" customFormat="1">
      <c r="A9" s="322" t="s">
        <v>22</v>
      </c>
      <c r="B9" s="254" t="s">
        <v>56</v>
      </c>
      <c r="C9" s="199">
        <v>6703</v>
      </c>
      <c r="D9" s="117">
        <v>481104</v>
      </c>
      <c r="E9" s="118">
        <v>41290</v>
      </c>
      <c r="F9" s="228">
        <v>1114.17</v>
      </c>
      <c r="G9" s="120">
        <f>F9/H9</f>
        <v>102.03021978021978</v>
      </c>
      <c r="H9" s="120">
        <v>10.92</v>
      </c>
      <c r="I9" s="262"/>
    </row>
    <row r="10" spans="1:9" customFormat="1">
      <c r="A10" s="322" t="s">
        <v>19</v>
      </c>
      <c r="B10" s="205" t="s">
        <v>66</v>
      </c>
      <c r="C10" s="199">
        <v>6704</v>
      </c>
      <c r="D10" s="117">
        <v>9614</v>
      </c>
      <c r="E10" s="118">
        <v>41290</v>
      </c>
      <c r="F10" s="228">
        <v>1314.44</v>
      </c>
      <c r="G10" s="120">
        <f t="shared" ref="G10:G71" si="0">F10/H10</f>
        <v>121.59481961147085</v>
      </c>
      <c r="H10" s="120">
        <v>10.81</v>
      </c>
      <c r="I10" s="262"/>
    </row>
    <row r="11" spans="1:9" customFormat="1">
      <c r="A11" s="322" t="s">
        <v>19</v>
      </c>
      <c r="B11" s="205" t="s">
        <v>66</v>
      </c>
      <c r="C11" s="199">
        <v>6705</v>
      </c>
      <c r="D11" s="117">
        <v>7663</v>
      </c>
      <c r="E11" s="118">
        <v>41290</v>
      </c>
      <c r="F11" s="228">
        <v>1437.18</v>
      </c>
      <c r="G11" s="120">
        <f t="shared" ref="G11:G21" si="1">F11/H11</f>
        <v>131.6098901098901</v>
      </c>
      <c r="H11" s="120">
        <v>10.92</v>
      </c>
      <c r="I11" s="262"/>
    </row>
    <row r="12" spans="1:9" customFormat="1">
      <c r="A12" s="322" t="s">
        <v>74</v>
      </c>
      <c r="B12" s="254" t="s">
        <v>68</v>
      </c>
      <c r="C12" s="199">
        <v>6706</v>
      </c>
      <c r="D12" s="117">
        <v>481923</v>
      </c>
      <c r="E12" s="118">
        <v>41291</v>
      </c>
      <c r="F12" s="228">
        <v>237.84</v>
      </c>
      <c r="G12" s="120">
        <f t="shared" si="1"/>
        <v>21.780219780219781</v>
      </c>
      <c r="H12" s="120">
        <v>10.92</v>
      </c>
      <c r="I12" s="262"/>
    </row>
    <row r="13" spans="1:9" customFormat="1">
      <c r="A13" s="322" t="s">
        <v>20</v>
      </c>
      <c r="B13" s="205" t="s">
        <v>64</v>
      </c>
      <c r="C13" s="199">
        <v>6707</v>
      </c>
      <c r="D13" s="117">
        <v>481934</v>
      </c>
      <c r="E13" s="118">
        <v>41291</v>
      </c>
      <c r="F13" s="228">
        <v>426.86</v>
      </c>
      <c r="G13" s="120">
        <f t="shared" si="1"/>
        <v>39.089743589743591</v>
      </c>
      <c r="H13" s="120">
        <v>10.92</v>
      </c>
      <c r="I13" s="262"/>
    </row>
    <row r="14" spans="1:9" customFormat="1">
      <c r="A14" s="322" t="s">
        <v>17</v>
      </c>
      <c r="B14" s="205" t="s">
        <v>43</v>
      </c>
      <c r="C14" s="199">
        <v>6708</v>
      </c>
      <c r="D14" s="529">
        <v>482021</v>
      </c>
      <c r="E14" s="118">
        <v>41291</v>
      </c>
      <c r="F14" s="228">
        <v>225.03</v>
      </c>
      <c r="G14" s="120">
        <f t="shared" si="1"/>
        <v>20.816836262719704</v>
      </c>
      <c r="H14" s="120">
        <v>10.81</v>
      </c>
      <c r="I14" s="262"/>
    </row>
    <row r="15" spans="1:9" customFormat="1">
      <c r="A15" s="322" t="s">
        <v>73</v>
      </c>
      <c r="B15" s="205" t="s">
        <v>71</v>
      </c>
      <c r="C15" s="199">
        <v>6709</v>
      </c>
      <c r="D15" s="117">
        <v>482040</v>
      </c>
      <c r="E15" s="118">
        <v>41291</v>
      </c>
      <c r="F15" s="228">
        <v>251.71</v>
      </c>
      <c r="G15" s="120">
        <f t="shared" si="1"/>
        <v>23.284921369102683</v>
      </c>
      <c r="H15" s="120">
        <v>10.81</v>
      </c>
      <c r="I15" s="262"/>
    </row>
    <row r="16" spans="1:9" customFormat="1">
      <c r="A16" s="322" t="s">
        <v>16</v>
      </c>
      <c r="B16" s="205" t="s">
        <v>63</v>
      </c>
      <c r="C16" s="199">
        <v>6710</v>
      </c>
      <c r="D16" s="117">
        <v>482030</v>
      </c>
      <c r="E16" s="118">
        <v>41291</v>
      </c>
      <c r="F16" s="228">
        <v>146.97999999999999</v>
      </c>
      <c r="G16" s="120">
        <f t="shared" si="1"/>
        <v>13.459706959706958</v>
      </c>
      <c r="H16" s="120">
        <v>10.92</v>
      </c>
      <c r="I16" s="262"/>
    </row>
    <row r="17" spans="1:9" customFormat="1">
      <c r="A17" s="322" t="s">
        <v>15</v>
      </c>
      <c r="B17" s="205" t="s">
        <v>65</v>
      </c>
      <c r="C17" s="199">
        <v>6711</v>
      </c>
      <c r="D17" s="117">
        <v>482793</v>
      </c>
      <c r="E17" s="118">
        <v>41291</v>
      </c>
      <c r="F17" s="228">
        <v>258.14999999999998</v>
      </c>
      <c r="G17" s="120">
        <f t="shared" si="1"/>
        <v>23.640109890109887</v>
      </c>
      <c r="H17" s="120">
        <v>10.92</v>
      </c>
      <c r="I17" s="262"/>
    </row>
    <row r="18" spans="1:9" customFormat="1">
      <c r="A18" s="322" t="s">
        <v>18</v>
      </c>
      <c r="B18" s="205" t="s">
        <v>62</v>
      </c>
      <c r="C18" s="199">
        <v>6712</v>
      </c>
      <c r="D18" s="117">
        <v>482274</v>
      </c>
      <c r="E18" s="118">
        <v>41291</v>
      </c>
      <c r="F18" s="228">
        <v>285.12</v>
      </c>
      <c r="G18" s="120">
        <f t="shared" si="1"/>
        <v>26.109890109890109</v>
      </c>
      <c r="H18" s="120">
        <v>10.92</v>
      </c>
      <c r="I18" s="262"/>
    </row>
    <row r="19" spans="1:9" customFormat="1">
      <c r="A19" s="323" t="s">
        <v>83</v>
      </c>
      <c r="B19" s="205" t="s">
        <v>88</v>
      </c>
      <c r="C19" s="199">
        <v>6713</v>
      </c>
      <c r="D19" s="117">
        <v>482639</v>
      </c>
      <c r="E19" s="118">
        <v>41291</v>
      </c>
      <c r="F19" s="228">
        <v>305.10000000000002</v>
      </c>
      <c r="G19" s="120">
        <f t="shared" si="1"/>
        <v>27.939560439560442</v>
      </c>
      <c r="H19" s="120">
        <v>10.92</v>
      </c>
      <c r="I19" s="263"/>
    </row>
    <row r="20" spans="1:9" customFormat="1">
      <c r="A20" s="322" t="s">
        <v>75</v>
      </c>
      <c r="B20" s="205" t="s">
        <v>61</v>
      </c>
      <c r="C20" s="199">
        <v>6714</v>
      </c>
      <c r="D20" s="117">
        <v>482992</v>
      </c>
      <c r="E20" s="118">
        <v>41292</v>
      </c>
      <c r="F20" s="228">
        <v>87.58</v>
      </c>
      <c r="G20" s="120">
        <f t="shared" si="1"/>
        <v>8.0201465201465201</v>
      </c>
      <c r="H20" s="120">
        <v>10.92</v>
      </c>
      <c r="I20" s="262"/>
    </row>
    <row r="21" spans="1:9" customFormat="1">
      <c r="A21" s="322" t="s">
        <v>20</v>
      </c>
      <c r="B21" s="205" t="s">
        <v>64</v>
      </c>
      <c r="C21" s="199">
        <v>6715</v>
      </c>
      <c r="D21" s="117">
        <v>483005</v>
      </c>
      <c r="E21" s="118">
        <v>41292</v>
      </c>
      <c r="F21" s="228">
        <v>248.98</v>
      </c>
      <c r="G21" s="120">
        <f t="shared" si="1"/>
        <v>22.800366300366299</v>
      </c>
      <c r="H21" s="120">
        <v>10.92</v>
      </c>
      <c r="I21" s="120"/>
    </row>
    <row r="22" spans="1:9" customFormat="1">
      <c r="A22" s="322" t="s">
        <v>18</v>
      </c>
      <c r="B22" s="205" t="s">
        <v>62</v>
      </c>
      <c r="C22" s="199">
        <v>6716</v>
      </c>
      <c r="D22" s="117">
        <v>483021</v>
      </c>
      <c r="E22" s="118">
        <v>41292</v>
      </c>
      <c r="F22" s="228">
        <v>226.92</v>
      </c>
      <c r="G22" s="120">
        <f t="shared" si="0"/>
        <v>20.780219780219777</v>
      </c>
      <c r="H22" s="120">
        <v>10.92</v>
      </c>
      <c r="I22" s="120"/>
    </row>
    <row r="23" spans="1:9" customFormat="1">
      <c r="A23" s="206" t="s">
        <v>13</v>
      </c>
      <c r="B23" s="205" t="s">
        <v>67</v>
      </c>
      <c r="C23" s="199">
        <v>6717</v>
      </c>
      <c r="D23" s="117">
        <v>483066</v>
      </c>
      <c r="E23" s="118">
        <v>41292</v>
      </c>
      <c r="F23" s="228">
        <v>257.06</v>
      </c>
      <c r="G23" s="120">
        <f t="shared" si="0"/>
        <v>23.54029304029304</v>
      </c>
      <c r="H23" s="120">
        <v>10.92</v>
      </c>
      <c r="I23" s="120"/>
    </row>
    <row r="24" spans="1:9" customFormat="1">
      <c r="A24" s="322" t="s">
        <v>75</v>
      </c>
      <c r="B24" s="205" t="s">
        <v>61</v>
      </c>
      <c r="C24" s="199">
        <v>6718</v>
      </c>
      <c r="D24" s="117">
        <v>483.97</v>
      </c>
      <c r="E24" s="118">
        <v>41292</v>
      </c>
      <c r="F24" s="228">
        <v>357.41</v>
      </c>
      <c r="G24" s="120">
        <f t="shared" si="0"/>
        <v>32.729853479853482</v>
      </c>
      <c r="H24" s="120">
        <v>10.92</v>
      </c>
      <c r="I24" s="120"/>
    </row>
    <row r="25" spans="1:9" customFormat="1">
      <c r="A25" s="322" t="s">
        <v>16</v>
      </c>
      <c r="B25" s="205" t="s">
        <v>63</v>
      </c>
      <c r="C25" s="199">
        <v>6719</v>
      </c>
      <c r="D25" s="117">
        <v>483124</v>
      </c>
      <c r="E25" s="118">
        <v>41292</v>
      </c>
      <c r="F25" s="228">
        <v>176.47</v>
      </c>
      <c r="G25" s="120">
        <f t="shared" si="0"/>
        <v>16.160256410256409</v>
      </c>
      <c r="H25" s="120">
        <v>10.92</v>
      </c>
      <c r="I25" s="120"/>
    </row>
    <row r="26" spans="1:9" customFormat="1">
      <c r="A26" s="322" t="s">
        <v>19</v>
      </c>
      <c r="B26" s="205" t="s">
        <v>66</v>
      </c>
      <c r="C26" s="199">
        <v>6720</v>
      </c>
      <c r="D26" s="117">
        <v>7283</v>
      </c>
      <c r="E26" s="118">
        <v>41292</v>
      </c>
      <c r="F26" s="228">
        <v>480.1</v>
      </c>
      <c r="G26" s="120">
        <f t="shared" si="0"/>
        <v>43.965201465201467</v>
      </c>
      <c r="H26" s="120">
        <v>10.92</v>
      </c>
      <c r="I26" s="120"/>
    </row>
    <row r="27" spans="1:9" customFormat="1">
      <c r="A27" s="322" t="s">
        <v>19</v>
      </c>
      <c r="B27" s="205" t="s">
        <v>66</v>
      </c>
      <c r="C27" s="199">
        <v>6721</v>
      </c>
      <c r="D27" s="117">
        <v>7678</v>
      </c>
      <c r="E27" s="118">
        <v>41293</v>
      </c>
      <c r="F27" s="228">
        <v>1598.25</v>
      </c>
      <c r="G27" s="120">
        <f t="shared" si="0"/>
        <v>146.3598901098901</v>
      </c>
      <c r="H27" s="120">
        <v>10.92</v>
      </c>
      <c r="I27" s="120"/>
    </row>
    <row r="28" spans="1:9" customFormat="1">
      <c r="A28" s="322" t="s">
        <v>21</v>
      </c>
      <c r="B28" s="205" t="s">
        <v>51</v>
      </c>
      <c r="C28" s="199">
        <v>6722</v>
      </c>
      <c r="D28" s="117">
        <v>483292</v>
      </c>
      <c r="E28" s="118">
        <v>41292</v>
      </c>
      <c r="F28" s="228">
        <v>327.60000000000002</v>
      </c>
      <c r="G28" s="120">
        <f t="shared" si="0"/>
        <v>30.000000000000004</v>
      </c>
      <c r="H28" s="120">
        <v>10.92</v>
      </c>
      <c r="I28" s="120"/>
    </row>
    <row r="29" spans="1:9" customFormat="1">
      <c r="A29" s="322" t="s">
        <v>17</v>
      </c>
      <c r="B29" s="199" t="s">
        <v>43</v>
      </c>
      <c r="C29" s="199">
        <v>6723</v>
      </c>
      <c r="D29" s="117">
        <v>483317</v>
      </c>
      <c r="E29" s="118">
        <v>41292</v>
      </c>
      <c r="F29" s="228">
        <v>327.60000000000002</v>
      </c>
      <c r="G29" s="120">
        <f t="shared" si="0"/>
        <v>30.000000000000004</v>
      </c>
      <c r="H29" s="120">
        <v>10.92</v>
      </c>
      <c r="I29" s="120"/>
    </row>
    <row r="30" spans="1:9" customFormat="1">
      <c r="A30" s="322" t="s">
        <v>18</v>
      </c>
      <c r="B30" s="199" t="s">
        <v>62</v>
      </c>
      <c r="C30" s="199">
        <v>6724</v>
      </c>
      <c r="D30" s="117">
        <v>484609</v>
      </c>
      <c r="E30" s="118">
        <v>41293</v>
      </c>
      <c r="F30" s="228">
        <v>423.04</v>
      </c>
      <c r="G30" s="120">
        <f t="shared" si="0"/>
        <v>38.739926739926744</v>
      </c>
      <c r="H30" s="120">
        <v>10.92</v>
      </c>
      <c r="I30" s="120"/>
    </row>
    <row r="31" spans="1:9" customFormat="1">
      <c r="A31" s="322" t="s">
        <v>74</v>
      </c>
      <c r="B31" s="199" t="s">
        <v>68</v>
      </c>
      <c r="C31" s="199">
        <v>6725</v>
      </c>
      <c r="D31" s="117" t="s">
        <v>23</v>
      </c>
      <c r="E31" s="118">
        <v>41293</v>
      </c>
      <c r="F31" s="228">
        <v>192.19</v>
      </c>
      <c r="G31" s="120">
        <f t="shared" si="0"/>
        <v>17.59981684981685</v>
      </c>
      <c r="H31" s="120">
        <v>10.92</v>
      </c>
      <c r="I31" s="120"/>
    </row>
    <row r="32" spans="1:9" customFormat="1">
      <c r="A32" s="322" t="s">
        <v>20</v>
      </c>
      <c r="B32" s="199" t="s">
        <v>64</v>
      </c>
      <c r="C32" s="199">
        <v>6726</v>
      </c>
      <c r="D32" s="117" t="s">
        <v>23</v>
      </c>
      <c r="E32" s="118">
        <v>41293</v>
      </c>
      <c r="F32" s="228">
        <v>404.15</v>
      </c>
      <c r="G32" s="120">
        <f t="shared" si="0"/>
        <v>37.010073260073256</v>
      </c>
      <c r="H32" s="120">
        <v>10.92</v>
      </c>
      <c r="I32" s="120"/>
    </row>
    <row r="33" spans="1:9" customFormat="1">
      <c r="A33" s="322" t="s">
        <v>73</v>
      </c>
      <c r="B33" s="199" t="s">
        <v>71</v>
      </c>
      <c r="C33" s="199">
        <v>6727</v>
      </c>
      <c r="D33" s="118" t="s">
        <v>23</v>
      </c>
      <c r="E33" s="118">
        <v>41293</v>
      </c>
      <c r="F33" s="228">
        <v>150.04</v>
      </c>
      <c r="G33" s="120">
        <f t="shared" si="0"/>
        <v>13.739926739926739</v>
      </c>
      <c r="H33" s="120">
        <v>10.92</v>
      </c>
      <c r="I33" s="120"/>
    </row>
    <row r="34" spans="1:9" customFormat="1">
      <c r="A34" s="322" t="s">
        <v>73</v>
      </c>
      <c r="B34" s="205" t="s">
        <v>94</v>
      </c>
      <c r="C34" s="199">
        <v>6728</v>
      </c>
      <c r="D34" s="117">
        <v>7732</v>
      </c>
      <c r="E34" s="118">
        <v>41293</v>
      </c>
      <c r="F34" s="228">
        <v>1276.94</v>
      </c>
      <c r="G34" s="120">
        <f t="shared" si="0"/>
        <v>116.93589743589745</v>
      </c>
      <c r="H34" s="120">
        <v>10.92</v>
      </c>
      <c r="I34" s="124"/>
    </row>
    <row r="35" spans="1:9" customFormat="1">
      <c r="A35" s="322" t="s">
        <v>17</v>
      </c>
      <c r="B35" s="205" t="s">
        <v>43</v>
      </c>
      <c r="C35" s="199">
        <v>6729</v>
      </c>
      <c r="D35" s="117" t="s">
        <v>23</v>
      </c>
      <c r="E35" s="118">
        <v>41293</v>
      </c>
      <c r="F35" s="228">
        <v>166.2</v>
      </c>
      <c r="G35" s="120">
        <f t="shared" si="0"/>
        <v>15.219780219780219</v>
      </c>
      <c r="H35" s="120">
        <v>10.92</v>
      </c>
      <c r="I35" s="126"/>
    </row>
    <row r="36" spans="1:9" customFormat="1">
      <c r="A36" s="322" t="s">
        <v>16</v>
      </c>
      <c r="B36" s="205" t="s">
        <v>63</v>
      </c>
      <c r="C36" s="199">
        <v>6730</v>
      </c>
      <c r="D36" s="117" t="s">
        <v>23</v>
      </c>
      <c r="E36" s="118">
        <v>41293</v>
      </c>
      <c r="F36" s="228">
        <v>129.18</v>
      </c>
      <c r="G36" s="120">
        <f t="shared" si="0"/>
        <v>11.82967032967033</v>
      </c>
      <c r="H36" s="120">
        <v>10.92</v>
      </c>
      <c r="I36" s="127"/>
    </row>
    <row r="37" spans="1:9" customFormat="1">
      <c r="A37" s="322" t="s">
        <v>75</v>
      </c>
      <c r="B37" s="205" t="s">
        <v>61</v>
      </c>
      <c r="C37" s="199">
        <v>6731</v>
      </c>
      <c r="D37" s="199" t="s">
        <v>23</v>
      </c>
      <c r="E37" s="118">
        <v>41293</v>
      </c>
      <c r="F37" s="228">
        <v>235.22</v>
      </c>
      <c r="G37" s="120">
        <f t="shared" si="0"/>
        <v>21.54029304029304</v>
      </c>
      <c r="H37" s="120">
        <v>10.92</v>
      </c>
      <c r="I37" s="126"/>
    </row>
    <row r="38" spans="1:9" customFormat="1">
      <c r="A38" s="322" t="s">
        <v>15</v>
      </c>
      <c r="B38" s="240" t="s">
        <v>65</v>
      </c>
      <c r="C38" s="199">
        <v>6732</v>
      </c>
      <c r="D38" s="117">
        <v>484673</v>
      </c>
      <c r="E38" s="118">
        <v>41293</v>
      </c>
      <c r="F38" s="228">
        <v>207.37</v>
      </c>
      <c r="G38" s="120">
        <f t="shared" si="0"/>
        <v>18.989926739926741</v>
      </c>
      <c r="H38" s="120">
        <v>10.92</v>
      </c>
      <c r="I38" s="126"/>
    </row>
    <row r="39" spans="1:9" customFormat="1">
      <c r="A39" s="322" t="s">
        <v>17</v>
      </c>
      <c r="B39" s="240" t="s">
        <v>43</v>
      </c>
      <c r="C39" s="199">
        <v>6733</v>
      </c>
      <c r="D39" s="117">
        <v>6489</v>
      </c>
      <c r="E39" s="118">
        <v>41294</v>
      </c>
      <c r="F39" s="228">
        <v>528.95000000000005</v>
      </c>
      <c r="G39" s="120">
        <f t="shared" si="0"/>
        <v>48.438644688644693</v>
      </c>
      <c r="H39" s="120">
        <v>10.92</v>
      </c>
      <c r="I39" s="194"/>
    </row>
    <row r="40" spans="1:9" customFormat="1">
      <c r="A40" s="322" t="s">
        <v>75</v>
      </c>
      <c r="B40" s="204" t="s">
        <v>61</v>
      </c>
      <c r="C40" s="199">
        <v>6734</v>
      </c>
      <c r="D40" s="117">
        <v>7492</v>
      </c>
      <c r="E40" s="118">
        <v>41294</v>
      </c>
      <c r="F40" s="228">
        <v>420.96</v>
      </c>
      <c r="G40" s="120">
        <f t="shared" si="0"/>
        <v>38.549450549450547</v>
      </c>
      <c r="H40" s="120">
        <v>10.92</v>
      </c>
      <c r="I40" s="126"/>
    </row>
    <row r="41" spans="1:9" customFormat="1">
      <c r="A41" s="322" t="s">
        <v>20</v>
      </c>
      <c r="B41" s="205" t="s">
        <v>64</v>
      </c>
      <c r="C41" s="199">
        <v>6735</v>
      </c>
      <c r="D41" s="117">
        <v>7491</v>
      </c>
      <c r="E41" s="118">
        <v>41294</v>
      </c>
      <c r="F41" s="228">
        <v>360.37</v>
      </c>
      <c r="G41" s="120">
        <f t="shared" si="0"/>
        <v>33.000915750915752</v>
      </c>
      <c r="H41" s="120">
        <v>10.92</v>
      </c>
      <c r="I41" s="126"/>
    </row>
    <row r="42" spans="1:9" customFormat="1">
      <c r="A42" s="206" t="s">
        <v>97</v>
      </c>
      <c r="B42" s="205" t="s">
        <v>68</v>
      </c>
      <c r="C42" s="199">
        <v>6736</v>
      </c>
      <c r="D42" s="117">
        <v>7489</v>
      </c>
      <c r="E42" s="118">
        <v>41294</v>
      </c>
      <c r="F42" s="228">
        <v>300.08</v>
      </c>
      <c r="G42" s="120">
        <f t="shared" si="0"/>
        <v>27.479853479853478</v>
      </c>
      <c r="H42" s="120">
        <v>10.92</v>
      </c>
      <c r="I42" s="527" t="s">
        <v>159</v>
      </c>
    </row>
    <row r="43" spans="1:9" customFormat="1">
      <c r="A43" s="322" t="s">
        <v>74</v>
      </c>
      <c r="B43" s="205" t="s">
        <v>68</v>
      </c>
      <c r="C43" s="199">
        <v>6737</v>
      </c>
      <c r="D43" s="117">
        <v>486615</v>
      </c>
      <c r="E43" s="118">
        <v>41295</v>
      </c>
      <c r="F43" s="228">
        <v>212.07</v>
      </c>
      <c r="G43" s="120">
        <f t="shared" si="0"/>
        <v>19.420329670329672</v>
      </c>
      <c r="H43" s="120">
        <v>10.92</v>
      </c>
      <c r="I43" s="126"/>
    </row>
    <row r="44" spans="1:9" customFormat="1">
      <c r="A44" s="322" t="s">
        <v>16</v>
      </c>
      <c r="B44" s="240" t="s">
        <v>63</v>
      </c>
      <c r="C44" s="199">
        <v>6738</v>
      </c>
      <c r="D44" s="117">
        <v>486616</v>
      </c>
      <c r="E44" s="118">
        <v>41295</v>
      </c>
      <c r="F44" s="228">
        <v>151.13200000000001</v>
      </c>
      <c r="G44" s="120">
        <f t="shared" si="0"/>
        <v>13.83992673992674</v>
      </c>
      <c r="H44" s="120">
        <v>10.92</v>
      </c>
      <c r="I44" s="126"/>
    </row>
    <row r="45" spans="1:9" customFormat="1">
      <c r="A45" s="322" t="s">
        <v>18</v>
      </c>
      <c r="B45" s="205" t="s">
        <v>62</v>
      </c>
      <c r="C45" s="199">
        <v>6739</v>
      </c>
      <c r="D45" s="117">
        <v>486635</v>
      </c>
      <c r="E45" s="118">
        <v>41295</v>
      </c>
      <c r="F45" s="228">
        <v>430.03</v>
      </c>
      <c r="G45" s="120">
        <f t="shared" si="0"/>
        <v>39.380036630036628</v>
      </c>
      <c r="H45" s="120">
        <v>10.92</v>
      </c>
      <c r="I45" s="126"/>
    </row>
    <row r="46" spans="1:9" customFormat="1">
      <c r="A46" s="322" t="s">
        <v>18</v>
      </c>
      <c r="B46" s="204" t="s">
        <v>62</v>
      </c>
      <c r="C46" s="199">
        <v>6740</v>
      </c>
      <c r="D46" s="117">
        <v>486727</v>
      </c>
      <c r="E46" s="118">
        <v>41295</v>
      </c>
      <c r="F46" s="228">
        <v>187.06</v>
      </c>
      <c r="G46" s="120">
        <f t="shared" si="0"/>
        <v>17.130036630036631</v>
      </c>
      <c r="H46" s="120">
        <v>10.92</v>
      </c>
      <c r="I46" s="126"/>
    </row>
    <row r="47" spans="1:9" customFormat="1">
      <c r="A47" s="322" t="s">
        <v>11</v>
      </c>
      <c r="B47" s="204" t="s">
        <v>42</v>
      </c>
      <c r="C47" s="199">
        <v>6741</v>
      </c>
      <c r="D47" s="117">
        <v>486801</v>
      </c>
      <c r="E47" s="118">
        <v>41295</v>
      </c>
      <c r="F47" s="228">
        <v>1600.18</v>
      </c>
      <c r="G47" s="120">
        <f t="shared" si="0"/>
        <v>141.8599290780142</v>
      </c>
      <c r="H47" s="120">
        <v>11.28</v>
      </c>
      <c r="I47" s="126"/>
    </row>
    <row r="48" spans="1:9">
      <c r="A48" s="317" t="s">
        <v>19</v>
      </c>
      <c r="B48" s="205" t="s">
        <v>66</v>
      </c>
      <c r="C48" s="199">
        <v>6742</v>
      </c>
      <c r="D48" s="117">
        <v>6491</v>
      </c>
      <c r="E48" s="118">
        <v>41296</v>
      </c>
      <c r="F48" s="309">
        <v>1566.03</v>
      </c>
      <c r="G48" s="120">
        <f t="shared" si="0"/>
        <v>143.40934065934067</v>
      </c>
      <c r="H48" s="120">
        <v>10.92</v>
      </c>
      <c r="I48" s="126"/>
    </row>
    <row r="49" spans="1:9" customFormat="1">
      <c r="A49" s="322" t="s">
        <v>19</v>
      </c>
      <c r="B49" s="205" t="s">
        <v>66</v>
      </c>
      <c r="C49" s="199">
        <v>6743</v>
      </c>
      <c r="D49" s="117">
        <v>7568</v>
      </c>
      <c r="E49" s="118">
        <v>41295</v>
      </c>
      <c r="F49" s="228">
        <v>737.22</v>
      </c>
      <c r="G49" s="120">
        <f t="shared" si="0"/>
        <v>67.510989010989007</v>
      </c>
      <c r="H49" s="120">
        <v>10.92</v>
      </c>
      <c r="I49" s="126"/>
    </row>
    <row r="50" spans="1:9">
      <c r="A50" s="317" t="s">
        <v>20</v>
      </c>
      <c r="B50" s="206" t="s">
        <v>64</v>
      </c>
      <c r="C50" s="199">
        <v>6744</v>
      </c>
      <c r="D50" s="117">
        <v>487603</v>
      </c>
      <c r="E50" s="118">
        <v>41296</v>
      </c>
      <c r="F50" s="309">
        <v>260.11</v>
      </c>
      <c r="G50" s="120">
        <f t="shared" si="0"/>
        <v>23.819597069597069</v>
      </c>
      <c r="H50" s="120">
        <v>10.92</v>
      </c>
      <c r="I50" s="126"/>
    </row>
    <row r="51" spans="1:9">
      <c r="A51" s="317" t="s">
        <v>17</v>
      </c>
      <c r="B51" s="206" t="s">
        <v>43</v>
      </c>
      <c r="C51" s="199">
        <v>6745</v>
      </c>
      <c r="D51" s="117">
        <v>487629</v>
      </c>
      <c r="E51" s="118">
        <v>41296</v>
      </c>
      <c r="F51" s="309">
        <v>265.02999999999997</v>
      </c>
      <c r="G51" s="120">
        <f t="shared" si="0"/>
        <v>24.270146520146518</v>
      </c>
      <c r="H51" s="120">
        <v>10.92</v>
      </c>
      <c r="I51" s="126"/>
    </row>
    <row r="52" spans="1:9">
      <c r="A52" s="317" t="s">
        <v>16</v>
      </c>
      <c r="B52" s="205" t="s">
        <v>63</v>
      </c>
      <c r="C52" s="199">
        <v>6746</v>
      </c>
      <c r="D52" s="117">
        <v>487633</v>
      </c>
      <c r="E52" s="118">
        <v>41296</v>
      </c>
      <c r="F52" s="309">
        <v>244.94</v>
      </c>
      <c r="G52" s="120">
        <f t="shared" si="0"/>
        <v>22.430402930402931</v>
      </c>
      <c r="H52" s="120">
        <v>10.92</v>
      </c>
      <c r="I52" s="126"/>
    </row>
    <row r="53" spans="1:9">
      <c r="A53" s="317" t="s">
        <v>74</v>
      </c>
      <c r="B53" s="206" t="s">
        <v>68</v>
      </c>
      <c r="C53" s="199">
        <v>6747</v>
      </c>
      <c r="D53" s="117">
        <v>487646</v>
      </c>
      <c r="E53" s="118">
        <v>41296</v>
      </c>
      <c r="F53" s="309">
        <v>204.2</v>
      </c>
      <c r="G53" s="120">
        <f t="shared" si="0"/>
        <v>18.699633699633697</v>
      </c>
      <c r="H53" s="120">
        <v>10.92</v>
      </c>
      <c r="I53" s="126"/>
    </row>
    <row r="54" spans="1:9">
      <c r="A54" s="317" t="s">
        <v>75</v>
      </c>
      <c r="B54" s="205" t="s">
        <v>61</v>
      </c>
      <c r="C54" s="199">
        <v>6748</v>
      </c>
      <c r="D54" s="117">
        <v>487650</v>
      </c>
      <c r="E54" s="118">
        <v>41296</v>
      </c>
      <c r="F54" s="309">
        <v>173.08</v>
      </c>
      <c r="G54" s="120">
        <f t="shared" si="0"/>
        <v>15.84981684981685</v>
      </c>
      <c r="H54" s="120">
        <v>10.92</v>
      </c>
      <c r="I54" s="126"/>
    </row>
    <row r="55" spans="1:9">
      <c r="A55" s="317" t="s">
        <v>73</v>
      </c>
      <c r="B55" s="240" t="s">
        <v>71</v>
      </c>
      <c r="C55" s="199">
        <v>6749</v>
      </c>
      <c r="D55" s="117">
        <v>487719</v>
      </c>
      <c r="E55" s="118">
        <v>41296</v>
      </c>
      <c r="F55" s="309">
        <v>498.93</v>
      </c>
      <c r="G55" s="120">
        <f t="shared" si="0"/>
        <v>45.689560439560438</v>
      </c>
      <c r="H55" s="120">
        <v>10.92</v>
      </c>
      <c r="I55" s="126"/>
    </row>
    <row r="56" spans="1:9">
      <c r="A56" s="317" t="s">
        <v>19</v>
      </c>
      <c r="B56" s="206" t="s">
        <v>66</v>
      </c>
      <c r="C56" s="199">
        <v>6750</v>
      </c>
      <c r="D56" s="117">
        <v>488084</v>
      </c>
      <c r="E56" s="118">
        <v>41296</v>
      </c>
      <c r="F56" s="309">
        <v>208.35</v>
      </c>
      <c r="G56" s="120">
        <f t="shared" si="0"/>
        <v>19.079670329670328</v>
      </c>
      <c r="H56" s="120">
        <v>10.92</v>
      </c>
      <c r="I56" s="126"/>
    </row>
    <row r="57" spans="1:9">
      <c r="A57" s="206" t="s">
        <v>98</v>
      </c>
      <c r="B57" s="205" t="s">
        <v>56</v>
      </c>
      <c r="C57" s="199">
        <v>7101</v>
      </c>
      <c r="D57" s="139" t="s">
        <v>23</v>
      </c>
      <c r="E57" s="118">
        <v>41296</v>
      </c>
      <c r="F57" s="309">
        <v>1250</v>
      </c>
      <c r="G57" s="120">
        <f t="shared" si="0"/>
        <v>114.46886446886447</v>
      </c>
      <c r="H57" s="120">
        <v>10.92</v>
      </c>
      <c r="I57" s="526" t="s">
        <v>159</v>
      </c>
    </row>
    <row r="58" spans="1:9">
      <c r="A58" s="317" t="s">
        <v>11</v>
      </c>
      <c r="B58" s="205" t="s">
        <v>56</v>
      </c>
      <c r="C58" s="199">
        <v>7102</v>
      </c>
      <c r="D58" s="139">
        <v>8224</v>
      </c>
      <c r="E58" s="118">
        <v>41296</v>
      </c>
      <c r="F58" s="309">
        <v>1445.48</v>
      </c>
      <c r="G58" s="120">
        <f t="shared" si="0"/>
        <v>132.36996336996339</v>
      </c>
      <c r="H58" s="120">
        <v>10.92</v>
      </c>
      <c r="I58" s="139"/>
    </row>
    <row r="59" spans="1:9">
      <c r="A59" s="317" t="s">
        <v>15</v>
      </c>
      <c r="B59" s="205" t="s">
        <v>65</v>
      </c>
      <c r="C59" s="199">
        <v>7103</v>
      </c>
      <c r="D59" s="139">
        <v>488436</v>
      </c>
      <c r="E59" s="118">
        <v>41296</v>
      </c>
      <c r="F59" s="309">
        <v>230.08</v>
      </c>
      <c r="G59" s="120">
        <f t="shared" si="0"/>
        <v>21.069597069597069</v>
      </c>
      <c r="H59" s="120">
        <v>10.92</v>
      </c>
      <c r="I59" s="139"/>
    </row>
    <row r="60" spans="1:9" customFormat="1">
      <c r="A60" s="206" t="s">
        <v>20</v>
      </c>
      <c r="B60" s="241" t="s">
        <v>64</v>
      </c>
      <c r="C60" s="199">
        <v>7104</v>
      </c>
      <c r="D60" s="139">
        <v>7994</v>
      </c>
      <c r="E60" s="118">
        <v>41297</v>
      </c>
      <c r="F60" s="228">
        <v>166.75</v>
      </c>
      <c r="G60" s="120">
        <f t="shared" si="0"/>
        <v>15.27014652014652</v>
      </c>
      <c r="H60" s="120">
        <v>10.92</v>
      </c>
      <c r="I60" s="527" t="s">
        <v>159</v>
      </c>
    </row>
    <row r="61" spans="1:9" customFormat="1">
      <c r="A61" s="322" t="s">
        <v>74</v>
      </c>
      <c r="B61" s="204" t="s">
        <v>68</v>
      </c>
      <c r="C61" s="199">
        <v>7105</v>
      </c>
      <c r="D61" s="139">
        <v>7696</v>
      </c>
      <c r="E61" s="118">
        <v>41297</v>
      </c>
      <c r="F61" s="228">
        <v>190.01</v>
      </c>
      <c r="G61" s="120">
        <f t="shared" si="0"/>
        <v>17.40018315018315</v>
      </c>
      <c r="H61" s="120">
        <v>10.92</v>
      </c>
      <c r="I61" s="126"/>
    </row>
    <row r="62" spans="1:9" customFormat="1">
      <c r="A62" s="322" t="s">
        <v>18</v>
      </c>
      <c r="B62" s="205" t="s">
        <v>62</v>
      </c>
      <c r="C62" s="199">
        <v>7106</v>
      </c>
      <c r="D62" s="117">
        <v>7697</v>
      </c>
      <c r="E62" s="118">
        <v>41297</v>
      </c>
      <c r="F62" s="228">
        <v>246.03</v>
      </c>
      <c r="G62" s="120">
        <f t="shared" si="0"/>
        <v>22.530219780219781</v>
      </c>
      <c r="H62" s="120">
        <v>10.92</v>
      </c>
      <c r="I62" s="126"/>
    </row>
    <row r="63" spans="1:9" customFormat="1">
      <c r="A63" s="322" t="s">
        <v>16</v>
      </c>
      <c r="B63" s="205" t="s">
        <v>63</v>
      </c>
      <c r="C63" s="199">
        <v>7107</v>
      </c>
      <c r="D63" s="117">
        <v>7699</v>
      </c>
      <c r="E63" s="118">
        <v>41297</v>
      </c>
      <c r="F63" s="228">
        <v>235.76</v>
      </c>
      <c r="G63" s="120">
        <f t="shared" si="0"/>
        <v>21.589743589743588</v>
      </c>
      <c r="H63" s="120">
        <v>10.92</v>
      </c>
      <c r="I63" s="126"/>
    </row>
    <row r="64" spans="1:9" customFormat="1">
      <c r="A64" s="322" t="s">
        <v>18</v>
      </c>
      <c r="B64" s="205" t="s">
        <v>62</v>
      </c>
      <c r="C64" s="199">
        <v>7108</v>
      </c>
      <c r="D64" s="117">
        <v>7581</v>
      </c>
      <c r="E64" s="118">
        <v>41297</v>
      </c>
      <c r="F64" s="228">
        <v>230.08</v>
      </c>
      <c r="G64" s="120">
        <f t="shared" si="0"/>
        <v>21.069597069597069</v>
      </c>
      <c r="H64" s="120">
        <v>10.92</v>
      </c>
      <c r="I64" s="126"/>
    </row>
    <row r="65" spans="1:9" customFormat="1">
      <c r="A65" s="322" t="s">
        <v>19</v>
      </c>
      <c r="B65" s="205" t="s">
        <v>66</v>
      </c>
      <c r="C65" s="199">
        <v>7109</v>
      </c>
      <c r="D65" s="117">
        <v>8639</v>
      </c>
      <c r="E65" s="118">
        <v>41297</v>
      </c>
      <c r="F65" s="228">
        <v>365.2</v>
      </c>
      <c r="G65" s="120">
        <f t="shared" si="0"/>
        <v>33.443223443223445</v>
      </c>
      <c r="H65" s="120">
        <v>10.92</v>
      </c>
      <c r="I65" s="126"/>
    </row>
    <row r="66" spans="1:9" customFormat="1">
      <c r="A66" s="322" t="s">
        <v>19</v>
      </c>
      <c r="B66" s="204" t="s">
        <v>66</v>
      </c>
      <c r="C66" s="199">
        <v>7110</v>
      </c>
      <c r="D66" s="117">
        <v>8237</v>
      </c>
      <c r="E66" s="118">
        <v>41297</v>
      </c>
      <c r="F66" s="228">
        <v>1518.97</v>
      </c>
      <c r="G66" s="120">
        <f t="shared" si="0"/>
        <v>139.09981684981685</v>
      </c>
      <c r="H66" s="120">
        <v>10.92</v>
      </c>
      <c r="I66" s="126"/>
    </row>
    <row r="67" spans="1:9" customFormat="1">
      <c r="A67" s="322" t="s">
        <v>20</v>
      </c>
      <c r="B67" s="205" t="s">
        <v>64</v>
      </c>
      <c r="C67" s="199">
        <v>7111</v>
      </c>
      <c r="D67" s="117">
        <v>489758</v>
      </c>
      <c r="E67" s="118">
        <v>41298</v>
      </c>
      <c r="F67" s="228">
        <v>384.93</v>
      </c>
      <c r="G67" s="120">
        <f>F67/H67</f>
        <v>35.25</v>
      </c>
      <c r="H67" s="120">
        <v>10.92</v>
      </c>
      <c r="I67" s="126"/>
    </row>
    <row r="68" spans="1:9" customFormat="1">
      <c r="A68" s="322" t="s">
        <v>75</v>
      </c>
      <c r="B68" s="254" t="s">
        <v>61</v>
      </c>
      <c r="C68" s="199">
        <v>7112</v>
      </c>
      <c r="D68" s="117">
        <v>8409</v>
      </c>
      <c r="E68" s="118">
        <v>41298</v>
      </c>
      <c r="F68" s="228">
        <v>281.95</v>
      </c>
      <c r="G68" s="120">
        <f t="shared" si="0"/>
        <v>25.819597069597069</v>
      </c>
      <c r="H68" s="120">
        <v>10.92</v>
      </c>
      <c r="I68" s="126"/>
    </row>
    <row r="69" spans="1:9" customFormat="1">
      <c r="A69" s="323" t="s">
        <v>83</v>
      </c>
      <c r="B69" s="204" t="s">
        <v>88</v>
      </c>
      <c r="C69" s="199">
        <v>7113</v>
      </c>
      <c r="D69" s="117">
        <v>489816</v>
      </c>
      <c r="E69" s="118">
        <v>41298</v>
      </c>
      <c r="F69" s="228">
        <v>400</v>
      </c>
      <c r="G69" s="120">
        <f t="shared" si="0"/>
        <v>36.630036630036628</v>
      </c>
      <c r="H69" s="120">
        <v>10.92</v>
      </c>
      <c r="I69" s="126"/>
    </row>
    <row r="70" spans="1:9" customFormat="1">
      <c r="A70" s="322" t="s">
        <v>74</v>
      </c>
      <c r="B70" s="205" t="s">
        <v>68</v>
      </c>
      <c r="C70" s="199">
        <v>7114</v>
      </c>
      <c r="D70" s="117">
        <v>489814</v>
      </c>
      <c r="E70" s="118">
        <v>41298</v>
      </c>
      <c r="F70" s="228">
        <v>234.89</v>
      </c>
      <c r="G70" s="120">
        <f t="shared" si="0"/>
        <v>21.510073260073259</v>
      </c>
      <c r="H70" s="120">
        <v>10.92</v>
      </c>
      <c r="I70" s="126"/>
    </row>
    <row r="71" spans="1:9" customFormat="1">
      <c r="A71" s="322" t="s">
        <v>16</v>
      </c>
      <c r="B71" s="205" t="s">
        <v>63</v>
      </c>
      <c r="C71" s="199">
        <v>7115</v>
      </c>
      <c r="D71" s="117">
        <v>489827</v>
      </c>
      <c r="E71" s="118">
        <v>41298</v>
      </c>
      <c r="F71" s="228">
        <v>103.08</v>
      </c>
      <c r="G71" s="120">
        <f t="shared" si="0"/>
        <v>9.4395604395604398</v>
      </c>
      <c r="H71" s="120">
        <v>10.92</v>
      </c>
      <c r="I71" s="126"/>
    </row>
    <row r="72" spans="1:9" customFormat="1">
      <c r="A72" s="322" t="s">
        <v>17</v>
      </c>
      <c r="B72" s="205" t="s">
        <v>43</v>
      </c>
      <c r="C72" s="199">
        <v>7116</v>
      </c>
      <c r="D72" s="117">
        <v>489828</v>
      </c>
      <c r="E72" s="118">
        <v>41298</v>
      </c>
      <c r="F72" s="228">
        <v>190.01</v>
      </c>
      <c r="G72" s="120">
        <f t="shared" ref="G72:G117" si="2">F72/H72</f>
        <v>17.40018315018315</v>
      </c>
      <c r="H72" s="120">
        <v>10.92</v>
      </c>
      <c r="I72" s="161"/>
    </row>
    <row r="73" spans="1:9" customFormat="1">
      <c r="A73" s="322" t="s">
        <v>11</v>
      </c>
      <c r="B73" s="205" t="s">
        <v>42</v>
      </c>
      <c r="C73" s="199">
        <v>7117</v>
      </c>
      <c r="D73" s="117">
        <v>489849</v>
      </c>
      <c r="E73" s="118">
        <v>41298</v>
      </c>
      <c r="F73" s="228">
        <v>2200.0500000000002</v>
      </c>
      <c r="G73" s="120">
        <f t="shared" si="2"/>
        <v>195.03989361702131</v>
      </c>
      <c r="H73" s="120">
        <v>11.28</v>
      </c>
      <c r="I73" s="126"/>
    </row>
    <row r="74" spans="1:9" customFormat="1">
      <c r="A74" s="205" t="s">
        <v>45</v>
      </c>
      <c r="B74" s="205" t="s">
        <v>42</v>
      </c>
      <c r="C74" s="199">
        <v>7118</v>
      </c>
      <c r="D74" s="117">
        <v>489857</v>
      </c>
      <c r="E74" s="118">
        <v>41298</v>
      </c>
      <c r="F74" s="228">
        <v>950.11</v>
      </c>
      <c r="G74" s="120">
        <f t="shared" si="2"/>
        <v>84.229609929078023</v>
      </c>
      <c r="H74" s="120">
        <v>11.28</v>
      </c>
      <c r="I74" s="126"/>
    </row>
    <row r="75" spans="1:9" customFormat="1">
      <c r="A75" s="322" t="s">
        <v>15</v>
      </c>
      <c r="B75" s="205" t="s">
        <v>65</v>
      </c>
      <c r="C75" s="199">
        <v>7119</v>
      </c>
      <c r="D75" s="117" t="s">
        <v>23</v>
      </c>
      <c r="E75" s="118">
        <v>41298</v>
      </c>
      <c r="F75" s="228">
        <v>62</v>
      </c>
      <c r="G75" s="120">
        <f t="shared" si="2"/>
        <v>5.6776556776556779</v>
      </c>
      <c r="H75" s="120">
        <v>10.92</v>
      </c>
      <c r="I75" s="126"/>
    </row>
    <row r="76" spans="1:9" customFormat="1">
      <c r="A76" s="322" t="s">
        <v>20</v>
      </c>
      <c r="B76" s="205" t="s">
        <v>64</v>
      </c>
      <c r="C76" s="199">
        <v>7120</v>
      </c>
      <c r="D76" s="117">
        <v>490913</v>
      </c>
      <c r="E76" s="118">
        <v>41299</v>
      </c>
      <c r="F76" s="228">
        <v>319.52</v>
      </c>
      <c r="G76" s="120">
        <f t="shared" si="2"/>
        <v>29.260073260073259</v>
      </c>
      <c r="H76" s="120">
        <v>10.92</v>
      </c>
      <c r="I76" s="126"/>
    </row>
    <row r="77" spans="1:9" customFormat="1">
      <c r="A77" s="322" t="s">
        <v>16</v>
      </c>
      <c r="B77" s="205" t="s">
        <v>63</v>
      </c>
      <c r="C77" s="199">
        <v>7121</v>
      </c>
      <c r="D77" s="117">
        <v>490917</v>
      </c>
      <c r="E77" s="118">
        <v>41299</v>
      </c>
      <c r="F77" s="228">
        <v>380.02</v>
      </c>
      <c r="G77" s="120">
        <f t="shared" si="2"/>
        <v>34.800366300366299</v>
      </c>
      <c r="H77" s="120">
        <v>10.92</v>
      </c>
      <c r="I77" s="126"/>
    </row>
    <row r="78" spans="1:9" customFormat="1">
      <c r="A78" s="206" t="s">
        <v>13</v>
      </c>
      <c r="B78" s="205" t="s">
        <v>67</v>
      </c>
      <c r="C78" s="199">
        <v>7122</v>
      </c>
      <c r="D78" s="117">
        <v>490948</v>
      </c>
      <c r="E78" s="118">
        <v>41299</v>
      </c>
      <c r="F78" s="228">
        <v>289.49</v>
      </c>
      <c r="G78" s="120">
        <f t="shared" si="2"/>
        <v>26.510073260073263</v>
      </c>
      <c r="H78" s="120">
        <v>10.92</v>
      </c>
      <c r="I78" s="126"/>
    </row>
    <row r="79" spans="1:9" customFormat="1">
      <c r="A79" s="322" t="s">
        <v>17</v>
      </c>
      <c r="B79" s="205" t="s">
        <v>43</v>
      </c>
      <c r="C79" s="199">
        <v>7123</v>
      </c>
      <c r="D79" s="117">
        <v>490947</v>
      </c>
      <c r="E79" s="118">
        <v>41299</v>
      </c>
      <c r="F79" s="228">
        <v>289.93</v>
      </c>
      <c r="G79" s="120">
        <f t="shared" si="2"/>
        <v>26.550366300366303</v>
      </c>
      <c r="H79" s="120">
        <v>10.92</v>
      </c>
      <c r="I79" s="126"/>
    </row>
    <row r="80" spans="1:9" customFormat="1">
      <c r="A80" s="322" t="s">
        <v>75</v>
      </c>
      <c r="B80" s="205" t="s">
        <v>61</v>
      </c>
      <c r="C80" s="199">
        <v>7124</v>
      </c>
      <c r="D80" s="117">
        <v>490970</v>
      </c>
      <c r="E80" s="118">
        <v>41299</v>
      </c>
      <c r="F80" s="228">
        <v>214.8</v>
      </c>
      <c r="G80" s="120">
        <f t="shared" si="2"/>
        <v>19.670329670329672</v>
      </c>
      <c r="H80" s="120">
        <v>10.92</v>
      </c>
      <c r="I80" s="126"/>
    </row>
    <row r="81" spans="1:10" customFormat="1">
      <c r="A81" s="322" t="s">
        <v>18</v>
      </c>
      <c r="B81" s="205" t="s">
        <v>62</v>
      </c>
      <c r="C81" s="199">
        <v>7125</v>
      </c>
      <c r="D81" s="117">
        <v>490973</v>
      </c>
      <c r="E81" s="118">
        <v>41299</v>
      </c>
      <c r="F81" s="228">
        <v>402.51</v>
      </c>
      <c r="G81" s="120">
        <f t="shared" si="2"/>
        <v>36.859890109890109</v>
      </c>
      <c r="H81" s="120">
        <v>10.92</v>
      </c>
      <c r="I81" s="126"/>
    </row>
    <row r="82" spans="1:10" customFormat="1">
      <c r="A82" s="322" t="s">
        <v>74</v>
      </c>
      <c r="B82" s="205" t="s">
        <v>68</v>
      </c>
      <c r="C82" s="199">
        <v>7126</v>
      </c>
      <c r="D82" s="117">
        <v>7759</v>
      </c>
      <c r="E82" s="118">
        <v>41299</v>
      </c>
      <c r="F82" s="228">
        <v>611.84</v>
      </c>
      <c r="G82" s="120">
        <f t="shared" si="2"/>
        <v>56.029304029304029</v>
      </c>
      <c r="H82" s="120">
        <v>10.92</v>
      </c>
      <c r="I82" s="126"/>
    </row>
    <row r="83" spans="1:10" customFormat="1">
      <c r="A83" s="322" t="s">
        <v>74</v>
      </c>
      <c r="B83" s="205" t="s">
        <v>68</v>
      </c>
      <c r="C83" s="199">
        <v>7127</v>
      </c>
      <c r="D83" s="117">
        <v>8429</v>
      </c>
      <c r="E83" s="118">
        <v>41299</v>
      </c>
      <c r="F83" s="228">
        <v>285.97000000000003</v>
      </c>
      <c r="G83" s="120">
        <f t="shared" si="2"/>
        <v>25.351950354609933</v>
      </c>
      <c r="H83" s="120">
        <v>11.28</v>
      </c>
      <c r="I83" s="126"/>
    </row>
    <row r="84" spans="1:10" customFormat="1">
      <c r="A84" s="322" t="s">
        <v>18</v>
      </c>
      <c r="B84" s="205" t="s">
        <v>62</v>
      </c>
      <c r="C84" s="199">
        <v>7128</v>
      </c>
      <c r="D84" s="117">
        <v>491221</v>
      </c>
      <c r="E84" s="118">
        <v>41299</v>
      </c>
      <c r="F84" s="228">
        <v>95.22</v>
      </c>
      <c r="G84" s="120">
        <f t="shared" si="2"/>
        <v>8.719780219780219</v>
      </c>
      <c r="H84" s="120">
        <v>10.92</v>
      </c>
      <c r="I84" s="126"/>
    </row>
    <row r="85" spans="1:10">
      <c r="A85" s="206"/>
      <c r="B85" s="205"/>
      <c r="C85" s="199">
        <v>7129</v>
      </c>
      <c r="D85" s="117">
        <v>491845</v>
      </c>
      <c r="E85" s="118">
        <v>41299</v>
      </c>
      <c r="F85" s="309">
        <v>300.19</v>
      </c>
      <c r="G85" s="120">
        <f t="shared" si="2"/>
        <v>27.489926739926741</v>
      </c>
      <c r="H85" s="120">
        <v>10.92</v>
      </c>
      <c r="I85" s="126"/>
    </row>
    <row r="86" spans="1:10" customFormat="1">
      <c r="A86" s="322" t="s">
        <v>74</v>
      </c>
      <c r="B86" s="205" t="s">
        <v>68</v>
      </c>
      <c r="C86" s="199">
        <v>7130</v>
      </c>
      <c r="D86" s="117">
        <v>9586</v>
      </c>
      <c r="E86" s="118">
        <v>41300</v>
      </c>
      <c r="F86" s="228">
        <v>70.430000000000007</v>
      </c>
      <c r="G86" s="120">
        <f t="shared" si="2"/>
        <v>6.4496336996337007</v>
      </c>
      <c r="H86" s="120">
        <v>10.92</v>
      </c>
      <c r="I86" s="126"/>
    </row>
    <row r="87" spans="1:10" customFormat="1">
      <c r="A87" s="322" t="s">
        <v>73</v>
      </c>
      <c r="B87" s="205" t="s">
        <v>71</v>
      </c>
      <c r="C87" s="199">
        <v>7131</v>
      </c>
      <c r="D87" s="117">
        <v>492249</v>
      </c>
      <c r="E87" s="118">
        <v>41300</v>
      </c>
      <c r="F87" s="272">
        <v>588.91999999999996</v>
      </c>
      <c r="G87" s="120">
        <f t="shared" si="2"/>
        <v>53.930402930402927</v>
      </c>
      <c r="H87" s="120">
        <v>10.92</v>
      </c>
      <c r="I87" s="126"/>
    </row>
    <row r="88" spans="1:10" customFormat="1">
      <c r="A88" s="322" t="s">
        <v>20</v>
      </c>
      <c r="B88" s="205" t="s">
        <v>64</v>
      </c>
      <c r="C88" s="199">
        <v>7132</v>
      </c>
      <c r="D88" s="117">
        <v>492257</v>
      </c>
      <c r="E88" s="118">
        <v>41300</v>
      </c>
      <c r="F88" s="228">
        <v>343.76</v>
      </c>
      <c r="G88" s="120">
        <f t="shared" si="2"/>
        <v>31.479853479853478</v>
      </c>
      <c r="H88" s="120">
        <v>10.92</v>
      </c>
      <c r="I88" s="126"/>
    </row>
    <row r="89" spans="1:10" customFormat="1">
      <c r="A89" s="322" t="s">
        <v>11</v>
      </c>
      <c r="B89" s="205" t="s">
        <v>42</v>
      </c>
      <c r="C89" s="199">
        <v>7133</v>
      </c>
      <c r="D89" s="117">
        <v>492280</v>
      </c>
      <c r="E89" s="118">
        <v>41300</v>
      </c>
      <c r="F89" s="228">
        <v>1050.17</v>
      </c>
      <c r="G89" s="120">
        <f t="shared" si="2"/>
        <v>93.100177304964546</v>
      </c>
      <c r="H89" s="120">
        <v>11.28</v>
      </c>
      <c r="I89" s="126"/>
    </row>
    <row r="90" spans="1:10" customFormat="1">
      <c r="A90" s="322" t="s">
        <v>16</v>
      </c>
      <c r="B90" s="205" t="s">
        <v>63</v>
      </c>
      <c r="C90" s="199">
        <v>7134</v>
      </c>
      <c r="D90" s="117">
        <v>492292</v>
      </c>
      <c r="E90" s="118">
        <v>41300</v>
      </c>
      <c r="F90" s="228">
        <v>285</v>
      </c>
      <c r="G90" s="120">
        <f>F90/H90</f>
        <v>26.098901098901099</v>
      </c>
      <c r="H90" s="120">
        <v>10.92</v>
      </c>
      <c r="I90" s="126"/>
    </row>
    <row r="91" spans="1:10" customFormat="1">
      <c r="A91" s="322" t="s">
        <v>18</v>
      </c>
      <c r="B91" s="286" t="s">
        <v>62</v>
      </c>
      <c r="C91" s="199">
        <v>7135</v>
      </c>
      <c r="D91" s="117">
        <v>492330</v>
      </c>
      <c r="E91" s="118">
        <v>41300</v>
      </c>
      <c r="F91" s="228">
        <v>498.82</v>
      </c>
      <c r="G91" s="120">
        <f t="shared" si="2"/>
        <v>45.679487179487182</v>
      </c>
      <c r="H91" s="120">
        <v>10.92</v>
      </c>
      <c r="I91" s="126"/>
    </row>
    <row r="92" spans="1:10" customFormat="1">
      <c r="A92" s="322" t="s">
        <v>22</v>
      </c>
      <c r="B92" s="205" t="s">
        <v>56</v>
      </c>
      <c r="C92" s="199">
        <v>7136</v>
      </c>
      <c r="D92" s="117">
        <v>493209</v>
      </c>
      <c r="E92" s="118">
        <v>41300</v>
      </c>
      <c r="F92" s="228">
        <v>349.99</v>
      </c>
      <c r="G92" s="120">
        <f t="shared" si="2"/>
        <v>32.050366300366299</v>
      </c>
      <c r="H92" s="120">
        <v>10.92</v>
      </c>
      <c r="I92" s="126"/>
    </row>
    <row r="93" spans="1:10" customFormat="1" ht="15" customHeight="1">
      <c r="A93" s="322" t="s">
        <v>17</v>
      </c>
      <c r="B93" s="205" t="s">
        <v>43</v>
      </c>
      <c r="C93" s="199">
        <v>7137</v>
      </c>
      <c r="D93" s="117">
        <v>492352</v>
      </c>
      <c r="E93" s="118">
        <v>41300</v>
      </c>
      <c r="F93" s="228">
        <v>340.81</v>
      </c>
      <c r="G93" s="120">
        <f t="shared" si="2"/>
        <v>31.20970695970696</v>
      </c>
      <c r="H93" s="120">
        <v>10.92</v>
      </c>
      <c r="I93" s="126"/>
    </row>
    <row r="94" spans="1:10" ht="15" customHeight="1">
      <c r="A94" s="312"/>
      <c r="B94" s="205"/>
      <c r="C94" s="199">
        <v>7138</v>
      </c>
      <c r="D94" s="117"/>
      <c r="E94" s="118">
        <v>26.1</v>
      </c>
      <c r="F94" s="309">
        <v>305</v>
      </c>
      <c r="G94" s="120">
        <f t="shared" si="2"/>
        <v>27.930402930402931</v>
      </c>
      <c r="H94" s="120">
        <v>10.92</v>
      </c>
      <c r="I94" s="126"/>
      <c r="J94" s="533" t="s">
        <v>166</v>
      </c>
    </row>
    <row r="95" spans="1:10" customFormat="1">
      <c r="A95" s="322" t="s">
        <v>75</v>
      </c>
      <c r="B95" s="205" t="s">
        <v>61</v>
      </c>
      <c r="C95" s="199">
        <v>7139</v>
      </c>
      <c r="D95" s="117">
        <v>9824</v>
      </c>
      <c r="E95" s="118">
        <v>41302</v>
      </c>
      <c r="F95" s="228">
        <v>503.07</v>
      </c>
      <c r="G95" s="120">
        <f t="shared" si="2"/>
        <v>46.068681318681321</v>
      </c>
      <c r="H95" s="120">
        <v>10.92</v>
      </c>
      <c r="I95" s="126"/>
    </row>
    <row r="96" spans="1:10" customFormat="1">
      <c r="A96" s="322" t="s">
        <v>20</v>
      </c>
      <c r="B96" s="205" t="s">
        <v>64</v>
      </c>
      <c r="C96" s="199">
        <v>7140</v>
      </c>
      <c r="D96" s="117">
        <v>494740</v>
      </c>
      <c r="E96" s="118">
        <v>41302</v>
      </c>
      <c r="F96" s="228">
        <v>310.24</v>
      </c>
      <c r="G96" s="120">
        <f t="shared" si="2"/>
        <v>28.410256410256412</v>
      </c>
      <c r="H96" s="120">
        <v>10.92</v>
      </c>
      <c r="I96" s="126"/>
    </row>
    <row r="97" spans="1:9" customFormat="1">
      <c r="A97" s="322" t="s">
        <v>74</v>
      </c>
      <c r="B97" s="205" t="s">
        <v>63</v>
      </c>
      <c r="C97" s="199">
        <v>7141</v>
      </c>
      <c r="D97" s="117">
        <v>494791</v>
      </c>
      <c r="E97" s="118">
        <v>41302</v>
      </c>
      <c r="F97" s="228">
        <v>240.24</v>
      </c>
      <c r="G97" s="120">
        <f t="shared" si="2"/>
        <v>22</v>
      </c>
      <c r="H97" s="120">
        <v>10.92</v>
      </c>
      <c r="I97" s="126"/>
    </row>
    <row r="98" spans="1:9" customFormat="1">
      <c r="A98" s="322" t="s">
        <v>74</v>
      </c>
      <c r="B98" s="205" t="s">
        <v>68</v>
      </c>
      <c r="C98" s="199">
        <v>7142</v>
      </c>
      <c r="D98" s="117">
        <v>494819</v>
      </c>
      <c r="E98" s="118">
        <v>41302</v>
      </c>
      <c r="F98" s="228">
        <v>300.41000000000003</v>
      </c>
      <c r="G98" s="120">
        <f t="shared" si="2"/>
        <v>27.510073260073263</v>
      </c>
      <c r="H98" s="120">
        <v>10.92</v>
      </c>
      <c r="I98" s="126"/>
    </row>
    <row r="99" spans="1:9" customFormat="1">
      <c r="A99" s="322" t="s">
        <v>18</v>
      </c>
      <c r="B99" s="205" t="s">
        <v>62</v>
      </c>
      <c r="C99" s="199">
        <v>7143</v>
      </c>
      <c r="D99" s="117">
        <v>494714</v>
      </c>
      <c r="E99" s="118">
        <v>41302</v>
      </c>
      <c r="F99" s="228">
        <v>334.81</v>
      </c>
      <c r="G99" s="120">
        <f t="shared" si="2"/>
        <v>30.660256410256412</v>
      </c>
      <c r="H99" s="120">
        <v>10.92</v>
      </c>
      <c r="I99" s="126"/>
    </row>
    <row r="100" spans="1:9" customFormat="1">
      <c r="A100" s="322" t="s">
        <v>19</v>
      </c>
      <c r="B100" s="205" t="s">
        <v>66</v>
      </c>
      <c r="C100" s="199">
        <v>7144</v>
      </c>
      <c r="D100" s="117">
        <v>8448</v>
      </c>
      <c r="E100" s="118">
        <v>41302</v>
      </c>
      <c r="F100" s="228">
        <v>401.86</v>
      </c>
      <c r="G100" s="120">
        <f t="shared" si="2"/>
        <v>36.800366300366299</v>
      </c>
      <c r="H100" s="120">
        <v>10.92</v>
      </c>
      <c r="I100" s="126"/>
    </row>
    <row r="101" spans="1:9" customFormat="1">
      <c r="A101" s="322" t="s">
        <v>19</v>
      </c>
      <c r="B101" s="205" t="s">
        <v>66</v>
      </c>
      <c r="C101" s="199">
        <v>7145</v>
      </c>
      <c r="D101" s="117">
        <v>9215</v>
      </c>
      <c r="E101" s="118">
        <v>41302</v>
      </c>
      <c r="F101" s="228">
        <v>1563.19</v>
      </c>
      <c r="G101" s="120">
        <f t="shared" si="2"/>
        <v>143.14926739926742</v>
      </c>
      <c r="H101" s="120">
        <v>10.92</v>
      </c>
      <c r="I101" s="126"/>
    </row>
    <row r="102" spans="1:9" customFormat="1">
      <c r="A102" s="322" t="s">
        <v>18</v>
      </c>
      <c r="B102" s="205" t="s">
        <v>62</v>
      </c>
      <c r="C102" s="199">
        <v>7146</v>
      </c>
      <c r="D102" s="117">
        <v>495941</v>
      </c>
      <c r="E102" s="118">
        <v>41303</v>
      </c>
      <c r="F102" s="228">
        <v>301.27999999999997</v>
      </c>
      <c r="G102" s="120">
        <f t="shared" si="2"/>
        <v>27.589743589743588</v>
      </c>
      <c r="H102" s="120">
        <v>10.92</v>
      </c>
      <c r="I102" s="126"/>
    </row>
    <row r="103" spans="1:9" customFormat="1">
      <c r="A103" s="322" t="s">
        <v>17</v>
      </c>
      <c r="B103" s="205" t="s">
        <v>43</v>
      </c>
      <c r="C103" s="199">
        <v>7147</v>
      </c>
      <c r="D103" s="117">
        <v>495945</v>
      </c>
      <c r="E103" s="118">
        <v>41303</v>
      </c>
      <c r="F103" s="228">
        <v>268.3</v>
      </c>
      <c r="G103" s="120">
        <f t="shared" si="2"/>
        <v>24.569597069597069</v>
      </c>
      <c r="H103" s="120">
        <v>10.92</v>
      </c>
      <c r="I103" s="126"/>
    </row>
    <row r="104" spans="1:9" customFormat="1">
      <c r="A104" s="322" t="s">
        <v>74</v>
      </c>
      <c r="B104" s="205" t="s">
        <v>68</v>
      </c>
      <c r="C104" s="199">
        <v>7148</v>
      </c>
      <c r="D104" s="117">
        <v>495957</v>
      </c>
      <c r="E104" s="118">
        <v>41303</v>
      </c>
      <c r="F104" s="228">
        <v>190.34</v>
      </c>
      <c r="G104" s="120">
        <f t="shared" si="2"/>
        <v>17.430402930402931</v>
      </c>
      <c r="H104" s="120">
        <v>10.92</v>
      </c>
      <c r="I104" s="126"/>
    </row>
    <row r="105" spans="1:9" customFormat="1">
      <c r="A105" s="322" t="s">
        <v>18</v>
      </c>
      <c r="B105" s="205" t="s">
        <v>62</v>
      </c>
      <c r="C105" s="199">
        <v>7149</v>
      </c>
      <c r="D105" s="117">
        <v>495975</v>
      </c>
      <c r="E105" s="118">
        <v>41303</v>
      </c>
      <c r="F105" s="228">
        <v>390.17</v>
      </c>
      <c r="G105" s="120">
        <f t="shared" si="2"/>
        <v>35.729853479853482</v>
      </c>
      <c r="H105" s="120">
        <v>10.92</v>
      </c>
      <c r="I105" s="227"/>
    </row>
    <row r="106" spans="1:9" customFormat="1">
      <c r="A106" s="322" t="s">
        <v>75</v>
      </c>
      <c r="B106" s="205" t="s">
        <v>61</v>
      </c>
      <c r="C106" s="199">
        <v>7150</v>
      </c>
      <c r="D106" s="117">
        <v>496027</v>
      </c>
      <c r="E106" s="118">
        <v>41303</v>
      </c>
      <c r="F106" s="228">
        <v>651.82000000000005</v>
      </c>
      <c r="G106" s="120">
        <f t="shared" si="2"/>
        <v>59.690476190476197</v>
      </c>
      <c r="H106" s="120">
        <v>10.92</v>
      </c>
      <c r="I106" s="126"/>
    </row>
    <row r="107" spans="1:9" customFormat="1">
      <c r="A107" s="322" t="s">
        <v>19</v>
      </c>
      <c r="B107" s="242" t="s">
        <v>66</v>
      </c>
      <c r="C107" s="199">
        <v>7175</v>
      </c>
      <c r="D107" s="226">
        <v>496255</v>
      </c>
      <c r="E107" s="142">
        <v>41303</v>
      </c>
      <c r="F107" s="228">
        <v>249.3</v>
      </c>
      <c r="G107" s="120">
        <f t="shared" si="2"/>
        <v>22.829670329670332</v>
      </c>
      <c r="H107" s="120">
        <v>10.92</v>
      </c>
      <c r="I107" s="126"/>
    </row>
    <row r="108" spans="1:9" customFormat="1">
      <c r="A108" s="322" t="s">
        <v>19</v>
      </c>
      <c r="B108" s="205" t="s">
        <v>66</v>
      </c>
      <c r="C108" s="199">
        <v>7176</v>
      </c>
      <c r="D108" s="117">
        <v>8268</v>
      </c>
      <c r="E108" s="118">
        <v>41304</v>
      </c>
      <c r="F108" s="228">
        <v>1149</v>
      </c>
      <c r="G108" s="120">
        <f t="shared" si="2"/>
        <v>105.21978021978022</v>
      </c>
      <c r="H108" s="120">
        <v>10.92</v>
      </c>
      <c r="I108" s="126"/>
    </row>
    <row r="109" spans="1:9" customFormat="1">
      <c r="A109" s="323" t="s">
        <v>83</v>
      </c>
      <c r="B109" s="205" t="s">
        <v>88</v>
      </c>
      <c r="C109" s="199">
        <v>7177</v>
      </c>
      <c r="D109" s="117">
        <v>496277</v>
      </c>
      <c r="E109" s="118">
        <v>41303</v>
      </c>
      <c r="F109" s="228">
        <v>385.04</v>
      </c>
      <c r="G109" s="120">
        <f t="shared" si="2"/>
        <v>35.260073260073263</v>
      </c>
      <c r="H109" s="120">
        <v>10.92</v>
      </c>
      <c r="I109" s="126"/>
    </row>
    <row r="110" spans="1:9" customFormat="1">
      <c r="A110" s="314" t="s">
        <v>28</v>
      </c>
      <c r="B110" s="205" t="s">
        <v>70</v>
      </c>
      <c r="C110" s="199">
        <v>7178</v>
      </c>
      <c r="D110" s="117">
        <v>496281</v>
      </c>
      <c r="E110" s="118">
        <v>41303</v>
      </c>
      <c r="F110" s="228">
        <v>400</v>
      </c>
      <c r="G110" s="120">
        <f t="shared" si="2"/>
        <v>36.630036630036628</v>
      </c>
      <c r="H110" s="120">
        <v>10.92</v>
      </c>
      <c r="I110" s="126"/>
    </row>
    <row r="111" spans="1:9" customFormat="1">
      <c r="A111" s="322" t="s">
        <v>15</v>
      </c>
      <c r="B111" s="205" t="s">
        <v>65</v>
      </c>
      <c r="C111" s="199">
        <v>7179</v>
      </c>
      <c r="D111" s="117">
        <v>496824</v>
      </c>
      <c r="E111" s="118">
        <v>41303</v>
      </c>
      <c r="F111" s="228">
        <v>286.64999999999998</v>
      </c>
      <c r="G111" s="120">
        <f t="shared" si="2"/>
        <v>26.249999999999996</v>
      </c>
      <c r="H111" s="120">
        <v>10.92</v>
      </c>
      <c r="I111" s="126"/>
    </row>
    <row r="112" spans="1:9" customFormat="1">
      <c r="A112" s="322" t="s">
        <v>17</v>
      </c>
      <c r="B112" s="205" t="s">
        <v>43</v>
      </c>
      <c r="C112" s="199">
        <v>7180</v>
      </c>
      <c r="D112" s="117">
        <v>497009</v>
      </c>
      <c r="E112" s="118">
        <v>41304</v>
      </c>
      <c r="F112" s="228">
        <v>207.48</v>
      </c>
      <c r="G112" s="120">
        <f t="shared" si="2"/>
        <v>19</v>
      </c>
      <c r="H112" s="120">
        <v>10.92</v>
      </c>
      <c r="I112" s="126"/>
    </row>
    <row r="113" spans="1:9" customFormat="1">
      <c r="A113" s="322" t="s">
        <v>73</v>
      </c>
      <c r="B113" s="261" t="s">
        <v>71</v>
      </c>
      <c r="C113" s="199">
        <v>7181</v>
      </c>
      <c r="D113" s="117">
        <v>496986</v>
      </c>
      <c r="E113" s="118">
        <v>41304</v>
      </c>
      <c r="F113" s="228">
        <v>410</v>
      </c>
      <c r="G113" s="120">
        <f t="shared" si="2"/>
        <v>37.545787545787547</v>
      </c>
      <c r="H113" s="120">
        <v>10.92</v>
      </c>
      <c r="I113" s="126"/>
    </row>
    <row r="114" spans="1:9" customFormat="1">
      <c r="A114" s="322" t="s">
        <v>16</v>
      </c>
      <c r="B114" s="205" t="s">
        <v>63</v>
      </c>
      <c r="C114" s="199">
        <v>7182</v>
      </c>
      <c r="D114" s="117">
        <v>497020</v>
      </c>
      <c r="E114" s="118">
        <v>41304</v>
      </c>
      <c r="F114" s="228">
        <v>223.42</v>
      </c>
      <c r="G114" s="120">
        <f t="shared" si="2"/>
        <v>20.45970695970696</v>
      </c>
      <c r="H114" s="120">
        <v>10.92</v>
      </c>
      <c r="I114" s="126"/>
    </row>
    <row r="115" spans="1:9" customFormat="1">
      <c r="A115" s="322" t="s">
        <v>75</v>
      </c>
      <c r="B115" s="205" t="s">
        <v>61</v>
      </c>
      <c r="C115" s="199">
        <v>7183</v>
      </c>
      <c r="D115" s="117">
        <v>497053</v>
      </c>
      <c r="E115" s="118">
        <v>41304</v>
      </c>
      <c r="F115" s="228">
        <v>230.3</v>
      </c>
      <c r="G115" s="120">
        <f t="shared" si="2"/>
        <v>21.089743589743591</v>
      </c>
      <c r="H115" s="120">
        <v>10.92</v>
      </c>
      <c r="I115" s="126"/>
    </row>
    <row r="116" spans="1:9" customFormat="1">
      <c r="A116" s="322" t="s">
        <v>74</v>
      </c>
      <c r="B116" s="205" t="s">
        <v>68</v>
      </c>
      <c r="C116" s="199">
        <v>7184</v>
      </c>
      <c r="D116" s="117">
        <v>497054</v>
      </c>
      <c r="E116" s="118">
        <v>41304</v>
      </c>
      <c r="F116" s="228">
        <v>327.60000000000002</v>
      </c>
      <c r="G116" s="120">
        <f t="shared" si="2"/>
        <v>30.000000000000004</v>
      </c>
      <c r="H116" s="120">
        <v>10.92</v>
      </c>
      <c r="I116" s="126"/>
    </row>
    <row r="117" spans="1:9" customFormat="1" ht="18" customHeight="1">
      <c r="A117" s="206" t="s">
        <v>13</v>
      </c>
      <c r="B117" s="205" t="s">
        <v>67</v>
      </c>
      <c r="C117" s="199">
        <v>7185</v>
      </c>
      <c r="D117" s="117">
        <v>497057</v>
      </c>
      <c r="E117" s="118">
        <v>41304.300995370373</v>
      </c>
      <c r="F117" s="228">
        <v>329.02</v>
      </c>
      <c r="G117" s="120">
        <f t="shared" si="2"/>
        <v>30.130036630036628</v>
      </c>
      <c r="H117" s="120">
        <v>10.92</v>
      </c>
      <c r="I117" s="126"/>
    </row>
    <row r="118" spans="1:9" ht="16.5" customHeight="1" thickBot="1">
      <c r="A118" s="206"/>
      <c r="B118" s="205"/>
      <c r="C118" s="164"/>
      <c r="D118" s="172" t="s">
        <v>10</v>
      </c>
      <c r="E118" s="173"/>
      <c r="F118" s="222">
        <f>SUM(F8:F117)</f>
        <v>51013.392</v>
      </c>
      <c r="G118" s="182"/>
      <c r="H118" s="176"/>
      <c r="I118" s="122"/>
    </row>
    <row r="119" spans="1:9" ht="15.75" thickBot="1">
      <c r="A119" s="201"/>
      <c r="B119" s="243"/>
      <c r="C119" s="178"/>
      <c r="D119" s="179"/>
      <c r="E119" s="180"/>
      <c r="F119" s="223"/>
      <c r="G119" s="176"/>
    </row>
    <row r="120" spans="1:9" ht="15.75" thickBot="1">
      <c r="A120" s="125"/>
      <c r="B120" s="291" t="s">
        <v>52</v>
      </c>
      <c r="C120" s="292"/>
      <c r="D120" s="293"/>
      <c r="E120" s="193">
        <f>F2-F118</f>
        <v>-10936.161999999997</v>
      </c>
      <c r="F120" s="224"/>
    </row>
  </sheetData>
  <autoFilter ref="A7:I118">
    <filterColumn colId="4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15"/>
  <sheetViews>
    <sheetView topLeftCell="A104" workbookViewId="0">
      <selection activeCell="F113" sqref="F113"/>
    </sheetView>
  </sheetViews>
  <sheetFormatPr baseColWidth="10" defaultRowHeight="15"/>
  <sheetData>
    <row r="1" spans="1:9">
      <c r="A1" s="99" t="s">
        <v>58</v>
      </c>
      <c r="B1" s="236"/>
      <c r="C1" s="95"/>
      <c r="D1" s="95"/>
      <c r="E1" s="95"/>
      <c r="F1" s="215" t="s">
        <v>53</v>
      </c>
      <c r="G1" s="102"/>
      <c r="H1" s="100"/>
      <c r="I1" s="1"/>
    </row>
    <row r="2" spans="1:9">
      <c r="A2" s="99"/>
      <c r="B2" s="237"/>
      <c r="C2" s="103"/>
      <c r="D2" s="103"/>
      <c r="E2" s="96">
        <v>41304</v>
      </c>
      <c r="F2" s="216">
        <v>39969.879999999997</v>
      </c>
      <c r="G2" s="105"/>
      <c r="H2" s="103"/>
      <c r="I2" s="4"/>
    </row>
    <row r="3" spans="1:9">
      <c r="A3" s="99"/>
      <c r="B3" s="236"/>
      <c r="C3" s="290" t="s">
        <v>32</v>
      </c>
      <c r="D3" s="95"/>
      <c r="E3" s="95"/>
      <c r="F3" s="217"/>
      <c r="G3" s="102"/>
      <c r="H3" s="100"/>
      <c r="I3" s="1"/>
    </row>
    <row r="4" spans="1:9">
      <c r="A4" s="99"/>
      <c r="B4" s="236"/>
      <c r="C4" s="290"/>
      <c r="D4" s="95"/>
      <c r="E4" s="95"/>
      <c r="F4" s="217"/>
      <c r="G4" s="102"/>
      <c r="H4" s="100"/>
      <c r="I4" s="1"/>
    </row>
    <row r="5" spans="1:9" ht="15.75" thickBot="1">
      <c r="A5" s="99"/>
      <c r="B5" s="236"/>
      <c r="C5" s="95"/>
      <c r="D5" s="95"/>
      <c r="E5" s="95"/>
      <c r="F5" s="217"/>
      <c r="G5" s="102"/>
      <c r="H5" s="100"/>
      <c r="I5" s="1"/>
    </row>
    <row r="6" spans="1:9" ht="30.75" thickBot="1">
      <c r="A6" s="238" t="s">
        <v>2</v>
      </c>
      <c r="B6" s="238" t="s">
        <v>40</v>
      </c>
      <c r="C6" s="245" t="s">
        <v>3</v>
      </c>
      <c r="D6" s="246" t="s">
        <v>4</v>
      </c>
      <c r="E6" s="247" t="s">
        <v>5</v>
      </c>
      <c r="F6" s="248" t="s">
        <v>6</v>
      </c>
      <c r="G6" s="249" t="s">
        <v>7</v>
      </c>
      <c r="H6" s="238" t="s">
        <v>8</v>
      </c>
      <c r="I6" s="250" t="s">
        <v>59</v>
      </c>
    </row>
    <row r="7" spans="1:9">
      <c r="A7" s="277"/>
      <c r="B7" s="282"/>
      <c r="C7" s="277"/>
      <c r="D7" s="283"/>
      <c r="E7" s="277"/>
      <c r="F7" s="284"/>
      <c r="G7" s="285"/>
      <c r="H7" s="277"/>
      <c r="I7" s="277"/>
    </row>
    <row r="8" spans="1:9">
      <c r="A8" s="322" t="s">
        <v>20</v>
      </c>
      <c r="B8" s="254" t="s">
        <v>64</v>
      </c>
      <c r="C8" s="199">
        <v>7186</v>
      </c>
      <c r="D8" s="117" t="s">
        <v>23</v>
      </c>
      <c r="E8" s="118">
        <v>41304</v>
      </c>
      <c r="F8" s="228">
        <v>276.17</v>
      </c>
      <c r="G8" s="120">
        <f>F8/H8</f>
        <v>25.29029304029304</v>
      </c>
      <c r="H8" s="120">
        <v>10.92</v>
      </c>
      <c r="I8" s="262"/>
    </row>
    <row r="9" spans="1:9">
      <c r="A9" s="322" t="s">
        <v>22</v>
      </c>
      <c r="B9" s="205" t="s">
        <v>56</v>
      </c>
      <c r="C9" s="199">
        <v>7187</v>
      </c>
      <c r="D9" s="117">
        <v>497086</v>
      </c>
      <c r="E9" s="118">
        <v>41304</v>
      </c>
      <c r="F9" s="228">
        <v>953.21</v>
      </c>
      <c r="G9" s="120">
        <f>F9/H9</f>
        <v>87.290293040293051</v>
      </c>
      <c r="H9" s="120">
        <v>10.92</v>
      </c>
      <c r="I9" s="262"/>
    </row>
    <row r="10" spans="1:9">
      <c r="A10" s="322" t="s">
        <v>74</v>
      </c>
      <c r="B10" s="205" t="s">
        <v>68</v>
      </c>
      <c r="C10" s="199">
        <v>7188</v>
      </c>
      <c r="D10" s="117">
        <v>498043</v>
      </c>
      <c r="E10" s="118">
        <v>41305</v>
      </c>
      <c r="F10" s="228">
        <v>260.11</v>
      </c>
      <c r="G10" s="120">
        <f t="shared" ref="G10:G22" si="0">F10/H10</f>
        <v>23.819597069597069</v>
      </c>
      <c r="H10" s="120">
        <v>10.92</v>
      </c>
      <c r="I10" s="262"/>
    </row>
    <row r="11" spans="1:9">
      <c r="A11" s="322" t="s">
        <v>20</v>
      </c>
      <c r="B11" s="205" t="s">
        <v>64</v>
      </c>
      <c r="C11" s="199">
        <v>7189</v>
      </c>
      <c r="D11" s="117">
        <v>498102</v>
      </c>
      <c r="E11" s="118">
        <v>41305</v>
      </c>
      <c r="F11" s="228">
        <v>306.85000000000002</v>
      </c>
      <c r="G11" s="120">
        <f t="shared" si="0"/>
        <v>28.09981684981685</v>
      </c>
      <c r="H11" s="120">
        <v>10.92</v>
      </c>
      <c r="I11" s="262"/>
    </row>
    <row r="12" spans="1:9">
      <c r="A12" s="322" t="s">
        <v>17</v>
      </c>
      <c r="B12" s="205" t="s">
        <v>43</v>
      </c>
      <c r="C12" s="199">
        <v>7190</v>
      </c>
      <c r="D12" s="117">
        <v>498127</v>
      </c>
      <c r="E12" s="118">
        <v>41305</v>
      </c>
      <c r="F12" s="228">
        <v>440.19</v>
      </c>
      <c r="G12" s="120">
        <f t="shared" si="0"/>
        <v>40.310439560439562</v>
      </c>
      <c r="H12" s="120">
        <v>10.92</v>
      </c>
      <c r="I12" s="262"/>
    </row>
    <row r="13" spans="1:9">
      <c r="A13" s="322" t="s">
        <v>16</v>
      </c>
      <c r="B13" s="205" t="s">
        <v>63</v>
      </c>
      <c r="C13" s="199">
        <v>7191</v>
      </c>
      <c r="D13" s="117">
        <v>498135</v>
      </c>
      <c r="E13" s="118">
        <v>41305</v>
      </c>
      <c r="F13" s="228">
        <v>218.4</v>
      </c>
      <c r="G13" s="120">
        <f t="shared" si="0"/>
        <v>20</v>
      </c>
      <c r="H13" s="120">
        <v>10.92</v>
      </c>
      <c r="I13" s="262"/>
    </row>
    <row r="14" spans="1:9">
      <c r="A14" s="322" t="s">
        <v>11</v>
      </c>
      <c r="B14" s="205" t="s">
        <v>42</v>
      </c>
      <c r="C14" s="199">
        <v>7192</v>
      </c>
      <c r="D14" s="117">
        <v>498177</v>
      </c>
      <c r="E14" s="118">
        <v>41305</v>
      </c>
      <c r="F14" s="228">
        <v>2485.44</v>
      </c>
      <c r="G14" s="120">
        <f t="shared" si="0"/>
        <v>220.34042553191492</v>
      </c>
      <c r="H14" s="120">
        <v>11.28</v>
      </c>
      <c r="I14" s="262"/>
    </row>
    <row r="15" spans="1:9">
      <c r="A15" s="322" t="s">
        <v>18</v>
      </c>
      <c r="B15" s="205" t="s">
        <v>62</v>
      </c>
      <c r="C15" s="199">
        <v>7193</v>
      </c>
      <c r="D15" s="117">
        <v>498210</v>
      </c>
      <c r="E15" s="118">
        <v>41305</v>
      </c>
      <c r="F15" s="228">
        <v>300</v>
      </c>
      <c r="G15" s="120">
        <f t="shared" si="0"/>
        <v>27.472527472527474</v>
      </c>
      <c r="H15" s="120">
        <v>10.92</v>
      </c>
      <c r="I15" s="262"/>
    </row>
    <row r="16" spans="1:9">
      <c r="A16" s="322" t="s">
        <v>75</v>
      </c>
      <c r="B16" s="205" t="s">
        <v>61</v>
      </c>
      <c r="C16" s="199">
        <v>7194</v>
      </c>
      <c r="D16" s="117">
        <v>498260</v>
      </c>
      <c r="E16" s="118">
        <v>41305</v>
      </c>
      <c r="F16" s="228">
        <v>260.61</v>
      </c>
      <c r="G16" s="120">
        <f t="shared" si="0"/>
        <v>23.865384615384617</v>
      </c>
      <c r="H16" s="120">
        <v>10.92</v>
      </c>
      <c r="I16" s="262"/>
    </row>
    <row r="17" spans="1:9">
      <c r="A17" s="322" t="s">
        <v>34</v>
      </c>
      <c r="B17" s="205" t="s">
        <v>39</v>
      </c>
      <c r="C17" s="199">
        <v>7195</v>
      </c>
      <c r="D17" s="117">
        <v>498263</v>
      </c>
      <c r="E17" s="118">
        <v>41305</v>
      </c>
      <c r="F17" s="228">
        <v>450.01</v>
      </c>
      <c r="G17" s="120">
        <f t="shared" si="0"/>
        <v>41.209706959706956</v>
      </c>
      <c r="H17" s="120">
        <v>10.92</v>
      </c>
      <c r="I17" s="262"/>
    </row>
    <row r="18" spans="1:9">
      <c r="A18" s="322" t="s">
        <v>19</v>
      </c>
      <c r="B18" s="205" t="s">
        <v>66</v>
      </c>
      <c r="C18" s="199">
        <v>7196</v>
      </c>
      <c r="D18" s="117">
        <v>8457</v>
      </c>
      <c r="E18" s="118">
        <v>41305</v>
      </c>
      <c r="F18" s="228">
        <v>1517.98</v>
      </c>
      <c r="G18" s="120">
        <f t="shared" si="0"/>
        <v>139.00915750915752</v>
      </c>
      <c r="H18" s="120">
        <v>10.92</v>
      </c>
      <c r="I18" s="262"/>
    </row>
    <row r="19" spans="1:9">
      <c r="A19" s="322" t="s">
        <v>74</v>
      </c>
      <c r="B19" s="205" t="s">
        <v>68</v>
      </c>
      <c r="C19" s="199">
        <v>7197</v>
      </c>
      <c r="D19" s="117">
        <v>499355</v>
      </c>
      <c r="E19" s="118">
        <v>41306</v>
      </c>
      <c r="F19" s="228">
        <v>420.2</v>
      </c>
      <c r="G19" s="120">
        <f t="shared" si="0"/>
        <v>38.479853479853482</v>
      </c>
      <c r="H19" s="120">
        <v>10.92</v>
      </c>
      <c r="I19" s="262"/>
    </row>
    <row r="20" spans="1:9">
      <c r="A20" s="322" t="s">
        <v>20</v>
      </c>
      <c r="B20" s="205" t="s">
        <v>64</v>
      </c>
      <c r="C20" s="199">
        <v>7198</v>
      </c>
      <c r="D20" s="117">
        <v>499383</v>
      </c>
      <c r="E20" s="118">
        <v>41306</v>
      </c>
      <c r="F20" s="228">
        <v>458.42</v>
      </c>
      <c r="G20" s="120">
        <f t="shared" si="0"/>
        <v>41.979853479853482</v>
      </c>
      <c r="H20" s="120">
        <v>10.92</v>
      </c>
      <c r="I20" s="263"/>
    </row>
    <row r="21" spans="1:9">
      <c r="A21" s="322" t="s">
        <v>13</v>
      </c>
      <c r="B21" s="205" t="s">
        <v>67</v>
      </c>
      <c r="C21" s="199">
        <v>7199</v>
      </c>
      <c r="D21" s="117">
        <v>499405</v>
      </c>
      <c r="E21" s="118">
        <v>41306</v>
      </c>
      <c r="F21" s="228">
        <v>393.01</v>
      </c>
      <c r="G21" s="120">
        <f t="shared" si="0"/>
        <v>35.989926739926737</v>
      </c>
      <c r="H21" s="120">
        <v>10.92</v>
      </c>
      <c r="I21" s="262"/>
    </row>
    <row r="22" spans="1:9">
      <c r="A22" s="322" t="s">
        <v>75</v>
      </c>
      <c r="B22" s="205" t="s">
        <v>61</v>
      </c>
      <c r="C22" s="199">
        <v>7200</v>
      </c>
      <c r="D22" s="117">
        <v>499437</v>
      </c>
      <c r="E22" s="118">
        <v>41306</v>
      </c>
      <c r="F22" s="228">
        <v>295</v>
      </c>
      <c r="G22" s="120">
        <f t="shared" si="0"/>
        <v>27.014652014652015</v>
      </c>
      <c r="H22" s="120">
        <v>10.92</v>
      </c>
      <c r="I22" s="120"/>
    </row>
    <row r="23" spans="1:9">
      <c r="A23" s="322" t="s">
        <v>16</v>
      </c>
      <c r="B23" s="205" t="s">
        <v>63</v>
      </c>
      <c r="C23" s="199">
        <v>7201</v>
      </c>
      <c r="D23" s="117">
        <v>499462</v>
      </c>
      <c r="E23" s="118">
        <v>41306</v>
      </c>
      <c r="F23" s="228">
        <v>300</v>
      </c>
      <c r="G23" s="120">
        <f t="shared" ref="G23:G72" si="1">F23/H23</f>
        <v>27.472527472527474</v>
      </c>
      <c r="H23" s="120">
        <v>10.92</v>
      </c>
      <c r="I23" s="120"/>
    </row>
    <row r="24" spans="1:9">
      <c r="A24" s="322" t="s">
        <v>19</v>
      </c>
      <c r="B24" s="205" t="s">
        <v>66</v>
      </c>
      <c r="C24" s="199">
        <v>7202</v>
      </c>
      <c r="D24" s="117">
        <v>499453</v>
      </c>
      <c r="E24" s="118">
        <v>41306</v>
      </c>
      <c r="F24" s="228">
        <v>600.16</v>
      </c>
      <c r="G24" s="120">
        <f t="shared" si="1"/>
        <v>54.959706959706956</v>
      </c>
      <c r="H24" s="120">
        <v>10.92</v>
      </c>
      <c r="I24" s="120"/>
    </row>
    <row r="25" spans="1:9">
      <c r="A25" s="322" t="s">
        <v>18</v>
      </c>
      <c r="B25" s="205" t="s">
        <v>62</v>
      </c>
      <c r="C25" s="199">
        <v>7203</v>
      </c>
      <c r="D25" s="117">
        <v>499501</v>
      </c>
      <c r="E25" s="118">
        <v>41306</v>
      </c>
      <c r="F25" s="228">
        <v>495.99</v>
      </c>
      <c r="G25" s="120">
        <f t="shared" si="1"/>
        <v>45.882516188714149</v>
      </c>
      <c r="H25" s="120">
        <v>10.81</v>
      </c>
      <c r="I25" s="120"/>
    </row>
    <row r="26" spans="1:9">
      <c r="A26" s="205" t="s">
        <v>100</v>
      </c>
      <c r="B26" s="205" t="s">
        <v>65</v>
      </c>
      <c r="C26" s="199">
        <v>7204</v>
      </c>
      <c r="D26" s="117">
        <v>500428</v>
      </c>
      <c r="E26" s="118">
        <v>41306</v>
      </c>
      <c r="F26" s="228">
        <v>429.05</v>
      </c>
      <c r="G26" s="120">
        <f t="shared" si="1"/>
        <v>39.290293040293044</v>
      </c>
      <c r="H26" s="120">
        <v>10.92</v>
      </c>
      <c r="I26" s="120"/>
    </row>
    <row r="27" spans="1:9">
      <c r="A27" s="322" t="s">
        <v>20</v>
      </c>
      <c r="B27" s="205" t="s">
        <v>64</v>
      </c>
      <c r="C27" s="199">
        <v>7205</v>
      </c>
      <c r="D27" s="117">
        <v>500628</v>
      </c>
      <c r="E27" s="118">
        <v>41307</v>
      </c>
      <c r="F27" s="228">
        <v>200.05</v>
      </c>
      <c r="G27" s="120">
        <f t="shared" si="1"/>
        <v>18.319597069597069</v>
      </c>
      <c r="H27" s="120">
        <v>10.92</v>
      </c>
      <c r="I27" s="120"/>
    </row>
    <row r="28" spans="1:9">
      <c r="A28" s="322" t="s">
        <v>18</v>
      </c>
      <c r="B28" s="205" t="s">
        <v>62</v>
      </c>
      <c r="C28" s="199">
        <v>7206</v>
      </c>
      <c r="D28" s="117">
        <v>500620</v>
      </c>
      <c r="E28" s="118">
        <v>41307</v>
      </c>
      <c r="F28" s="228">
        <v>430.14</v>
      </c>
      <c r="G28" s="120">
        <f t="shared" si="1"/>
        <v>39.390109890109891</v>
      </c>
      <c r="H28" s="120">
        <v>10.92</v>
      </c>
      <c r="I28" s="120"/>
    </row>
    <row r="29" spans="1:9">
      <c r="A29" s="322" t="s">
        <v>73</v>
      </c>
      <c r="B29" s="205" t="s">
        <v>71</v>
      </c>
      <c r="C29" s="199">
        <v>7207</v>
      </c>
      <c r="D29" s="117">
        <v>500630</v>
      </c>
      <c r="E29" s="118">
        <v>41307</v>
      </c>
      <c r="F29" s="228">
        <v>109.2</v>
      </c>
      <c r="G29" s="120">
        <f t="shared" si="1"/>
        <v>10</v>
      </c>
      <c r="H29" s="120">
        <v>10.92</v>
      </c>
      <c r="I29" s="120"/>
    </row>
    <row r="30" spans="1:9">
      <c r="A30" s="322" t="s">
        <v>74</v>
      </c>
      <c r="B30" s="190" t="s">
        <v>68</v>
      </c>
      <c r="C30" s="199">
        <v>7208</v>
      </c>
      <c r="D30" s="117">
        <v>500619</v>
      </c>
      <c r="E30" s="118">
        <v>41307</v>
      </c>
      <c r="F30" s="228">
        <v>300.19</v>
      </c>
      <c r="G30" s="120">
        <f t="shared" si="1"/>
        <v>27.489926739926741</v>
      </c>
      <c r="H30" s="120">
        <v>10.92</v>
      </c>
      <c r="I30" s="120"/>
    </row>
    <row r="31" spans="1:9">
      <c r="A31" s="322" t="s">
        <v>75</v>
      </c>
      <c r="B31" s="190" t="s">
        <v>61</v>
      </c>
      <c r="C31" s="199">
        <v>7209</v>
      </c>
      <c r="D31" s="117">
        <v>500663</v>
      </c>
      <c r="E31" s="118">
        <v>41307</v>
      </c>
      <c r="F31" s="228">
        <v>297.02</v>
      </c>
      <c r="G31" s="120">
        <f t="shared" si="1"/>
        <v>27.199633699633697</v>
      </c>
      <c r="H31" s="120">
        <v>10.92</v>
      </c>
      <c r="I31" s="120"/>
    </row>
    <row r="32" spans="1:9">
      <c r="A32" s="322" t="s">
        <v>13</v>
      </c>
      <c r="B32" s="190" t="s">
        <v>67</v>
      </c>
      <c r="C32" s="199">
        <v>7210</v>
      </c>
      <c r="D32" s="117">
        <v>500670</v>
      </c>
      <c r="E32" s="118">
        <v>41307</v>
      </c>
      <c r="F32" s="228">
        <v>159.54</v>
      </c>
      <c r="G32" s="120">
        <f t="shared" si="1"/>
        <v>14.609890109890109</v>
      </c>
      <c r="H32" s="120">
        <v>10.92</v>
      </c>
      <c r="I32" s="120"/>
    </row>
    <row r="33" spans="1:9">
      <c r="A33" s="322" t="s">
        <v>17</v>
      </c>
      <c r="B33" s="190" t="s">
        <v>43</v>
      </c>
      <c r="C33" s="199">
        <v>7211</v>
      </c>
      <c r="D33" s="117">
        <v>497081</v>
      </c>
      <c r="E33" s="118">
        <v>41304</v>
      </c>
      <c r="F33" s="228">
        <v>276.17</v>
      </c>
      <c r="G33" s="120">
        <f t="shared" si="1"/>
        <v>25.29029304029304</v>
      </c>
      <c r="H33" s="120">
        <v>10.92</v>
      </c>
      <c r="I33" s="120"/>
    </row>
    <row r="34" spans="1:9">
      <c r="A34" s="322" t="s">
        <v>19</v>
      </c>
      <c r="B34" s="190" t="s">
        <v>66</v>
      </c>
      <c r="C34" s="199">
        <v>7212</v>
      </c>
      <c r="D34" s="118">
        <v>500754</v>
      </c>
      <c r="E34" s="118">
        <v>41307</v>
      </c>
      <c r="F34" s="228">
        <v>1460.22</v>
      </c>
      <c r="G34" s="120">
        <f t="shared" si="1"/>
        <v>133.71978021978023</v>
      </c>
      <c r="H34" s="120">
        <v>10.92</v>
      </c>
      <c r="I34" s="120"/>
    </row>
    <row r="35" spans="1:9">
      <c r="A35" s="322" t="s">
        <v>16</v>
      </c>
      <c r="B35" s="205" t="s">
        <v>63</v>
      </c>
      <c r="C35" s="199">
        <v>7213</v>
      </c>
      <c r="D35" s="117">
        <v>500750</v>
      </c>
      <c r="E35" s="118">
        <v>41307</v>
      </c>
      <c r="F35" s="228">
        <v>306.42</v>
      </c>
      <c r="G35" s="120">
        <f t="shared" si="1"/>
        <v>28.060439560439562</v>
      </c>
      <c r="H35" s="120">
        <v>10.92</v>
      </c>
      <c r="I35" s="124"/>
    </row>
    <row r="36" spans="1:9">
      <c r="A36" s="322" t="s">
        <v>22</v>
      </c>
      <c r="B36" s="205" t="s">
        <v>56</v>
      </c>
      <c r="C36" s="199">
        <v>7214</v>
      </c>
      <c r="D36" s="117">
        <v>501728</v>
      </c>
      <c r="E36" s="118">
        <v>41307</v>
      </c>
      <c r="F36" s="228">
        <v>415.62</v>
      </c>
      <c r="G36" s="120">
        <f t="shared" si="1"/>
        <v>38.060439560439562</v>
      </c>
      <c r="H36" s="120">
        <v>10.92</v>
      </c>
      <c r="I36" s="126"/>
    </row>
    <row r="37" spans="1:9">
      <c r="A37" s="206" t="s">
        <v>73</v>
      </c>
      <c r="B37" s="205" t="s">
        <v>71</v>
      </c>
      <c r="C37" s="199">
        <v>7215</v>
      </c>
      <c r="D37" s="117">
        <v>7500</v>
      </c>
      <c r="E37" s="118">
        <v>41308</v>
      </c>
      <c r="F37" s="228">
        <v>837.11</v>
      </c>
      <c r="G37" s="120">
        <f t="shared" si="1"/>
        <v>76.658424908424905</v>
      </c>
      <c r="H37" s="120">
        <v>10.92</v>
      </c>
      <c r="I37" s="127"/>
    </row>
    <row r="38" spans="1:9">
      <c r="A38" s="206" t="s">
        <v>86</v>
      </c>
      <c r="B38" s="205" t="s">
        <v>88</v>
      </c>
      <c r="C38" s="199">
        <v>7216</v>
      </c>
      <c r="D38" s="199">
        <v>8479</v>
      </c>
      <c r="E38" s="118">
        <v>41308</v>
      </c>
      <c r="F38" s="228">
        <v>440.14</v>
      </c>
      <c r="G38" s="120">
        <f t="shared" si="1"/>
        <v>40.305860805860803</v>
      </c>
      <c r="H38" s="120">
        <v>10.92</v>
      </c>
      <c r="I38" s="126"/>
    </row>
    <row r="39" spans="1:9">
      <c r="A39" s="322" t="s">
        <v>75</v>
      </c>
      <c r="B39" s="240" t="s">
        <v>61</v>
      </c>
      <c r="C39" s="199">
        <v>7217</v>
      </c>
      <c r="D39" s="117">
        <v>502253</v>
      </c>
      <c r="E39" s="118">
        <v>41308</v>
      </c>
      <c r="F39" s="228">
        <v>218.4</v>
      </c>
      <c r="G39" s="120">
        <f t="shared" si="1"/>
        <v>20</v>
      </c>
      <c r="H39" s="120">
        <v>10.92</v>
      </c>
      <c r="I39" s="126"/>
    </row>
    <row r="40" spans="1:9">
      <c r="A40" s="322" t="s">
        <v>74</v>
      </c>
      <c r="B40" s="240" t="s">
        <v>68</v>
      </c>
      <c r="C40" s="199">
        <v>7218</v>
      </c>
      <c r="D40" s="117">
        <v>502362</v>
      </c>
      <c r="E40" s="118">
        <v>41308</v>
      </c>
      <c r="F40" s="228">
        <v>257.17</v>
      </c>
      <c r="G40" s="120">
        <f t="shared" si="1"/>
        <v>23.550366300366303</v>
      </c>
      <c r="H40" s="120">
        <v>10.92</v>
      </c>
      <c r="I40" s="194"/>
    </row>
    <row r="41" spans="1:9">
      <c r="A41" s="314" t="s">
        <v>17</v>
      </c>
      <c r="B41" s="205" t="s">
        <v>43</v>
      </c>
      <c r="C41" s="199">
        <v>7219</v>
      </c>
      <c r="D41" s="117">
        <v>503118</v>
      </c>
      <c r="E41" s="118">
        <v>41309</v>
      </c>
      <c r="F41" s="228">
        <v>305.98</v>
      </c>
      <c r="G41" s="120">
        <f t="shared" si="1"/>
        <v>28.020146520146522</v>
      </c>
      <c r="H41" s="120">
        <v>10.92</v>
      </c>
      <c r="I41" s="518" t="s">
        <v>159</v>
      </c>
    </row>
    <row r="42" spans="1:9">
      <c r="A42" s="322" t="s">
        <v>18</v>
      </c>
      <c r="B42" s="205" t="s">
        <v>62</v>
      </c>
      <c r="C42" s="199">
        <v>7220</v>
      </c>
      <c r="D42" s="117">
        <v>9868</v>
      </c>
      <c r="E42" s="118">
        <v>41309</v>
      </c>
      <c r="F42" s="228">
        <v>382.09</v>
      </c>
      <c r="G42" s="120">
        <f t="shared" si="1"/>
        <v>34.989926739926737</v>
      </c>
      <c r="H42" s="120">
        <v>10.92</v>
      </c>
      <c r="I42" s="126"/>
    </row>
    <row r="43" spans="1:9">
      <c r="A43" s="322" t="s">
        <v>74</v>
      </c>
      <c r="B43" s="205" t="s">
        <v>68</v>
      </c>
      <c r="C43" s="199">
        <v>7221</v>
      </c>
      <c r="D43" s="117">
        <v>9867</v>
      </c>
      <c r="E43" s="118">
        <v>41309</v>
      </c>
      <c r="F43" s="228">
        <v>192.41</v>
      </c>
      <c r="G43" s="120">
        <f t="shared" si="1"/>
        <v>17.619963369963369</v>
      </c>
      <c r="H43" s="120">
        <v>10.92</v>
      </c>
      <c r="I43" s="126"/>
    </row>
    <row r="44" spans="1:9">
      <c r="A44" s="322" t="s">
        <v>75</v>
      </c>
      <c r="B44" s="205" t="s">
        <v>61</v>
      </c>
      <c r="C44" s="199">
        <v>7222</v>
      </c>
      <c r="D44" s="117">
        <v>9853</v>
      </c>
      <c r="E44" s="118">
        <v>41309</v>
      </c>
      <c r="F44" s="228">
        <v>332.08</v>
      </c>
      <c r="G44" s="120">
        <f t="shared" si="1"/>
        <v>30.410256410256409</v>
      </c>
      <c r="H44" s="120">
        <v>10.92</v>
      </c>
      <c r="I44" s="126"/>
    </row>
    <row r="45" spans="1:9">
      <c r="A45" s="322" t="s">
        <v>16</v>
      </c>
      <c r="B45" s="240" t="s">
        <v>63</v>
      </c>
      <c r="C45" s="199">
        <v>7223</v>
      </c>
      <c r="D45" s="117">
        <v>9828</v>
      </c>
      <c r="E45" s="118">
        <v>41309</v>
      </c>
      <c r="F45" s="228">
        <v>263.5</v>
      </c>
      <c r="G45" s="120">
        <f t="shared" si="1"/>
        <v>24.130036630036631</v>
      </c>
      <c r="H45" s="120">
        <v>10.92</v>
      </c>
      <c r="I45" s="126"/>
    </row>
    <row r="46" spans="1:9">
      <c r="A46" s="322" t="s">
        <v>11</v>
      </c>
      <c r="B46" s="205" t="s">
        <v>42</v>
      </c>
      <c r="C46" s="199">
        <v>7224</v>
      </c>
      <c r="D46" s="117">
        <v>9860</v>
      </c>
      <c r="E46" s="118">
        <v>41309</v>
      </c>
      <c r="F46" s="228">
        <v>1812.8</v>
      </c>
      <c r="G46" s="120">
        <f t="shared" si="1"/>
        <v>160.70921985815605</v>
      </c>
      <c r="H46" s="120">
        <v>11.28</v>
      </c>
      <c r="I46" s="126"/>
    </row>
    <row r="47" spans="1:9">
      <c r="A47" s="322" t="s">
        <v>19</v>
      </c>
      <c r="B47" s="206" t="s">
        <v>66</v>
      </c>
      <c r="C47" s="199">
        <v>7225</v>
      </c>
      <c r="D47" s="117">
        <v>503413</v>
      </c>
      <c r="E47" s="118">
        <v>41309</v>
      </c>
      <c r="F47" s="228">
        <v>171.12</v>
      </c>
      <c r="G47" s="120">
        <f t="shared" si="1"/>
        <v>15.670329670329672</v>
      </c>
      <c r="H47" s="120">
        <v>10.92</v>
      </c>
      <c r="I47" s="126"/>
    </row>
    <row r="48" spans="1:9">
      <c r="A48" s="206" t="s">
        <v>76</v>
      </c>
      <c r="B48" s="206" t="s">
        <v>95</v>
      </c>
      <c r="C48" s="199">
        <v>7226</v>
      </c>
      <c r="D48" s="117">
        <v>503421</v>
      </c>
      <c r="E48" s="118">
        <v>41309</v>
      </c>
      <c r="F48" s="228">
        <v>232.92</v>
      </c>
      <c r="G48" s="120">
        <f t="shared" si="1"/>
        <v>21.329670329670328</v>
      </c>
      <c r="H48" s="120">
        <v>10.92</v>
      </c>
      <c r="I48" s="126"/>
    </row>
    <row r="49" spans="1:9">
      <c r="A49" s="322" t="s">
        <v>19</v>
      </c>
      <c r="B49" s="205" t="s">
        <v>66</v>
      </c>
      <c r="C49" s="199">
        <v>7227</v>
      </c>
      <c r="D49" s="117">
        <v>9876</v>
      </c>
      <c r="E49" s="118">
        <v>41309</v>
      </c>
      <c r="F49" s="228">
        <v>1436.52</v>
      </c>
      <c r="G49" s="120">
        <f t="shared" si="1"/>
        <v>131.54945054945054</v>
      </c>
      <c r="H49" s="120">
        <v>10.92</v>
      </c>
      <c r="I49" s="126"/>
    </row>
    <row r="50" spans="1:9">
      <c r="A50" s="314" t="s">
        <v>100</v>
      </c>
      <c r="B50" s="205" t="s">
        <v>65</v>
      </c>
      <c r="C50" s="199">
        <v>7228</v>
      </c>
      <c r="D50" s="117">
        <v>503429</v>
      </c>
      <c r="E50" s="118">
        <v>41309</v>
      </c>
      <c r="F50" s="228">
        <v>93.69</v>
      </c>
      <c r="G50" s="120">
        <f t="shared" si="1"/>
        <v>8.5796703296703303</v>
      </c>
      <c r="H50" s="120">
        <v>10.92</v>
      </c>
      <c r="I50" s="518" t="s">
        <v>159</v>
      </c>
    </row>
    <row r="51" spans="1:9">
      <c r="A51" s="322" t="s">
        <v>20</v>
      </c>
      <c r="B51" s="206" t="s">
        <v>64</v>
      </c>
      <c r="C51" s="199">
        <v>7229</v>
      </c>
      <c r="D51" s="117">
        <v>9277</v>
      </c>
      <c r="E51" s="118">
        <v>41310</v>
      </c>
      <c r="F51" s="228">
        <v>382.2</v>
      </c>
      <c r="G51" s="120">
        <f t="shared" si="1"/>
        <v>35</v>
      </c>
      <c r="H51" s="120">
        <v>10.92</v>
      </c>
      <c r="I51" s="126"/>
    </row>
    <row r="52" spans="1:9">
      <c r="A52" s="322" t="s">
        <v>16</v>
      </c>
      <c r="B52" s="206" t="s">
        <v>63</v>
      </c>
      <c r="C52" s="199">
        <v>7230</v>
      </c>
      <c r="D52" s="117">
        <v>9283</v>
      </c>
      <c r="E52" s="118">
        <v>41310</v>
      </c>
      <c r="F52" s="228">
        <v>172.86</v>
      </c>
      <c r="G52" s="120">
        <f t="shared" si="1"/>
        <v>15.82967032967033</v>
      </c>
      <c r="H52" s="120">
        <v>10.92</v>
      </c>
      <c r="I52" s="126"/>
    </row>
    <row r="53" spans="1:9">
      <c r="A53" s="322" t="s">
        <v>17</v>
      </c>
      <c r="B53" s="205" t="s">
        <v>43</v>
      </c>
      <c r="C53" s="199">
        <v>7231</v>
      </c>
      <c r="D53" s="117">
        <v>9284</v>
      </c>
      <c r="E53" s="118">
        <v>41310</v>
      </c>
      <c r="F53" s="228">
        <v>438</v>
      </c>
      <c r="G53" s="120">
        <f t="shared" si="1"/>
        <v>40.109890109890109</v>
      </c>
      <c r="H53" s="120">
        <v>10.92</v>
      </c>
      <c r="I53" s="126"/>
    </row>
    <row r="54" spans="1:9">
      <c r="A54" s="322" t="s">
        <v>13</v>
      </c>
      <c r="B54" s="206" t="s">
        <v>67</v>
      </c>
      <c r="C54" s="199">
        <v>7232</v>
      </c>
      <c r="D54" s="117">
        <v>9285</v>
      </c>
      <c r="E54" s="118">
        <v>41310</v>
      </c>
      <c r="F54" s="228">
        <v>296.14999999999998</v>
      </c>
      <c r="G54" s="120">
        <f t="shared" si="1"/>
        <v>27.119963369963369</v>
      </c>
      <c r="H54" s="120">
        <v>10.92</v>
      </c>
      <c r="I54" s="126"/>
    </row>
    <row r="55" spans="1:9">
      <c r="A55" s="322" t="s">
        <v>19</v>
      </c>
      <c r="B55" s="205" t="s">
        <v>66</v>
      </c>
      <c r="C55" s="199">
        <v>7233</v>
      </c>
      <c r="D55" s="117">
        <v>9287</v>
      </c>
      <c r="E55" s="118">
        <v>41310</v>
      </c>
      <c r="F55" s="228">
        <v>553.09</v>
      </c>
      <c r="G55" s="120">
        <f t="shared" si="1"/>
        <v>50.649267399267401</v>
      </c>
      <c r="H55" s="120">
        <v>10.92</v>
      </c>
      <c r="I55" s="126"/>
    </row>
    <row r="56" spans="1:9">
      <c r="A56" s="322" t="s">
        <v>19</v>
      </c>
      <c r="B56" s="240" t="s">
        <v>66</v>
      </c>
      <c r="C56" s="199">
        <v>7234</v>
      </c>
      <c r="D56" s="117">
        <v>8288</v>
      </c>
      <c r="E56" s="118">
        <v>41310</v>
      </c>
      <c r="F56" s="228">
        <v>1503.35</v>
      </c>
      <c r="G56" s="120">
        <f t="shared" si="1"/>
        <v>137.6694139194139</v>
      </c>
      <c r="H56" s="120">
        <v>10.92</v>
      </c>
      <c r="I56" s="126"/>
    </row>
    <row r="57" spans="1:9">
      <c r="A57" s="322" t="s">
        <v>75</v>
      </c>
      <c r="B57" s="206" t="s">
        <v>61</v>
      </c>
      <c r="C57" s="199">
        <v>7235</v>
      </c>
      <c r="D57" s="117">
        <v>9297</v>
      </c>
      <c r="E57" s="118">
        <v>41310</v>
      </c>
      <c r="F57" s="228">
        <v>301.70999999999998</v>
      </c>
      <c r="G57" s="120">
        <f t="shared" si="1"/>
        <v>27.629120879120876</v>
      </c>
      <c r="H57" s="120">
        <v>10.92</v>
      </c>
      <c r="I57" s="126"/>
    </row>
    <row r="58" spans="1:9">
      <c r="A58" s="322" t="s">
        <v>11</v>
      </c>
      <c r="B58" s="205" t="s">
        <v>42</v>
      </c>
      <c r="C58" s="199">
        <v>7236</v>
      </c>
      <c r="D58" s="139">
        <v>505692</v>
      </c>
      <c r="E58" s="118">
        <v>41311</v>
      </c>
      <c r="F58" s="228">
        <v>1830.07</v>
      </c>
      <c r="G58" s="120">
        <f t="shared" si="1"/>
        <v>162.24024822695037</v>
      </c>
      <c r="H58" s="120">
        <v>11.28</v>
      </c>
      <c r="I58" s="129"/>
    </row>
    <row r="59" spans="1:9">
      <c r="A59" s="322" t="s">
        <v>17</v>
      </c>
      <c r="B59" s="205" t="s">
        <v>43</v>
      </c>
      <c r="C59" s="199">
        <v>7237</v>
      </c>
      <c r="D59" s="139">
        <v>9298</v>
      </c>
      <c r="E59" s="118">
        <v>41311</v>
      </c>
      <c r="F59" s="228">
        <v>306.19</v>
      </c>
      <c r="G59" s="120">
        <f t="shared" si="1"/>
        <v>28.039377289377288</v>
      </c>
      <c r="H59" s="120">
        <v>10.92</v>
      </c>
      <c r="I59" s="139"/>
    </row>
    <row r="60" spans="1:9">
      <c r="A60" s="322" t="s">
        <v>18</v>
      </c>
      <c r="B60" s="205" t="s">
        <v>62</v>
      </c>
      <c r="C60" s="199">
        <v>7238</v>
      </c>
      <c r="D60" s="139">
        <v>9299</v>
      </c>
      <c r="E60" s="118">
        <v>41311</v>
      </c>
      <c r="F60" s="228">
        <v>384.71</v>
      </c>
      <c r="G60" s="120">
        <f t="shared" si="1"/>
        <v>35.229853479853482</v>
      </c>
      <c r="H60" s="120">
        <v>10.92</v>
      </c>
      <c r="I60" s="139"/>
    </row>
    <row r="61" spans="1:9">
      <c r="A61" s="322" t="s">
        <v>74</v>
      </c>
      <c r="B61" s="241" t="s">
        <v>68</v>
      </c>
      <c r="C61" s="199">
        <v>7239</v>
      </c>
      <c r="D61" s="139">
        <v>9300</v>
      </c>
      <c r="E61" s="118">
        <v>41311</v>
      </c>
      <c r="F61" s="228">
        <v>327.27</v>
      </c>
      <c r="G61" s="120">
        <f t="shared" si="1"/>
        <v>29.969780219780219</v>
      </c>
      <c r="H61" s="120">
        <v>10.92</v>
      </c>
      <c r="I61" s="126"/>
    </row>
    <row r="62" spans="1:9">
      <c r="A62" s="322" t="s">
        <v>16</v>
      </c>
      <c r="B62" s="206" t="s">
        <v>63</v>
      </c>
      <c r="C62" s="199">
        <v>7240</v>
      </c>
      <c r="D62" s="139">
        <v>8986</v>
      </c>
      <c r="E62" s="118">
        <v>41311</v>
      </c>
      <c r="F62" s="228">
        <v>171.33</v>
      </c>
      <c r="G62" s="120">
        <f t="shared" si="1"/>
        <v>15.689560439560442</v>
      </c>
      <c r="H62" s="120">
        <v>10.92</v>
      </c>
      <c r="I62" s="126"/>
    </row>
    <row r="63" spans="1:9">
      <c r="A63" s="322" t="s">
        <v>20</v>
      </c>
      <c r="B63" s="205" t="s">
        <v>64</v>
      </c>
      <c r="C63" s="199">
        <v>7241</v>
      </c>
      <c r="D63" s="117">
        <v>8988</v>
      </c>
      <c r="E63" s="118">
        <v>41311</v>
      </c>
      <c r="F63" s="228">
        <v>314.82</v>
      </c>
      <c r="G63" s="120">
        <f t="shared" si="1"/>
        <v>28.829670329670328</v>
      </c>
      <c r="H63" s="120">
        <v>10.92</v>
      </c>
      <c r="I63" s="126"/>
    </row>
    <row r="64" spans="1:9">
      <c r="A64" s="206" t="s">
        <v>100</v>
      </c>
      <c r="B64" s="205" t="s">
        <v>65</v>
      </c>
      <c r="C64" s="199">
        <v>7242</v>
      </c>
      <c r="D64" s="117">
        <v>8989</v>
      </c>
      <c r="E64" s="118">
        <v>41311</v>
      </c>
      <c r="F64" s="228">
        <v>353.26</v>
      </c>
      <c r="G64" s="120">
        <f t="shared" si="1"/>
        <v>32.349816849816847</v>
      </c>
      <c r="H64" s="120">
        <v>10.92</v>
      </c>
      <c r="I64" s="126"/>
    </row>
    <row r="65" spans="1:9">
      <c r="A65" s="322" t="s">
        <v>75</v>
      </c>
      <c r="B65" s="254" t="s">
        <v>61</v>
      </c>
      <c r="C65" s="199">
        <v>7243</v>
      </c>
      <c r="D65" s="117">
        <v>8987</v>
      </c>
      <c r="E65" s="118">
        <v>41311</v>
      </c>
      <c r="F65" s="228">
        <v>286.64999999999998</v>
      </c>
      <c r="G65" s="120">
        <f t="shared" si="1"/>
        <v>26.249999999999996</v>
      </c>
      <c r="H65" s="120">
        <v>10.92</v>
      </c>
      <c r="I65" s="126"/>
    </row>
    <row r="66" spans="1:9">
      <c r="A66" s="322" t="s">
        <v>74</v>
      </c>
      <c r="B66" s="205" t="s">
        <v>68</v>
      </c>
      <c r="C66" s="199">
        <v>7244</v>
      </c>
      <c r="D66" s="117">
        <v>506277</v>
      </c>
      <c r="E66" s="118">
        <v>41311</v>
      </c>
      <c r="F66" s="228">
        <v>92.27</v>
      </c>
      <c r="G66" s="120">
        <f t="shared" si="1"/>
        <v>8.4496336996336989</v>
      </c>
      <c r="H66" s="120">
        <v>10.92</v>
      </c>
      <c r="I66" s="126"/>
    </row>
    <row r="67" spans="1:9">
      <c r="A67" s="322" t="s">
        <v>20</v>
      </c>
      <c r="B67" s="206" t="s">
        <v>64</v>
      </c>
      <c r="C67" s="199">
        <v>7245</v>
      </c>
      <c r="D67" s="117">
        <v>506758</v>
      </c>
      <c r="E67" s="118">
        <v>41312</v>
      </c>
      <c r="F67" s="228">
        <v>241</v>
      </c>
      <c r="G67" s="120">
        <f t="shared" si="1"/>
        <v>22.069597069597069</v>
      </c>
      <c r="H67" s="120">
        <v>10.92</v>
      </c>
      <c r="I67" s="126"/>
    </row>
    <row r="68" spans="1:9">
      <c r="A68" s="322" t="s">
        <v>13</v>
      </c>
      <c r="B68" s="205" t="s">
        <v>67</v>
      </c>
      <c r="C68" s="199">
        <v>7246</v>
      </c>
      <c r="D68" s="117">
        <v>506767</v>
      </c>
      <c r="E68" s="118">
        <v>41312</v>
      </c>
      <c r="F68" s="228">
        <v>350.1</v>
      </c>
      <c r="G68" s="120">
        <f>F68/H68</f>
        <v>32.060439560439562</v>
      </c>
      <c r="H68" s="120">
        <v>10.92</v>
      </c>
      <c r="I68" s="126"/>
    </row>
    <row r="69" spans="1:9">
      <c r="A69" s="322" t="s">
        <v>17</v>
      </c>
      <c r="B69" s="254" t="s">
        <v>43</v>
      </c>
      <c r="C69" s="199">
        <v>7247</v>
      </c>
      <c r="D69" s="117">
        <v>506821</v>
      </c>
      <c r="E69" s="118">
        <v>41312</v>
      </c>
      <c r="F69" s="228">
        <v>400</v>
      </c>
      <c r="G69" s="120">
        <f t="shared" si="1"/>
        <v>36.630036630036628</v>
      </c>
      <c r="H69" s="120">
        <v>10.92</v>
      </c>
      <c r="I69" s="126"/>
    </row>
    <row r="70" spans="1:9">
      <c r="A70" s="322" t="s">
        <v>18</v>
      </c>
      <c r="B70" s="206" t="s">
        <v>62</v>
      </c>
      <c r="C70" s="199">
        <v>7248</v>
      </c>
      <c r="D70" s="117">
        <v>506773</v>
      </c>
      <c r="E70" s="118">
        <v>41312</v>
      </c>
      <c r="F70" s="228">
        <v>440.08</v>
      </c>
      <c r="G70" s="120">
        <f t="shared" si="1"/>
        <v>40.300366300366299</v>
      </c>
      <c r="H70" s="120">
        <v>10.92</v>
      </c>
      <c r="I70" s="126"/>
    </row>
    <row r="71" spans="1:9">
      <c r="A71" s="322" t="s">
        <v>74</v>
      </c>
      <c r="B71" s="205" t="s">
        <v>68</v>
      </c>
      <c r="C71" s="199">
        <v>7249</v>
      </c>
      <c r="D71" s="117">
        <v>506844</v>
      </c>
      <c r="E71" s="118">
        <v>41312</v>
      </c>
      <c r="F71" s="228">
        <v>400</v>
      </c>
      <c r="G71" s="120">
        <f t="shared" si="1"/>
        <v>36.630036630036628</v>
      </c>
      <c r="H71" s="120">
        <v>10.92</v>
      </c>
      <c r="I71" s="126"/>
    </row>
    <row r="72" spans="1:9">
      <c r="A72" s="322" t="s">
        <v>73</v>
      </c>
      <c r="B72" s="205" t="s">
        <v>71</v>
      </c>
      <c r="C72" s="199">
        <v>7250</v>
      </c>
      <c r="D72" s="117">
        <v>506813</v>
      </c>
      <c r="E72" s="118">
        <v>41312</v>
      </c>
      <c r="F72" s="228">
        <v>805.02</v>
      </c>
      <c r="G72" s="120">
        <f t="shared" si="1"/>
        <v>73.719780219780219</v>
      </c>
      <c r="H72" s="120">
        <v>10.92</v>
      </c>
      <c r="I72" s="126"/>
    </row>
    <row r="73" spans="1:9">
      <c r="A73" s="322" t="s">
        <v>16</v>
      </c>
      <c r="B73" s="205" t="s">
        <v>63</v>
      </c>
      <c r="C73" s="199">
        <v>7250</v>
      </c>
      <c r="D73" s="117">
        <v>506864</v>
      </c>
      <c r="E73" s="118">
        <v>41312</v>
      </c>
      <c r="F73" s="228">
        <v>200.16</v>
      </c>
      <c r="G73" s="120">
        <f t="shared" ref="G73:G110" si="2">F73/H73</f>
        <v>18.329670329670328</v>
      </c>
      <c r="H73" s="120">
        <v>10.92</v>
      </c>
      <c r="I73" s="161"/>
    </row>
    <row r="74" spans="1:9">
      <c r="A74" s="322" t="s">
        <v>75</v>
      </c>
      <c r="B74" s="205" t="s">
        <v>61</v>
      </c>
      <c r="C74" s="199">
        <v>7250</v>
      </c>
      <c r="D74" s="117">
        <v>506903</v>
      </c>
      <c r="E74" s="118">
        <v>41312</v>
      </c>
      <c r="F74" s="228">
        <v>432.1</v>
      </c>
      <c r="G74" s="120">
        <f t="shared" si="2"/>
        <v>39.569597069597073</v>
      </c>
      <c r="H74" s="120">
        <v>10.92</v>
      </c>
      <c r="I74" s="126"/>
    </row>
    <row r="75" spans="1:9">
      <c r="A75" s="322" t="s">
        <v>22</v>
      </c>
      <c r="B75" s="205" t="s">
        <v>56</v>
      </c>
      <c r="C75" s="199">
        <v>7501</v>
      </c>
      <c r="D75" s="117">
        <v>507125</v>
      </c>
      <c r="E75" s="118">
        <v>41312</v>
      </c>
      <c r="F75" s="228">
        <v>640.02</v>
      </c>
      <c r="G75" s="120">
        <f t="shared" si="2"/>
        <v>58.609890109890109</v>
      </c>
      <c r="H75" s="120">
        <v>10.92</v>
      </c>
      <c r="I75" s="126"/>
    </row>
    <row r="76" spans="1:9">
      <c r="A76" s="322" t="s">
        <v>19</v>
      </c>
      <c r="B76" s="205" t="s">
        <v>66</v>
      </c>
      <c r="C76" s="199">
        <v>7502</v>
      </c>
      <c r="D76" s="117">
        <v>507776</v>
      </c>
      <c r="E76" s="118">
        <v>41312</v>
      </c>
      <c r="F76" s="228">
        <v>1496.15</v>
      </c>
      <c r="G76" s="120">
        <f t="shared" si="2"/>
        <v>137.01007326007326</v>
      </c>
      <c r="H76" s="120">
        <v>10.92</v>
      </c>
      <c r="I76" s="126"/>
    </row>
    <row r="77" spans="1:9">
      <c r="A77" s="322" t="s">
        <v>11</v>
      </c>
      <c r="B77" s="205" t="s">
        <v>42</v>
      </c>
      <c r="C77" s="199">
        <v>7503</v>
      </c>
      <c r="D77" s="117">
        <v>509273</v>
      </c>
      <c r="E77" s="118">
        <v>41314</v>
      </c>
      <c r="F77" s="228">
        <v>335.05</v>
      </c>
      <c r="G77" s="120">
        <f t="shared" si="2"/>
        <v>30.376246600181325</v>
      </c>
      <c r="H77" s="120">
        <v>11.03</v>
      </c>
      <c r="I77" s="518" t="s">
        <v>159</v>
      </c>
    </row>
    <row r="78" spans="1:9">
      <c r="A78" s="206" t="s">
        <v>20</v>
      </c>
      <c r="B78" s="205" t="s">
        <v>64</v>
      </c>
      <c r="C78" s="199">
        <v>7504</v>
      </c>
      <c r="D78" s="117">
        <v>8516</v>
      </c>
      <c r="E78" s="118">
        <v>41313</v>
      </c>
      <c r="F78" s="228">
        <v>171.44</v>
      </c>
      <c r="G78" s="120">
        <f t="shared" si="2"/>
        <v>15.699633699633699</v>
      </c>
      <c r="H78" s="120">
        <v>10.92</v>
      </c>
      <c r="I78" s="518" t="s">
        <v>159</v>
      </c>
    </row>
    <row r="79" spans="1:9">
      <c r="A79" s="322" t="s">
        <v>18</v>
      </c>
      <c r="B79" s="205" t="s">
        <v>62</v>
      </c>
      <c r="C79" s="199">
        <v>7505</v>
      </c>
      <c r="D79" s="117">
        <v>507982</v>
      </c>
      <c r="E79" s="118">
        <v>41313</v>
      </c>
      <c r="F79" s="228">
        <v>336.45</v>
      </c>
      <c r="G79" s="120">
        <f t="shared" si="2"/>
        <v>30.810439560439558</v>
      </c>
      <c r="H79" s="120">
        <v>10.92</v>
      </c>
      <c r="I79" s="126"/>
    </row>
    <row r="80" spans="1:9">
      <c r="A80" s="322" t="s">
        <v>74</v>
      </c>
      <c r="B80" s="205" t="s">
        <v>68</v>
      </c>
      <c r="C80" s="199">
        <v>7506</v>
      </c>
      <c r="D80" s="117">
        <v>507976</v>
      </c>
      <c r="E80" s="118">
        <v>41313</v>
      </c>
      <c r="F80" s="228">
        <v>447.39</v>
      </c>
      <c r="G80" s="120">
        <f t="shared" si="2"/>
        <v>40.969780219780219</v>
      </c>
      <c r="H80" s="120">
        <v>10.92</v>
      </c>
      <c r="I80" s="126"/>
    </row>
    <row r="81" spans="1:9">
      <c r="A81" s="322" t="s">
        <v>17</v>
      </c>
      <c r="B81" s="205" t="s">
        <v>43</v>
      </c>
      <c r="C81" s="199">
        <v>7507</v>
      </c>
      <c r="D81" s="117">
        <v>507979</v>
      </c>
      <c r="E81" s="118">
        <v>41313</v>
      </c>
      <c r="F81" s="228">
        <v>300</v>
      </c>
      <c r="G81" s="120">
        <f t="shared" si="2"/>
        <v>27.472527472527474</v>
      </c>
      <c r="H81" s="120">
        <v>10.92</v>
      </c>
      <c r="I81" s="126"/>
    </row>
    <row r="82" spans="1:9">
      <c r="A82" s="322" t="s">
        <v>16</v>
      </c>
      <c r="B82" s="205" t="s">
        <v>63</v>
      </c>
      <c r="C82" s="199">
        <v>7508</v>
      </c>
      <c r="D82" s="117">
        <v>507942</v>
      </c>
      <c r="E82" s="118">
        <v>41313</v>
      </c>
      <c r="F82" s="228">
        <v>228.12</v>
      </c>
      <c r="G82" s="120">
        <f t="shared" si="2"/>
        <v>20.890109890109891</v>
      </c>
      <c r="H82" s="120">
        <v>10.92</v>
      </c>
      <c r="I82" s="126"/>
    </row>
    <row r="83" spans="1:9">
      <c r="A83" s="322" t="s">
        <v>22</v>
      </c>
      <c r="B83" s="205" t="s">
        <v>56</v>
      </c>
      <c r="C83" s="199">
        <v>7509</v>
      </c>
      <c r="D83" s="117">
        <v>507994</v>
      </c>
      <c r="E83" s="118">
        <v>41313</v>
      </c>
      <c r="F83" s="228">
        <v>846.96</v>
      </c>
      <c r="G83" s="120">
        <f t="shared" si="2"/>
        <v>77.560439560439562</v>
      </c>
      <c r="H83" s="120">
        <v>10.92</v>
      </c>
      <c r="I83" s="126"/>
    </row>
    <row r="84" spans="1:9">
      <c r="A84" s="206" t="s">
        <v>73</v>
      </c>
      <c r="B84" s="205" t="s">
        <v>71</v>
      </c>
      <c r="C84" s="199">
        <v>7510</v>
      </c>
      <c r="D84" s="117">
        <v>507980</v>
      </c>
      <c r="E84" s="118">
        <v>41313</v>
      </c>
      <c r="F84" s="228">
        <v>510.95</v>
      </c>
      <c r="G84" s="120">
        <f t="shared" si="2"/>
        <v>46.790293040293037</v>
      </c>
      <c r="H84" s="120">
        <v>10.92</v>
      </c>
      <c r="I84" s="126"/>
    </row>
    <row r="85" spans="1:9">
      <c r="A85" s="322" t="s">
        <v>19</v>
      </c>
      <c r="B85" s="205" t="s">
        <v>66</v>
      </c>
      <c r="C85" s="199">
        <v>7511</v>
      </c>
      <c r="D85" s="117">
        <v>509083</v>
      </c>
      <c r="E85" s="118">
        <v>41313</v>
      </c>
      <c r="F85" s="228">
        <v>1445.04</v>
      </c>
      <c r="G85" s="120">
        <f t="shared" si="2"/>
        <v>132.32967032967034</v>
      </c>
      <c r="H85" s="120">
        <v>10.92</v>
      </c>
      <c r="I85" s="126"/>
    </row>
    <row r="86" spans="1:9">
      <c r="A86" s="322" t="s">
        <v>19</v>
      </c>
      <c r="B86" s="205" t="s">
        <v>66</v>
      </c>
      <c r="C86" s="199">
        <v>7512</v>
      </c>
      <c r="D86" s="117">
        <v>508174</v>
      </c>
      <c r="E86" s="118">
        <v>41313</v>
      </c>
      <c r="F86" s="228">
        <v>439.53</v>
      </c>
      <c r="G86" s="120">
        <f t="shared" si="2"/>
        <v>40.25</v>
      </c>
      <c r="H86" s="120">
        <v>10.92</v>
      </c>
      <c r="I86" s="126"/>
    </row>
    <row r="87" spans="1:9">
      <c r="A87" s="322" t="s">
        <v>74</v>
      </c>
      <c r="B87" s="205" t="s">
        <v>68</v>
      </c>
      <c r="C87" s="199">
        <v>7513</v>
      </c>
      <c r="D87" s="117">
        <v>509296</v>
      </c>
      <c r="E87" s="118">
        <v>41314</v>
      </c>
      <c r="F87" s="228">
        <v>219.32</v>
      </c>
      <c r="G87" s="120">
        <f t="shared" si="2"/>
        <v>20.084249084249084</v>
      </c>
      <c r="H87" s="120">
        <v>10.92</v>
      </c>
      <c r="I87" s="126"/>
    </row>
    <row r="88" spans="1:9">
      <c r="A88" s="322" t="s">
        <v>17</v>
      </c>
      <c r="B88" s="205" t="s">
        <v>43</v>
      </c>
      <c r="C88" s="199">
        <v>7514</v>
      </c>
      <c r="D88" s="117">
        <v>509342</v>
      </c>
      <c r="E88" s="118">
        <v>41314</v>
      </c>
      <c r="F88" s="272">
        <v>124.53</v>
      </c>
      <c r="G88" s="120">
        <f t="shared" si="2"/>
        <v>11.403846153846153</v>
      </c>
      <c r="H88" s="120">
        <v>10.92</v>
      </c>
      <c r="I88" s="126"/>
    </row>
    <row r="89" spans="1:9">
      <c r="A89" s="322" t="s">
        <v>75</v>
      </c>
      <c r="B89" s="205" t="s">
        <v>61</v>
      </c>
      <c r="C89" s="199">
        <v>7515</v>
      </c>
      <c r="D89" s="117">
        <v>509297</v>
      </c>
      <c r="E89" s="118">
        <v>41314</v>
      </c>
      <c r="F89" s="228">
        <v>451.35</v>
      </c>
      <c r="G89" s="120">
        <f t="shared" si="2"/>
        <v>40.920217588395289</v>
      </c>
      <c r="H89" s="120">
        <v>11.03</v>
      </c>
      <c r="I89" s="126"/>
    </row>
    <row r="90" spans="1:9">
      <c r="A90" s="322" t="s">
        <v>13</v>
      </c>
      <c r="B90" s="205" t="s">
        <v>67</v>
      </c>
      <c r="C90" s="199">
        <v>7516</v>
      </c>
      <c r="D90" s="117">
        <v>509346</v>
      </c>
      <c r="E90" s="118">
        <v>41314</v>
      </c>
      <c r="F90" s="228">
        <v>360.13</v>
      </c>
      <c r="G90" s="120">
        <f t="shared" si="2"/>
        <v>32.650045330915688</v>
      </c>
      <c r="H90" s="120">
        <v>11.03</v>
      </c>
      <c r="I90" s="126"/>
    </row>
    <row r="91" spans="1:9">
      <c r="A91" s="322" t="s">
        <v>18</v>
      </c>
      <c r="B91" s="205" t="s">
        <v>62</v>
      </c>
      <c r="C91" s="199">
        <v>7517</v>
      </c>
      <c r="D91" s="117">
        <v>509373</v>
      </c>
      <c r="E91" s="118">
        <v>41314</v>
      </c>
      <c r="F91" s="228">
        <v>441.2</v>
      </c>
      <c r="G91" s="120">
        <f>F91/H91</f>
        <v>40</v>
      </c>
      <c r="H91" s="120">
        <v>11.03</v>
      </c>
      <c r="I91" s="126"/>
    </row>
    <row r="92" spans="1:9">
      <c r="A92" s="322" t="s">
        <v>16</v>
      </c>
      <c r="B92" s="205" t="s">
        <v>63</v>
      </c>
      <c r="C92" s="199">
        <v>7518</v>
      </c>
      <c r="D92" s="117">
        <v>509403</v>
      </c>
      <c r="E92" s="118">
        <v>41314</v>
      </c>
      <c r="F92" s="228">
        <v>330.9</v>
      </c>
      <c r="G92" s="120">
        <f t="shared" si="2"/>
        <v>30</v>
      </c>
      <c r="H92" s="120">
        <v>11.03</v>
      </c>
      <c r="I92" s="126"/>
    </row>
    <row r="93" spans="1:9">
      <c r="A93" s="206" t="s">
        <v>86</v>
      </c>
      <c r="B93" s="205" t="s">
        <v>88</v>
      </c>
      <c r="C93" s="199">
        <v>7519</v>
      </c>
      <c r="D93" s="117">
        <v>509417</v>
      </c>
      <c r="E93" s="118">
        <v>41314</v>
      </c>
      <c r="F93" s="228">
        <v>484.11</v>
      </c>
      <c r="G93" s="120">
        <f t="shared" si="2"/>
        <v>43.890299184043521</v>
      </c>
      <c r="H93" s="120">
        <v>11.03</v>
      </c>
      <c r="I93" s="126"/>
    </row>
    <row r="94" spans="1:9">
      <c r="A94" s="206" t="s">
        <v>73</v>
      </c>
      <c r="B94" s="205" t="s">
        <v>71</v>
      </c>
      <c r="C94" s="199">
        <v>7520</v>
      </c>
      <c r="D94" s="117">
        <v>509512</v>
      </c>
      <c r="E94" s="118">
        <v>41314</v>
      </c>
      <c r="F94" s="228">
        <v>363.44</v>
      </c>
      <c r="G94" s="120">
        <f t="shared" si="2"/>
        <v>32.950135992747057</v>
      </c>
      <c r="H94" s="120">
        <v>11.03</v>
      </c>
      <c r="I94" s="126"/>
    </row>
    <row r="95" spans="1:9">
      <c r="A95" s="312" t="s">
        <v>73</v>
      </c>
      <c r="B95" s="205" t="s">
        <v>71</v>
      </c>
      <c r="C95" s="199">
        <v>7521</v>
      </c>
      <c r="D95" s="117">
        <v>510330</v>
      </c>
      <c r="E95" s="118">
        <v>41314</v>
      </c>
      <c r="F95" s="228">
        <v>290.2</v>
      </c>
      <c r="G95" s="120">
        <f t="shared" si="2"/>
        <v>26.31006346328196</v>
      </c>
      <c r="H95" s="120">
        <v>11.03</v>
      </c>
      <c r="I95" s="126"/>
    </row>
    <row r="96" spans="1:9">
      <c r="A96" s="322" t="s">
        <v>75</v>
      </c>
      <c r="B96" s="205" t="s">
        <v>61</v>
      </c>
      <c r="C96" s="199">
        <v>7522</v>
      </c>
      <c r="D96" s="117">
        <v>9896</v>
      </c>
      <c r="E96" s="118">
        <v>41316</v>
      </c>
      <c r="F96" s="228">
        <v>150</v>
      </c>
      <c r="G96" s="120">
        <f t="shared" si="2"/>
        <v>13.59927470534905</v>
      </c>
      <c r="H96" s="120">
        <v>11.03</v>
      </c>
      <c r="I96" s="126"/>
    </row>
    <row r="97" spans="1:9">
      <c r="A97" s="322" t="s">
        <v>16</v>
      </c>
      <c r="B97" s="205" t="s">
        <v>63</v>
      </c>
      <c r="C97" s="199">
        <v>7523</v>
      </c>
      <c r="D97" s="117">
        <v>511088</v>
      </c>
      <c r="E97" s="118">
        <v>41315</v>
      </c>
      <c r="F97" s="228">
        <v>362.23</v>
      </c>
      <c r="G97" s="120">
        <f t="shared" si="2"/>
        <v>32.840435176790578</v>
      </c>
      <c r="H97" s="120">
        <v>11.03</v>
      </c>
      <c r="I97" s="126"/>
    </row>
    <row r="98" spans="1:9">
      <c r="A98" s="322" t="s">
        <v>19</v>
      </c>
      <c r="B98" s="205" t="s">
        <v>66</v>
      </c>
      <c r="C98" s="199">
        <v>7524</v>
      </c>
      <c r="D98" s="117">
        <v>511900</v>
      </c>
      <c r="E98" s="118">
        <v>41316</v>
      </c>
      <c r="F98" s="228">
        <v>279.27999999999997</v>
      </c>
      <c r="G98" s="120">
        <f t="shared" si="2"/>
        <v>25.320036264732547</v>
      </c>
      <c r="H98" s="120">
        <v>11.03</v>
      </c>
      <c r="I98" s="126"/>
    </row>
    <row r="99" spans="1:9">
      <c r="A99" s="322" t="s">
        <v>18</v>
      </c>
      <c r="B99" s="205" t="s">
        <v>62</v>
      </c>
      <c r="C99" s="199">
        <v>7525</v>
      </c>
      <c r="D99" s="117">
        <v>511901</v>
      </c>
      <c r="E99" s="118">
        <v>41316</v>
      </c>
      <c r="F99" s="228">
        <v>366.09</v>
      </c>
      <c r="G99" s="120">
        <f t="shared" si="2"/>
        <v>33.19038984587489</v>
      </c>
      <c r="H99" s="120">
        <v>11.03</v>
      </c>
      <c r="I99" s="126"/>
    </row>
    <row r="100" spans="1:9">
      <c r="A100" s="322" t="s">
        <v>74</v>
      </c>
      <c r="B100" s="205" t="s">
        <v>68</v>
      </c>
      <c r="C100" s="199">
        <v>7526</v>
      </c>
      <c r="D100" s="117">
        <v>511908</v>
      </c>
      <c r="E100" s="118">
        <v>41316</v>
      </c>
      <c r="F100" s="228">
        <v>307.19</v>
      </c>
      <c r="G100" s="120">
        <f t="shared" si="2"/>
        <v>27.850407978241162</v>
      </c>
      <c r="H100" s="120">
        <v>11.03</v>
      </c>
      <c r="I100" s="126"/>
    </row>
    <row r="101" spans="1:9">
      <c r="A101" s="322" t="s">
        <v>75</v>
      </c>
      <c r="B101" s="205" t="s">
        <v>61</v>
      </c>
      <c r="C101" s="199">
        <v>7527</v>
      </c>
      <c r="D101" s="117">
        <v>511942</v>
      </c>
      <c r="E101" s="118">
        <v>41316</v>
      </c>
      <c r="F101" s="228">
        <v>276.3</v>
      </c>
      <c r="G101" s="120">
        <f t="shared" si="2"/>
        <v>25.04986400725295</v>
      </c>
      <c r="H101" s="120">
        <v>11.03</v>
      </c>
      <c r="I101" s="126"/>
    </row>
    <row r="102" spans="1:9">
      <c r="A102" s="322" t="s">
        <v>11</v>
      </c>
      <c r="B102" s="205" t="s">
        <v>42</v>
      </c>
      <c r="C102" s="199">
        <v>7528</v>
      </c>
      <c r="D102" s="117">
        <v>511971</v>
      </c>
      <c r="E102" s="118">
        <v>41316</v>
      </c>
      <c r="F102" s="228">
        <v>1398.24</v>
      </c>
      <c r="G102" s="120">
        <f t="shared" si="2"/>
        <v>122.7603160667252</v>
      </c>
      <c r="H102" s="120">
        <v>11.39</v>
      </c>
      <c r="I102" s="126"/>
    </row>
    <row r="103" spans="1:9">
      <c r="A103" s="322" t="s">
        <v>20</v>
      </c>
      <c r="B103" s="205" t="s">
        <v>64</v>
      </c>
      <c r="C103" s="199">
        <v>7529</v>
      </c>
      <c r="D103" s="117">
        <v>511973</v>
      </c>
      <c r="E103" s="118">
        <v>41316</v>
      </c>
      <c r="F103" s="228">
        <v>382.3</v>
      </c>
      <c r="G103" s="120">
        <f t="shared" si="2"/>
        <v>34.660018132366275</v>
      </c>
      <c r="H103" s="120">
        <v>11.03</v>
      </c>
      <c r="I103" s="126"/>
    </row>
    <row r="104" spans="1:9">
      <c r="A104" s="322" t="s">
        <v>75</v>
      </c>
      <c r="B104" s="205" t="s">
        <v>61</v>
      </c>
      <c r="C104" s="199">
        <v>7530</v>
      </c>
      <c r="D104" s="117">
        <v>9928</v>
      </c>
      <c r="E104" s="118">
        <v>41317</v>
      </c>
      <c r="F104" s="228">
        <v>460.22</v>
      </c>
      <c r="G104" s="120">
        <f t="shared" si="2"/>
        <v>41.724388032638267</v>
      </c>
      <c r="H104" s="120">
        <v>11.03</v>
      </c>
      <c r="I104" s="126"/>
    </row>
    <row r="105" spans="1:9">
      <c r="A105" s="206" t="s">
        <v>34</v>
      </c>
      <c r="B105" s="205" t="s">
        <v>39</v>
      </c>
      <c r="C105" s="199">
        <v>7531</v>
      </c>
      <c r="D105" s="117">
        <v>512577</v>
      </c>
      <c r="E105" s="118">
        <v>41316</v>
      </c>
      <c r="F105" s="228">
        <v>495.91</v>
      </c>
      <c r="G105" s="120">
        <f t="shared" si="2"/>
        <v>44.960108794197644</v>
      </c>
      <c r="H105" s="120">
        <v>11.03</v>
      </c>
      <c r="I105" s="126"/>
    </row>
    <row r="106" spans="1:9">
      <c r="A106" s="322" t="s">
        <v>17</v>
      </c>
      <c r="B106" s="205" t="s">
        <v>43</v>
      </c>
      <c r="C106" s="199">
        <v>7532</v>
      </c>
      <c r="D106" s="117">
        <v>512909</v>
      </c>
      <c r="E106" s="118">
        <v>41316</v>
      </c>
      <c r="F106" s="228">
        <v>472.3</v>
      </c>
      <c r="G106" s="120">
        <f t="shared" si="2"/>
        <v>42.819582955575704</v>
      </c>
      <c r="H106" s="120">
        <v>11.03</v>
      </c>
      <c r="I106" s="227"/>
    </row>
    <row r="107" spans="1:9">
      <c r="A107" s="322" t="s">
        <v>74</v>
      </c>
      <c r="B107" s="205" t="s">
        <v>68</v>
      </c>
      <c r="C107" s="199">
        <v>7533</v>
      </c>
      <c r="D107" s="117">
        <v>513183</v>
      </c>
      <c r="E107" s="118">
        <v>41317</v>
      </c>
      <c r="F107" s="228">
        <v>255.68</v>
      </c>
      <c r="G107" s="120">
        <f t="shared" si="2"/>
        <v>23.180417044424299</v>
      </c>
      <c r="H107" s="120">
        <v>11.03</v>
      </c>
      <c r="I107" s="126"/>
    </row>
    <row r="108" spans="1:9">
      <c r="A108" s="322" t="s">
        <v>18</v>
      </c>
      <c r="B108" s="242" t="s">
        <v>62</v>
      </c>
      <c r="C108" s="199">
        <v>7534</v>
      </c>
      <c r="D108" s="226">
        <v>513136</v>
      </c>
      <c r="E108" s="142">
        <v>41317</v>
      </c>
      <c r="F108" s="228">
        <v>441.2</v>
      </c>
      <c r="G108" s="120">
        <f t="shared" si="2"/>
        <v>40</v>
      </c>
      <c r="H108" s="120">
        <v>11.03</v>
      </c>
      <c r="I108" s="126"/>
    </row>
    <row r="109" spans="1:9">
      <c r="A109" s="322" t="s">
        <v>19</v>
      </c>
      <c r="B109" s="205" t="s">
        <v>66</v>
      </c>
      <c r="C109" s="199">
        <v>7535</v>
      </c>
      <c r="D109" s="117">
        <v>513227</v>
      </c>
      <c r="E109" s="118">
        <v>41317</v>
      </c>
      <c r="F109" s="228">
        <v>926.3</v>
      </c>
      <c r="G109" s="120">
        <f t="shared" si="2"/>
        <v>83.980054397098826</v>
      </c>
      <c r="H109" s="120">
        <v>11.03</v>
      </c>
      <c r="I109" s="126"/>
    </row>
    <row r="110" spans="1:9">
      <c r="A110" s="210"/>
      <c r="B110" s="205"/>
      <c r="C110" s="199"/>
      <c r="D110" s="117"/>
      <c r="E110" s="118"/>
      <c r="F110" s="228"/>
      <c r="G110" s="120">
        <f t="shared" si="2"/>
        <v>0</v>
      </c>
      <c r="H110" s="120">
        <v>10.92</v>
      </c>
      <c r="I110" s="126"/>
    </row>
    <row r="111" spans="1:9">
      <c r="A111" s="204"/>
      <c r="B111" s="205"/>
      <c r="C111" s="199"/>
      <c r="D111" s="117"/>
      <c r="E111" s="118"/>
      <c r="F111" s="228"/>
      <c r="G111" s="120">
        <f>F111/H111</f>
        <v>0</v>
      </c>
      <c r="H111" s="120">
        <v>10.92</v>
      </c>
      <c r="I111" s="126"/>
    </row>
    <row r="112" spans="1:9">
      <c r="A112" s="204"/>
      <c r="B112" s="205"/>
      <c r="C112" s="199"/>
      <c r="D112" s="117"/>
      <c r="E112" s="118"/>
      <c r="F112" s="228"/>
      <c r="G112" s="120">
        <f>F112/H112</f>
        <v>0</v>
      </c>
      <c r="H112" s="120">
        <v>10.92</v>
      </c>
      <c r="I112" s="126"/>
    </row>
    <row r="113" spans="1:9" ht="15.75" thickBot="1">
      <c r="A113" s="204"/>
      <c r="B113" s="205"/>
      <c r="C113" s="164"/>
      <c r="D113" s="172" t="s">
        <v>10</v>
      </c>
      <c r="E113" s="173"/>
      <c r="F113" s="222">
        <f>SUM(F8:F111)</f>
        <v>49609.21</v>
      </c>
      <c r="G113" s="182"/>
      <c r="H113" s="176"/>
      <c r="I113" s="122"/>
    </row>
    <row r="114" spans="1:9" ht="15.75" thickBot="1">
      <c r="A114" s="201"/>
      <c r="B114" s="243"/>
      <c r="C114" s="178"/>
      <c r="D114" s="179"/>
      <c r="E114" s="180"/>
      <c r="F114" s="223"/>
      <c r="G114" s="176"/>
    </row>
    <row r="115" spans="1:9" ht="15.75" thickBot="1">
      <c r="A115" s="125"/>
      <c r="B115" s="287" t="s">
        <v>52</v>
      </c>
      <c r="C115" s="288"/>
      <c r="D115" s="289"/>
      <c r="E115" s="193">
        <f>F2-F113</f>
        <v>-9639.3300000000017</v>
      </c>
      <c r="F115" s="224"/>
    </row>
  </sheetData>
  <autoFilter ref="B7:H113"/>
  <conditionalFormatting sqref="B105">
    <cfRule type="dataBar" priority="1">
      <dataBar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{F73A5253-80EE-4AD9-83B8-F31F766ED06D}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3A5253-80EE-4AD9-83B8-F31F766ED0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B105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1:I108"/>
  <sheetViews>
    <sheetView topLeftCell="A97" workbookViewId="0">
      <selection activeCell="F106" sqref="F106"/>
    </sheetView>
  </sheetViews>
  <sheetFormatPr baseColWidth="10" defaultRowHeight="15"/>
  <sheetData>
    <row r="1" spans="1:9">
      <c r="A1" s="99" t="s">
        <v>58</v>
      </c>
      <c r="B1" s="236"/>
      <c r="C1" s="95"/>
      <c r="D1" s="95"/>
      <c r="E1" s="95"/>
      <c r="F1" s="215" t="s">
        <v>53</v>
      </c>
      <c r="G1" s="102"/>
      <c r="H1" s="100"/>
      <c r="I1" s="1"/>
    </row>
    <row r="2" spans="1:9">
      <c r="A2" s="99"/>
      <c r="B2" s="237"/>
      <c r="C2" s="103"/>
      <c r="D2" s="103"/>
      <c r="E2" s="96">
        <v>41317</v>
      </c>
      <c r="F2" s="216">
        <v>40360.67</v>
      </c>
      <c r="G2" s="105"/>
      <c r="H2" s="103"/>
      <c r="I2" s="4"/>
    </row>
    <row r="3" spans="1:9">
      <c r="A3" s="99"/>
      <c r="B3" s="236"/>
      <c r="C3" s="333" t="s">
        <v>32</v>
      </c>
      <c r="D3" s="95"/>
      <c r="E3" s="95"/>
      <c r="F3" s="217"/>
      <c r="G3" s="102"/>
      <c r="H3" s="100"/>
      <c r="I3" s="1"/>
    </row>
    <row r="4" spans="1:9">
      <c r="A4" s="99"/>
      <c r="B4" s="236"/>
      <c r="C4" s="333"/>
      <c r="D4" s="95"/>
      <c r="E4" s="95"/>
      <c r="F4" s="217"/>
      <c r="G4" s="102"/>
      <c r="H4" s="100"/>
      <c r="I4" s="1"/>
    </row>
    <row r="5" spans="1:9" ht="15.75" thickBot="1">
      <c r="A5" s="99"/>
      <c r="B5" s="236"/>
      <c r="C5" s="95"/>
      <c r="D5" s="95"/>
      <c r="E5" s="95"/>
      <c r="F5" s="217"/>
      <c r="G5" s="102"/>
      <c r="H5" s="100"/>
      <c r="I5" s="1"/>
    </row>
    <row r="6" spans="1:9" ht="30.75" thickBot="1">
      <c r="A6" s="238" t="s">
        <v>2</v>
      </c>
      <c r="B6" s="238" t="s">
        <v>40</v>
      </c>
      <c r="C6" s="245" t="s">
        <v>3</v>
      </c>
      <c r="D6" s="246" t="s">
        <v>4</v>
      </c>
      <c r="E6" s="247" t="s">
        <v>5</v>
      </c>
      <c r="F6" s="248" t="s">
        <v>6</v>
      </c>
      <c r="G6" s="249" t="s">
        <v>7</v>
      </c>
      <c r="H6" s="238" t="s">
        <v>8</v>
      </c>
      <c r="I6" s="250" t="s">
        <v>59</v>
      </c>
    </row>
    <row r="7" spans="1:9">
      <c r="A7" s="277"/>
      <c r="B7" s="282"/>
      <c r="C7" s="277"/>
      <c r="D7" s="283"/>
      <c r="E7" s="277"/>
      <c r="F7" s="284"/>
      <c r="G7" s="285"/>
      <c r="H7" s="277"/>
      <c r="I7" s="277"/>
    </row>
    <row r="8" spans="1:9">
      <c r="A8" s="322" t="s">
        <v>16</v>
      </c>
      <c r="B8" s="205" t="s">
        <v>63</v>
      </c>
      <c r="C8" s="199">
        <v>7536</v>
      </c>
      <c r="D8" s="117">
        <v>513214</v>
      </c>
      <c r="E8" s="118">
        <v>41317</v>
      </c>
      <c r="F8" s="228">
        <v>267.92</v>
      </c>
      <c r="G8" s="120">
        <f t="shared" ref="G8" si="0">F8/H8</f>
        <v>24.534798534798536</v>
      </c>
      <c r="H8" s="120">
        <v>10.92</v>
      </c>
      <c r="I8" s="234"/>
    </row>
    <row r="9" spans="1:9">
      <c r="A9" s="322" t="s">
        <v>19</v>
      </c>
      <c r="B9" s="205" t="s">
        <v>66</v>
      </c>
      <c r="C9" s="199">
        <v>7537</v>
      </c>
      <c r="D9" s="117">
        <v>12203</v>
      </c>
      <c r="E9" s="118">
        <v>41317</v>
      </c>
      <c r="F9" s="228">
        <v>1469.74</v>
      </c>
      <c r="G9" s="120">
        <f t="shared" ref="G9:G21" si="1">F9/H9</f>
        <v>133.24932003626475</v>
      </c>
      <c r="H9" s="120">
        <v>11.03</v>
      </c>
      <c r="I9" s="262"/>
    </row>
    <row r="10" spans="1:9">
      <c r="A10" s="322" t="s">
        <v>22</v>
      </c>
      <c r="B10" s="205" t="s">
        <v>56</v>
      </c>
      <c r="C10" s="199">
        <v>7538</v>
      </c>
      <c r="D10" s="117">
        <v>513218</v>
      </c>
      <c r="E10" s="118">
        <v>41317</v>
      </c>
      <c r="F10" s="228">
        <v>1090.32</v>
      </c>
      <c r="G10" s="120">
        <f t="shared" si="1"/>
        <v>98.850407978241165</v>
      </c>
      <c r="H10" s="120">
        <v>11.03</v>
      </c>
      <c r="I10" s="262"/>
    </row>
    <row r="11" spans="1:9">
      <c r="A11" s="322" t="s">
        <v>13</v>
      </c>
      <c r="B11" s="205" t="s">
        <v>67</v>
      </c>
      <c r="C11" s="199">
        <v>7539</v>
      </c>
      <c r="D11" s="117">
        <v>513203</v>
      </c>
      <c r="E11" s="118">
        <v>41317</v>
      </c>
      <c r="F11" s="228">
        <v>300</v>
      </c>
      <c r="G11" s="120">
        <f t="shared" si="1"/>
        <v>27.198549410698099</v>
      </c>
      <c r="H11" s="120">
        <v>11.03</v>
      </c>
      <c r="I11" s="262"/>
    </row>
    <row r="12" spans="1:9">
      <c r="A12" s="322" t="s">
        <v>20</v>
      </c>
      <c r="B12" s="261" t="s">
        <v>64</v>
      </c>
      <c r="C12" s="199">
        <v>7540</v>
      </c>
      <c r="D12" s="117">
        <v>513230</v>
      </c>
      <c r="E12" s="118">
        <v>41317</v>
      </c>
      <c r="F12" s="228">
        <v>222.81</v>
      </c>
      <c r="G12" s="120">
        <f t="shared" si="1"/>
        <v>20.200362647325477</v>
      </c>
      <c r="H12" s="120">
        <v>11.03</v>
      </c>
      <c r="I12" s="262"/>
    </row>
    <row r="13" spans="1:9">
      <c r="A13" s="322" t="s">
        <v>86</v>
      </c>
      <c r="B13" s="205" t="s">
        <v>88</v>
      </c>
      <c r="C13" s="199">
        <v>7541</v>
      </c>
      <c r="D13" s="117">
        <v>513768</v>
      </c>
      <c r="E13" s="118">
        <v>41317</v>
      </c>
      <c r="F13" s="228">
        <v>330.13</v>
      </c>
      <c r="G13" s="120">
        <f t="shared" si="1"/>
        <v>29.930190389845876</v>
      </c>
      <c r="H13" s="120">
        <v>11.03</v>
      </c>
      <c r="I13" s="262"/>
    </row>
    <row r="14" spans="1:9">
      <c r="A14" s="322" t="s">
        <v>16</v>
      </c>
      <c r="B14" s="205" t="s">
        <v>63</v>
      </c>
      <c r="C14" s="199">
        <v>7542</v>
      </c>
      <c r="D14" s="117">
        <v>514258</v>
      </c>
      <c r="E14" s="118">
        <v>41318</v>
      </c>
      <c r="F14" s="228">
        <v>200</v>
      </c>
      <c r="G14" s="120">
        <f t="shared" si="1"/>
        <v>18.132366273798731</v>
      </c>
      <c r="H14" s="120">
        <v>11.03</v>
      </c>
      <c r="I14" s="262"/>
    </row>
    <row r="15" spans="1:9">
      <c r="A15" s="322" t="s">
        <v>75</v>
      </c>
      <c r="B15" s="205" t="s">
        <v>61</v>
      </c>
      <c r="C15" s="199">
        <v>7543</v>
      </c>
      <c r="D15" s="117">
        <v>514262</v>
      </c>
      <c r="E15" s="118">
        <v>41318</v>
      </c>
      <c r="F15" s="228">
        <v>177.25</v>
      </c>
      <c r="G15" s="120">
        <f t="shared" si="1"/>
        <v>16.069809610154127</v>
      </c>
      <c r="H15" s="120">
        <v>11.03</v>
      </c>
      <c r="I15" s="262"/>
    </row>
    <row r="16" spans="1:9">
      <c r="A16" s="322" t="s">
        <v>18</v>
      </c>
      <c r="B16" s="205" t="s">
        <v>62</v>
      </c>
      <c r="C16" s="199">
        <v>7544</v>
      </c>
      <c r="D16" s="117">
        <v>514267</v>
      </c>
      <c r="E16" s="118">
        <v>41318</v>
      </c>
      <c r="F16" s="228">
        <v>210.12</v>
      </c>
      <c r="G16" s="120">
        <f t="shared" si="1"/>
        <v>19.04986400725295</v>
      </c>
      <c r="H16" s="120">
        <v>11.03</v>
      </c>
      <c r="I16" s="262"/>
    </row>
    <row r="17" spans="1:9">
      <c r="A17" s="322" t="s">
        <v>11</v>
      </c>
      <c r="B17" s="254" t="s">
        <v>42</v>
      </c>
      <c r="C17" s="199">
        <v>7545</v>
      </c>
      <c r="D17" s="117">
        <v>514301</v>
      </c>
      <c r="E17" s="118">
        <v>41318</v>
      </c>
      <c r="F17" s="228">
        <v>1850.31</v>
      </c>
      <c r="G17" s="120">
        <f t="shared" si="1"/>
        <v>162.45039508340648</v>
      </c>
      <c r="H17" s="120">
        <v>11.39</v>
      </c>
      <c r="I17" s="262"/>
    </row>
    <row r="18" spans="1:9">
      <c r="A18" s="322" t="s">
        <v>17</v>
      </c>
      <c r="B18" s="205" t="s">
        <v>43</v>
      </c>
      <c r="C18" s="199">
        <v>7546</v>
      </c>
      <c r="D18" s="117">
        <v>514325</v>
      </c>
      <c r="E18" s="118">
        <v>41318</v>
      </c>
      <c r="F18" s="228">
        <v>400.06</v>
      </c>
      <c r="G18" s="120">
        <f t="shared" si="1"/>
        <v>36.270172257479601</v>
      </c>
      <c r="H18" s="120">
        <v>11.03</v>
      </c>
      <c r="I18" s="262"/>
    </row>
    <row r="19" spans="1:9">
      <c r="A19" s="322" t="s">
        <v>19</v>
      </c>
      <c r="B19" s="205" t="s">
        <v>66</v>
      </c>
      <c r="C19" s="199">
        <v>7547</v>
      </c>
      <c r="D19" s="117">
        <v>514332</v>
      </c>
      <c r="E19" s="118">
        <v>41318</v>
      </c>
      <c r="F19" s="228">
        <v>233.39</v>
      </c>
      <c r="G19" s="120">
        <f t="shared" si="1"/>
        <v>21.159564823209429</v>
      </c>
      <c r="H19" s="120">
        <v>11.03</v>
      </c>
      <c r="I19" s="262"/>
    </row>
    <row r="20" spans="1:9">
      <c r="A20" s="322" t="s">
        <v>19</v>
      </c>
      <c r="B20" s="205" t="s">
        <v>66</v>
      </c>
      <c r="C20" s="199">
        <v>7548</v>
      </c>
      <c r="D20" s="117">
        <v>12210</v>
      </c>
      <c r="E20" s="118">
        <v>41318</v>
      </c>
      <c r="F20" s="228">
        <v>1401.47</v>
      </c>
      <c r="G20" s="120">
        <f t="shared" si="1"/>
        <v>127.05983680870355</v>
      </c>
      <c r="H20" s="120">
        <v>11.03</v>
      </c>
      <c r="I20" s="263"/>
    </row>
    <row r="21" spans="1:9">
      <c r="A21" s="322" t="s">
        <v>20</v>
      </c>
      <c r="B21" s="205" t="s">
        <v>64</v>
      </c>
      <c r="C21" s="199">
        <v>7549</v>
      </c>
      <c r="D21" s="117">
        <v>514355</v>
      </c>
      <c r="E21" s="118">
        <v>41318</v>
      </c>
      <c r="F21" s="228">
        <v>300.02</v>
      </c>
      <c r="G21" s="120">
        <f t="shared" si="1"/>
        <v>27.200362647325477</v>
      </c>
      <c r="H21" s="120">
        <v>11.03</v>
      </c>
      <c r="I21" s="262"/>
    </row>
    <row r="22" spans="1:9">
      <c r="A22" s="322" t="s">
        <v>17</v>
      </c>
      <c r="B22" s="205" t="s">
        <v>43</v>
      </c>
      <c r="C22" s="199">
        <v>7550</v>
      </c>
      <c r="D22" s="117">
        <v>515025</v>
      </c>
      <c r="E22" s="118">
        <v>41318</v>
      </c>
      <c r="F22" s="228">
        <v>354.28</v>
      </c>
      <c r="G22" s="120">
        <f t="shared" ref="G22:G72" si="2">F22/H22</f>
        <v>32.119673617407074</v>
      </c>
      <c r="H22" s="120">
        <v>11.03</v>
      </c>
      <c r="I22" s="120"/>
    </row>
    <row r="23" spans="1:9">
      <c r="A23" s="322" t="s">
        <v>18</v>
      </c>
      <c r="B23" s="205" t="s">
        <v>62</v>
      </c>
      <c r="C23" s="199">
        <v>7551</v>
      </c>
      <c r="D23" s="117">
        <v>515701</v>
      </c>
      <c r="E23" s="118">
        <v>41319</v>
      </c>
      <c r="F23" s="228">
        <v>398.07</v>
      </c>
      <c r="G23" s="120">
        <f t="shared" si="2"/>
        <v>36.089755213055305</v>
      </c>
      <c r="H23" s="120">
        <v>11.03</v>
      </c>
      <c r="I23" s="120"/>
    </row>
    <row r="24" spans="1:9">
      <c r="A24" s="322" t="s">
        <v>18</v>
      </c>
      <c r="B24" s="205" t="s">
        <v>62</v>
      </c>
      <c r="C24" s="199">
        <v>7552</v>
      </c>
      <c r="D24" s="117">
        <v>515397</v>
      </c>
      <c r="E24" s="118">
        <v>41319</v>
      </c>
      <c r="F24" s="228">
        <v>393</v>
      </c>
      <c r="G24" s="120">
        <f t="shared" si="2"/>
        <v>35.630099728014507</v>
      </c>
      <c r="H24" s="120">
        <v>11.03</v>
      </c>
      <c r="I24" s="120"/>
    </row>
    <row r="25" spans="1:9">
      <c r="A25" s="322" t="s">
        <v>17</v>
      </c>
      <c r="B25" s="205" t="s">
        <v>43</v>
      </c>
      <c r="C25" s="199">
        <v>7553</v>
      </c>
      <c r="D25" s="117">
        <v>515374</v>
      </c>
      <c r="E25" s="118">
        <v>41319</v>
      </c>
      <c r="F25" s="228">
        <v>279.83</v>
      </c>
      <c r="G25" s="120">
        <f t="shared" si="2"/>
        <v>25.369900271985493</v>
      </c>
      <c r="H25" s="120">
        <v>11.03</v>
      </c>
      <c r="I25" s="120"/>
    </row>
    <row r="26" spans="1:9">
      <c r="A26" s="205" t="s">
        <v>74</v>
      </c>
      <c r="B26" s="205" t="s">
        <v>68</v>
      </c>
      <c r="C26" s="199">
        <v>7554</v>
      </c>
      <c r="D26" s="117">
        <v>515437</v>
      </c>
      <c r="E26" s="118">
        <v>41319</v>
      </c>
      <c r="F26" s="228">
        <v>496.35</v>
      </c>
      <c r="G26" s="120">
        <f t="shared" si="2"/>
        <v>45.000000000000007</v>
      </c>
      <c r="H26" s="120">
        <v>11.03</v>
      </c>
      <c r="I26" s="120"/>
    </row>
    <row r="27" spans="1:9">
      <c r="A27" s="322" t="s">
        <v>20</v>
      </c>
      <c r="B27" s="205" t="s">
        <v>64</v>
      </c>
      <c r="C27" s="199">
        <v>7555</v>
      </c>
      <c r="D27" s="117">
        <v>515456</v>
      </c>
      <c r="E27" s="118">
        <v>41319</v>
      </c>
      <c r="F27" s="228">
        <v>250.16</v>
      </c>
      <c r="G27" s="120">
        <f t="shared" si="2"/>
        <v>22.679963735267453</v>
      </c>
      <c r="H27" s="120">
        <v>11.03</v>
      </c>
      <c r="I27" s="120"/>
    </row>
    <row r="28" spans="1:9">
      <c r="A28" s="242" t="s">
        <v>99</v>
      </c>
      <c r="B28" s="205" t="s">
        <v>41</v>
      </c>
      <c r="C28" s="199">
        <v>7556</v>
      </c>
      <c r="D28" s="117">
        <v>515639</v>
      </c>
      <c r="E28" s="118">
        <v>41319</v>
      </c>
      <c r="F28" s="228">
        <v>623.08000000000004</v>
      </c>
      <c r="G28" s="120">
        <f t="shared" si="2"/>
        <v>56.489573889392574</v>
      </c>
      <c r="H28" s="120">
        <v>11.03</v>
      </c>
      <c r="I28" s="120"/>
    </row>
    <row r="29" spans="1:9">
      <c r="A29" s="322" t="s">
        <v>19</v>
      </c>
      <c r="B29" s="205" t="s">
        <v>66</v>
      </c>
      <c r="C29" s="199">
        <v>7557</v>
      </c>
      <c r="D29" s="117">
        <v>12223</v>
      </c>
      <c r="E29" s="118">
        <v>41320</v>
      </c>
      <c r="F29" s="228">
        <v>598</v>
      </c>
      <c r="G29" s="120">
        <f t="shared" si="2"/>
        <v>54.215775158658211</v>
      </c>
      <c r="H29" s="120">
        <v>11.03</v>
      </c>
      <c r="I29" s="120"/>
    </row>
    <row r="30" spans="1:9">
      <c r="A30" s="322" t="s">
        <v>19</v>
      </c>
      <c r="B30" s="199" t="s">
        <v>66</v>
      </c>
      <c r="C30" s="199">
        <v>7558</v>
      </c>
      <c r="D30" s="117">
        <v>13003</v>
      </c>
      <c r="E30" s="118">
        <v>41320</v>
      </c>
      <c r="F30" s="228">
        <v>1456.73</v>
      </c>
      <c r="G30" s="120">
        <f t="shared" si="2"/>
        <v>132.06980961015412</v>
      </c>
      <c r="H30" s="120">
        <v>11.03</v>
      </c>
      <c r="I30" s="120"/>
    </row>
    <row r="31" spans="1:9">
      <c r="A31" s="322" t="s">
        <v>75</v>
      </c>
      <c r="B31" s="199" t="s">
        <v>61</v>
      </c>
      <c r="C31" s="199">
        <v>7559</v>
      </c>
      <c r="D31" s="117">
        <v>12224</v>
      </c>
      <c r="E31" s="118">
        <v>41320</v>
      </c>
      <c r="F31" s="228">
        <v>350.17</v>
      </c>
      <c r="G31" s="120">
        <f t="shared" si="2"/>
        <v>31.747053490480511</v>
      </c>
      <c r="H31" s="120">
        <v>11.03</v>
      </c>
      <c r="I31" s="120"/>
    </row>
    <row r="32" spans="1:9">
      <c r="A32" s="205" t="s">
        <v>74</v>
      </c>
      <c r="B32" s="205" t="s">
        <v>68</v>
      </c>
      <c r="C32" s="199">
        <v>7560</v>
      </c>
      <c r="D32" s="117">
        <v>12104</v>
      </c>
      <c r="E32" s="118">
        <v>41320</v>
      </c>
      <c r="F32" s="228">
        <v>430.22</v>
      </c>
      <c r="G32" s="120">
        <f t="shared" si="2"/>
        <v>39.004533091568454</v>
      </c>
      <c r="H32" s="120">
        <v>11.03</v>
      </c>
      <c r="I32" s="120"/>
    </row>
    <row r="33" spans="1:9">
      <c r="A33" s="322" t="s">
        <v>17</v>
      </c>
      <c r="B33" s="199" t="s">
        <v>43</v>
      </c>
      <c r="C33" s="199">
        <v>7561</v>
      </c>
      <c r="D33" s="117">
        <v>12225</v>
      </c>
      <c r="E33" s="118">
        <v>41320</v>
      </c>
      <c r="F33" s="228">
        <v>450.24</v>
      </c>
      <c r="G33" s="120">
        <f t="shared" si="2"/>
        <v>40.819582955575704</v>
      </c>
      <c r="H33" s="120">
        <v>11.03</v>
      </c>
      <c r="I33" s="120"/>
    </row>
    <row r="34" spans="1:9">
      <c r="A34" s="205" t="s">
        <v>15</v>
      </c>
      <c r="B34" s="199" t="s">
        <v>65</v>
      </c>
      <c r="C34" s="199">
        <v>7562</v>
      </c>
      <c r="D34" s="118">
        <v>12226</v>
      </c>
      <c r="E34" s="118">
        <v>41320</v>
      </c>
      <c r="F34" s="228">
        <v>287.88</v>
      </c>
      <c r="G34" s="120">
        <f t="shared" si="2"/>
        <v>26.099728014505896</v>
      </c>
      <c r="H34" s="120">
        <v>11.03</v>
      </c>
      <c r="I34" s="120"/>
    </row>
    <row r="35" spans="1:9">
      <c r="A35" s="322" t="s">
        <v>18</v>
      </c>
      <c r="B35" s="205" t="s">
        <v>62</v>
      </c>
      <c r="C35" s="199">
        <v>7563</v>
      </c>
      <c r="D35" s="117">
        <v>12227</v>
      </c>
      <c r="E35" s="118">
        <v>41320</v>
      </c>
      <c r="F35" s="228">
        <v>409.54</v>
      </c>
      <c r="G35" s="120">
        <f t="shared" si="2"/>
        <v>37.129646418857668</v>
      </c>
      <c r="H35" s="120">
        <v>11.03</v>
      </c>
      <c r="I35" s="124"/>
    </row>
    <row r="36" spans="1:9">
      <c r="A36" s="322" t="s">
        <v>20</v>
      </c>
      <c r="B36" s="205" t="s">
        <v>64</v>
      </c>
      <c r="C36" s="199">
        <v>7564</v>
      </c>
      <c r="D36" s="117">
        <v>12228</v>
      </c>
      <c r="E36" s="118">
        <v>41320</v>
      </c>
      <c r="F36" s="228">
        <v>485.1</v>
      </c>
      <c r="G36" s="120">
        <f t="shared" si="2"/>
        <v>43.980054397098826</v>
      </c>
      <c r="H36" s="120">
        <v>11.03</v>
      </c>
      <c r="I36" s="126"/>
    </row>
    <row r="37" spans="1:9">
      <c r="A37" s="206" t="s">
        <v>86</v>
      </c>
      <c r="B37" s="205" t="s">
        <v>88</v>
      </c>
      <c r="C37" s="199">
        <v>7565</v>
      </c>
      <c r="D37" s="117">
        <v>517604</v>
      </c>
      <c r="E37" s="118">
        <v>41320</v>
      </c>
      <c r="F37" s="228">
        <v>416.71</v>
      </c>
      <c r="G37" s="120">
        <f t="shared" si="2"/>
        <v>37.779691749773349</v>
      </c>
      <c r="H37" s="120">
        <v>11.03</v>
      </c>
      <c r="I37" s="127"/>
    </row>
    <row r="38" spans="1:9">
      <c r="A38" s="205" t="s">
        <v>74</v>
      </c>
      <c r="B38" s="205" t="s">
        <v>68</v>
      </c>
      <c r="C38" s="199">
        <v>7566</v>
      </c>
      <c r="D38" s="199">
        <v>518153</v>
      </c>
      <c r="E38" s="118">
        <v>41321</v>
      </c>
      <c r="F38" s="228">
        <v>247.51</v>
      </c>
      <c r="G38" s="120">
        <f t="shared" si="2"/>
        <v>22.439709882139621</v>
      </c>
      <c r="H38" s="120">
        <v>11.03</v>
      </c>
      <c r="I38" s="126"/>
    </row>
    <row r="39" spans="1:9">
      <c r="A39" s="322" t="s">
        <v>20</v>
      </c>
      <c r="B39" s="240" t="s">
        <v>64</v>
      </c>
      <c r="C39" s="199">
        <v>7567</v>
      </c>
      <c r="D39" s="117">
        <v>518149</v>
      </c>
      <c r="E39" s="118">
        <v>41321</v>
      </c>
      <c r="F39" s="228">
        <v>139.41999999999999</v>
      </c>
      <c r="G39" s="120">
        <f t="shared" si="2"/>
        <v>12.640072529465094</v>
      </c>
      <c r="H39" s="120">
        <v>11.03</v>
      </c>
      <c r="I39" s="126"/>
    </row>
    <row r="40" spans="1:9">
      <c r="A40" s="322" t="s">
        <v>20</v>
      </c>
      <c r="B40" s="240" t="s">
        <v>64</v>
      </c>
      <c r="C40" s="199">
        <v>7568</v>
      </c>
      <c r="D40" s="117">
        <v>518166</v>
      </c>
      <c r="E40" s="118">
        <v>41321</v>
      </c>
      <c r="F40" s="228">
        <v>276.08</v>
      </c>
      <c r="G40" s="120">
        <f t="shared" si="2"/>
        <v>25.029918404351768</v>
      </c>
      <c r="H40" s="120">
        <v>11.03</v>
      </c>
      <c r="I40" s="194"/>
    </row>
    <row r="41" spans="1:9">
      <c r="A41" s="322" t="s">
        <v>17</v>
      </c>
      <c r="B41" s="204" t="s">
        <v>43</v>
      </c>
      <c r="C41" s="199">
        <v>7569</v>
      </c>
      <c r="D41" s="117">
        <v>518172</v>
      </c>
      <c r="E41" s="118">
        <v>41321</v>
      </c>
      <c r="F41" s="228">
        <v>339.72</v>
      </c>
      <c r="G41" s="120">
        <f t="shared" si="2"/>
        <v>30.799637352674527</v>
      </c>
      <c r="H41" s="120">
        <v>11.03</v>
      </c>
      <c r="I41" s="126"/>
    </row>
    <row r="42" spans="1:9">
      <c r="A42" s="322" t="s">
        <v>75</v>
      </c>
      <c r="B42" s="205" t="s">
        <v>61</v>
      </c>
      <c r="C42" s="199">
        <v>7570</v>
      </c>
      <c r="D42" s="117">
        <v>518230</v>
      </c>
      <c r="E42" s="118">
        <v>41321</v>
      </c>
      <c r="F42" s="228">
        <v>300</v>
      </c>
      <c r="G42" s="120">
        <f t="shared" si="2"/>
        <v>27.198549410698099</v>
      </c>
      <c r="H42" s="120">
        <v>11.03</v>
      </c>
      <c r="I42" s="126"/>
    </row>
    <row r="43" spans="1:9">
      <c r="A43" s="322" t="s">
        <v>16</v>
      </c>
      <c r="B43" s="205" t="s">
        <v>63</v>
      </c>
      <c r="C43" s="199">
        <v>7571</v>
      </c>
      <c r="D43" s="117">
        <v>518250</v>
      </c>
      <c r="E43" s="118">
        <v>41321</v>
      </c>
      <c r="F43" s="228">
        <v>473.08</v>
      </c>
      <c r="G43" s="120">
        <f t="shared" si="2"/>
        <v>42.890299184043521</v>
      </c>
      <c r="H43" s="120">
        <v>11.03</v>
      </c>
      <c r="I43" s="126"/>
    </row>
    <row r="44" spans="1:9">
      <c r="A44" s="206" t="s">
        <v>73</v>
      </c>
      <c r="B44" s="205" t="s">
        <v>71</v>
      </c>
      <c r="C44" s="199">
        <v>7572</v>
      </c>
      <c r="D44" s="117">
        <v>518269</v>
      </c>
      <c r="E44" s="118">
        <v>41321</v>
      </c>
      <c r="F44" s="228">
        <v>620</v>
      </c>
      <c r="G44" s="120">
        <f t="shared" si="2"/>
        <v>56.210335448776071</v>
      </c>
      <c r="H44" s="120">
        <v>11.03</v>
      </c>
      <c r="I44" s="126"/>
    </row>
    <row r="45" spans="1:9">
      <c r="A45" s="312" t="s">
        <v>73</v>
      </c>
      <c r="B45" s="240" t="s">
        <v>71</v>
      </c>
      <c r="C45" s="199">
        <v>7573</v>
      </c>
      <c r="D45" s="117">
        <v>519176</v>
      </c>
      <c r="E45" s="118">
        <v>41321</v>
      </c>
      <c r="F45" s="228">
        <v>317.44</v>
      </c>
      <c r="G45" s="120">
        <f t="shared" si="2"/>
        <v>28.779691749773345</v>
      </c>
      <c r="H45" s="120">
        <v>11.03</v>
      </c>
      <c r="I45" s="126"/>
    </row>
    <row r="46" spans="1:9">
      <c r="A46" s="206" t="s">
        <v>76</v>
      </c>
      <c r="B46" s="205" t="s">
        <v>70</v>
      </c>
      <c r="C46" s="199">
        <v>7574</v>
      </c>
      <c r="D46" s="117">
        <v>518615</v>
      </c>
      <c r="E46" s="118">
        <v>41321</v>
      </c>
      <c r="F46" s="228">
        <v>386.27</v>
      </c>
      <c r="G46" s="120">
        <f t="shared" si="2"/>
        <v>35.019945602901181</v>
      </c>
      <c r="H46" s="120">
        <v>11.03</v>
      </c>
      <c r="I46" s="126"/>
    </row>
    <row r="47" spans="1:9">
      <c r="A47" s="206" t="s">
        <v>13</v>
      </c>
      <c r="B47" s="204" t="s">
        <v>67</v>
      </c>
      <c r="C47" s="199">
        <v>7575</v>
      </c>
      <c r="D47" s="117">
        <v>518621</v>
      </c>
      <c r="E47" s="118">
        <v>41321</v>
      </c>
      <c r="F47" s="228">
        <v>426.09</v>
      </c>
      <c r="G47" s="120">
        <f t="shared" si="2"/>
        <v>38.630099728014507</v>
      </c>
      <c r="H47" s="120">
        <v>11.03</v>
      </c>
      <c r="I47" s="126"/>
    </row>
    <row r="48" spans="1:9">
      <c r="A48" s="322" t="s">
        <v>17</v>
      </c>
      <c r="B48" s="204" t="s">
        <v>43</v>
      </c>
      <c r="C48" s="199">
        <v>7576</v>
      </c>
      <c r="D48" s="117">
        <v>518622</v>
      </c>
      <c r="E48" s="118">
        <v>41321</v>
      </c>
      <c r="F48" s="228">
        <v>110.96</v>
      </c>
      <c r="G48" s="120">
        <f t="shared" si="2"/>
        <v>10.059836808703535</v>
      </c>
      <c r="H48" s="120">
        <v>11.03</v>
      </c>
      <c r="I48" s="126"/>
    </row>
    <row r="49" spans="1:9">
      <c r="A49" s="322" t="s">
        <v>19</v>
      </c>
      <c r="B49" s="205" t="s">
        <v>66</v>
      </c>
      <c r="C49" s="199">
        <v>7577</v>
      </c>
      <c r="D49" s="117">
        <v>518815</v>
      </c>
      <c r="E49" s="118">
        <v>41321</v>
      </c>
      <c r="F49" s="228">
        <v>1038.03</v>
      </c>
      <c r="G49" s="120">
        <f t="shared" si="2"/>
        <v>94.109700815956487</v>
      </c>
      <c r="H49" s="120">
        <v>11.03</v>
      </c>
      <c r="I49" s="126"/>
    </row>
    <row r="50" spans="1:9">
      <c r="A50" s="322" t="s">
        <v>17</v>
      </c>
      <c r="B50" s="205" t="s">
        <v>43</v>
      </c>
      <c r="C50" s="199">
        <v>7578</v>
      </c>
      <c r="D50" s="117">
        <v>519602</v>
      </c>
      <c r="E50" s="118">
        <v>41322</v>
      </c>
      <c r="F50" s="228">
        <v>416.6</v>
      </c>
      <c r="G50" s="120">
        <f t="shared" si="2"/>
        <v>37.769718948322762</v>
      </c>
      <c r="H50" s="120">
        <v>11.03</v>
      </c>
      <c r="I50" s="126"/>
    </row>
    <row r="51" spans="1:9">
      <c r="A51" s="322" t="s">
        <v>16</v>
      </c>
      <c r="B51" s="204" t="s">
        <v>63</v>
      </c>
      <c r="C51" s="199">
        <v>7579</v>
      </c>
      <c r="D51" s="117">
        <v>519784</v>
      </c>
      <c r="E51" s="118">
        <v>41322</v>
      </c>
      <c r="F51" s="228">
        <v>321.97000000000003</v>
      </c>
      <c r="G51" s="120">
        <f t="shared" si="2"/>
        <v>29.19038984587489</v>
      </c>
      <c r="H51" s="120">
        <v>11.03</v>
      </c>
      <c r="I51" s="126"/>
    </row>
    <row r="52" spans="1:9">
      <c r="A52" s="322" t="s">
        <v>16</v>
      </c>
      <c r="B52" s="204" t="s">
        <v>63</v>
      </c>
      <c r="C52" s="199">
        <v>7580</v>
      </c>
      <c r="D52" s="117">
        <v>520745</v>
      </c>
      <c r="E52" s="118">
        <v>41323</v>
      </c>
      <c r="F52" s="228">
        <v>367.74</v>
      </c>
      <c r="G52" s="120">
        <f t="shared" si="2"/>
        <v>33.339981867633732</v>
      </c>
      <c r="H52" s="120">
        <v>11.03</v>
      </c>
      <c r="I52" s="126"/>
    </row>
    <row r="53" spans="1:9">
      <c r="A53" s="205" t="s">
        <v>74</v>
      </c>
      <c r="B53" s="205" t="s">
        <v>68</v>
      </c>
      <c r="C53" s="199">
        <v>7581</v>
      </c>
      <c r="D53" s="117">
        <v>520816</v>
      </c>
      <c r="E53" s="118">
        <v>41323</v>
      </c>
      <c r="F53" s="228">
        <v>350</v>
      </c>
      <c r="G53" s="120">
        <f t="shared" si="2"/>
        <v>31.73164097914778</v>
      </c>
      <c r="H53" s="120">
        <v>11.03</v>
      </c>
      <c r="I53" s="126"/>
    </row>
    <row r="54" spans="1:9">
      <c r="A54" s="322" t="s">
        <v>17</v>
      </c>
      <c r="B54" s="204" t="s">
        <v>43</v>
      </c>
      <c r="C54" s="199">
        <v>7582</v>
      </c>
      <c r="D54" s="117">
        <v>520782</v>
      </c>
      <c r="E54" s="118">
        <v>41323</v>
      </c>
      <c r="F54" s="228">
        <v>491.28</v>
      </c>
      <c r="G54" s="120">
        <f t="shared" si="2"/>
        <v>44.540344514959202</v>
      </c>
      <c r="H54" s="120">
        <v>11.03</v>
      </c>
      <c r="I54" s="126"/>
    </row>
    <row r="55" spans="1:9">
      <c r="A55" s="322" t="s">
        <v>19</v>
      </c>
      <c r="B55" s="205" t="s">
        <v>66</v>
      </c>
      <c r="C55" s="199">
        <v>7583</v>
      </c>
      <c r="D55" s="117">
        <v>13008</v>
      </c>
      <c r="E55" s="118">
        <v>41323</v>
      </c>
      <c r="F55" s="228">
        <v>1247.31</v>
      </c>
      <c r="G55" s="120">
        <f t="shared" si="2"/>
        <v>113.08340888485948</v>
      </c>
      <c r="H55" s="120">
        <v>11.03</v>
      </c>
      <c r="I55" s="126"/>
    </row>
    <row r="56" spans="1:9">
      <c r="A56" s="322" t="s">
        <v>19</v>
      </c>
      <c r="B56" s="240" t="s">
        <v>66</v>
      </c>
      <c r="C56" s="199">
        <v>7584</v>
      </c>
      <c r="D56" s="117">
        <v>521808</v>
      </c>
      <c r="E56" s="118">
        <v>41323</v>
      </c>
      <c r="F56" s="228">
        <v>1610.6</v>
      </c>
      <c r="G56" s="120">
        <f t="shared" si="2"/>
        <v>146.01994560290117</v>
      </c>
      <c r="H56" s="120">
        <v>11.03</v>
      </c>
      <c r="I56" s="126"/>
    </row>
    <row r="57" spans="1:9">
      <c r="A57" s="322" t="s">
        <v>11</v>
      </c>
      <c r="B57" s="204" t="s">
        <v>42</v>
      </c>
      <c r="C57" s="199">
        <v>7585</v>
      </c>
      <c r="D57" s="117">
        <v>13010</v>
      </c>
      <c r="E57" s="118">
        <v>41323</v>
      </c>
      <c r="F57" s="228">
        <v>1742.87</v>
      </c>
      <c r="G57" s="120">
        <f t="shared" si="2"/>
        <v>153.01755926251096</v>
      </c>
      <c r="H57" s="120">
        <v>11.39</v>
      </c>
      <c r="I57" s="126"/>
    </row>
    <row r="58" spans="1:9">
      <c r="A58" s="206" t="s">
        <v>13</v>
      </c>
      <c r="B58" s="205" t="s">
        <v>67</v>
      </c>
      <c r="C58" s="199">
        <v>7586</v>
      </c>
      <c r="D58" s="534">
        <v>520806</v>
      </c>
      <c r="E58" s="118">
        <v>41323</v>
      </c>
      <c r="F58" s="228">
        <v>255.34</v>
      </c>
      <c r="G58" s="120">
        <f t="shared" si="2"/>
        <v>23.149592021758842</v>
      </c>
      <c r="H58" s="120">
        <v>11.03</v>
      </c>
      <c r="I58" s="129"/>
    </row>
    <row r="59" spans="1:9">
      <c r="A59" s="322" t="s">
        <v>75</v>
      </c>
      <c r="B59" s="205" t="s">
        <v>61</v>
      </c>
      <c r="C59" s="199">
        <v>7587</v>
      </c>
      <c r="D59" s="139">
        <v>520886</v>
      </c>
      <c r="E59" s="118">
        <v>41323</v>
      </c>
      <c r="F59" s="228">
        <v>441.2</v>
      </c>
      <c r="G59" s="120">
        <f t="shared" si="2"/>
        <v>40</v>
      </c>
      <c r="H59" s="120">
        <v>11.03</v>
      </c>
      <c r="I59" s="139"/>
    </row>
    <row r="60" spans="1:9">
      <c r="A60" s="322" t="s">
        <v>18</v>
      </c>
      <c r="B60" s="205" t="s">
        <v>62</v>
      </c>
      <c r="C60" s="199">
        <v>7588</v>
      </c>
      <c r="D60" s="139">
        <v>520911</v>
      </c>
      <c r="E60" s="118">
        <v>41323</v>
      </c>
      <c r="F60" s="228">
        <v>400</v>
      </c>
      <c r="G60" s="120">
        <f t="shared" si="2"/>
        <v>36.264732547597461</v>
      </c>
      <c r="H60" s="120">
        <v>11.03</v>
      </c>
      <c r="I60" s="139"/>
    </row>
    <row r="61" spans="1:9">
      <c r="A61" s="322" t="s">
        <v>20</v>
      </c>
      <c r="B61" s="241" t="s">
        <v>64</v>
      </c>
      <c r="C61" s="199">
        <v>7589</v>
      </c>
      <c r="D61" s="139">
        <v>520901</v>
      </c>
      <c r="E61" s="118">
        <v>41323</v>
      </c>
      <c r="F61" s="228">
        <v>364.43</v>
      </c>
      <c r="G61" s="120">
        <f t="shared" si="2"/>
        <v>33.039891205802363</v>
      </c>
      <c r="H61" s="120">
        <v>11.03</v>
      </c>
      <c r="I61" s="126"/>
    </row>
    <row r="62" spans="1:9">
      <c r="A62" s="322" t="s">
        <v>22</v>
      </c>
      <c r="B62" s="204" t="s">
        <v>56</v>
      </c>
      <c r="C62" s="199">
        <v>7590</v>
      </c>
      <c r="D62" s="139">
        <v>521112</v>
      </c>
      <c r="E62" s="118">
        <v>41323</v>
      </c>
      <c r="F62" s="228">
        <v>1302.97</v>
      </c>
      <c r="G62" s="120">
        <f t="shared" si="2"/>
        <v>118.12964641885767</v>
      </c>
      <c r="H62" s="120">
        <v>11.03</v>
      </c>
      <c r="I62" s="126"/>
    </row>
    <row r="63" spans="1:9">
      <c r="A63" s="322" t="s">
        <v>19</v>
      </c>
      <c r="B63" s="205" t="s">
        <v>66</v>
      </c>
      <c r="C63" s="199">
        <v>7591</v>
      </c>
      <c r="D63" s="117">
        <v>521284</v>
      </c>
      <c r="E63" s="118">
        <v>41323</v>
      </c>
      <c r="F63" s="228">
        <v>464.03</v>
      </c>
      <c r="G63" s="120">
        <f t="shared" si="2"/>
        <v>42.069809610154124</v>
      </c>
      <c r="H63" s="120">
        <v>11.03</v>
      </c>
      <c r="I63" s="126"/>
    </row>
    <row r="64" spans="1:9">
      <c r="A64" s="205" t="s">
        <v>15</v>
      </c>
      <c r="B64" s="205" t="s">
        <v>65</v>
      </c>
      <c r="C64" s="199">
        <v>7592</v>
      </c>
      <c r="D64" s="117">
        <v>521651</v>
      </c>
      <c r="E64" s="118">
        <v>41323</v>
      </c>
      <c r="F64" s="228">
        <v>283.69</v>
      </c>
      <c r="G64" s="120">
        <f t="shared" si="2"/>
        <v>25.719854941069812</v>
      </c>
      <c r="H64" s="120">
        <v>11.03</v>
      </c>
      <c r="I64" s="126"/>
    </row>
    <row r="65" spans="1:9">
      <c r="A65" s="205" t="s">
        <v>74</v>
      </c>
      <c r="B65" s="205" t="s">
        <v>68</v>
      </c>
      <c r="C65" s="199">
        <v>7593</v>
      </c>
      <c r="D65" s="117">
        <v>522062</v>
      </c>
      <c r="E65" s="118">
        <v>41324</v>
      </c>
      <c r="F65" s="228">
        <v>350</v>
      </c>
      <c r="G65" s="120">
        <f t="shared" si="2"/>
        <v>31.73164097914778</v>
      </c>
      <c r="H65" s="120">
        <v>11.03</v>
      </c>
      <c r="I65" s="126"/>
    </row>
    <row r="66" spans="1:9">
      <c r="A66" s="322" t="s">
        <v>18</v>
      </c>
      <c r="B66" s="205" t="s">
        <v>62</v>
      </c>
      <c r="C66" s="199">
        <v>7594</v>
      </c>
      <c r="D66" s="117">
        <v>522055</v>
      </c>
      <c r="E66" s="118">
        <v>41324</v>
      </c>
      <c r="F66" s="228">
        <v>500</v>
      </c>
      <c r="G66" s="120">
        <f t="shared" si="2"/>
        <v>45.33091568449683</v>
      </c>
      <c r="H66" s="120">
        <v>11.03</v>
      </c>
      <c r="I66" s="126"/>
    </row>
    <row r="67" spans="1:9">
      <c r="A67" s="322" t="s">
        <v>75</v>
      </c>
      <c r="B67" s="204" t="s">
        <v>61</v>
      </c>
      <c r="C67" s="199">
        <v>7595</v>
      </c>
      <c r="D67" s="117">
        <v>521919</v>
      </c>
      <c r="E67" s="118">
        <v>41324</v>
      </c>
      <c r="F67" s="228">
        <v>275.75</v>
      </c>
      <c r="G67" s="120">
        <f t="shared" si="2"/>
        <v>25</v>
      </c>
      <c r="H67" s="120">
        <v>11.03</v>
      </c>
      <c r="I67" s="126"/>
    </row>
    <row r="68" spans="1:9">
      <c r="A68" s="322" t="s">
        <v>17</v>
      </c>
      <c r="B68" s="205" t="s">
        <v>43</v>
      </c>
      <c r="C68" s="199">
        <v>7596</v>
      </c>
      <c r="D68" s="117">
        <v>521980</v>
      </c>
      <c r="E68" s="118">
        <v>41324</v>
      </c>
      <c r="F68" s="228">
        <v>338.18</v>
      </c>
      <c r="G68" s="120">
        <f>F68/H68</f>
        <v>30.660018132366275</v>
      </c>
      <c r="H68" s="120">
        <v>11.03</v>
      </c>
      <c r="I68" s="126"/>
    </row>
    <row r="69" spans="1:9">
      <c r="A69" s="322" t="s">
        <v>16</v>
      </c>
      <c r="B69" s="254" t="s">
        <v>63</v>
      </c>
      <c r="C69" s="199">
        <v>7597</v>
      </c>
      <c r="D69" s="117">
        <v>522017</v>
      </c>
      <c r="E69" s="118">
        <v>41324</v>
      </c>
      <c r="F69" s="228">
        <v>330.9</v>
      </c>
      <c r="G69" s="120">
        <f t="shared" si="2"/>
        <v>30</v>
      </c>
      <c r="H69" s="120">
        <v>11.03</v>
      </c>
      <c r="I69" s="126"/>
    </row>
    <row r="70" spans="1:9">
      <c r="A70" s="322" t="s">
        <v>20</v>
      </c>
      <c r="B70" s="204" t="s">
        <v>64</v>
      </c>
      <c r="C70" s="199">
        <v>7598</v>
      </c>
      <c r="D70" s="117">
        <v>521941</v>
      </c>
      <c r="E70" s="118">
        <v>41325</v>
      </c>
      <c r="F70" s="228">
        <v>390.24</v>
      </c>
      <c r="G70" s="120">
        <f t="shared" si="2"/>
        <v>35.379873073436087</v>
      </c>
      <c r="H70" s="120">
        <v>11.03</v>
      </c>
      <c r="I70" s="126"/>
    </row>
    <row r="71" spans="1:9">
      <c r="A71" s="205" t="s">
        <v>74</v>
      </c>
      <c r="B71" s="205" t="s">
        <v>68</v>
      </c>
      <c r="C71" s="199">
        <v>7599</v>
      </c>
      <c r="D71" s="117">
        <v>10834</v>
      </c>
      <c r="E71" s="118">
        <v>41325</v>
      </c>
      <c r="F71" s="228">
        <v>123.43</v>
      </c>
      <c r="G71" s="120">
        <f t="shared" si="2"/>
        <v>11.190389845874888</v>
      </c>
      <c r="H71" s="120">
        <v>11.03</v>
      </c>
      <c r="I71" s="126"/>
    </row>
    <row r="72" spans="1:9">
      <c r="A72" s="322" t="s">
        <v>19</v>
      </c>
      <c r="B72" s="205" t="s">
        <v>66</v>
      </c>
      <c r="C72" s="199">
        <v>7600</v>
      </c>
      <c r="D72" s="117">
        <v>10836</v>
      </c>
      <c r="E72" s="118">
        <v>41325</v>
      </c>
      <c r="F72" s="228">
        <v>1351.73</v>
      </c>
      <c r="G72" s="120">
        <f t="shared" si="2"/>
        <v>122.5503173164098</v>
      </c>
      <c r="H72" s="120">
        <v>11.03</v>
      </c>
      <c r="I72" s="126"/>
    </row>
    <row r="73" spans="1:9">
      <c r="A73" s="322" t="s">
        <v>17</v>
      </c>
      <c r="B73" s="205" t="s">
        <v>43</v>
      </c>
      <c r="C73" s="199">
        <v>7951</v>
      </c>
      <c r="D73" s="117">
        <v>10835</v>
      </c>
      <c r="E73" s="118">
        <v>41325</v>
      </c>
      <c r="F73" s="228">
        <v>195.89</v>
      </c>
      <c r="G73" s="120">
        <f t="shared" ref="G73:G105" si="3">F73/H73</f>
        <v>17.759746146872168</v>
      </c>
      <c r="H73" s="120">
        <v>11.03</v>
      </c>
      <c r="I73" s="161"/>
    </row>
    <row r="74" spans="1:9">
      <c r="A74" s="322" t="s">
        <v>11</v>
      </c>
      <c r="B74" s="205" t="s">
        <v>42</v>
      </c>
      <c r="C74" s="199">
        <v>7952</v>
      </c>
      <c r="D74" s="117">
        <v>523095</v>
      </c>
      <c r="E74" s="118">
        <v>41325</v>
      </c>
      <c r="F74" s="228">
        <v>2050.09</v>
      </c>
      <c r="G74" s="120">
        <f t="shared" si="3"/>
        <v>179.99034240561897</v>
      </c>
      <c r="H74" s="120">
        <v>11.39</v>
      </c>
      <c r="I74" s="126"/>
    </row>
    <row r="75" spans="1:9">
      <c r="A75" s="322" t="s">
        <v>75</v>
      </c>
      <c r="B75" s="205" t="s">
        <v>61</v>
      </c>
      <c r="C75" s="199">
        <v>7953</v>
      </c>
      <c r="D75" s="117">
        <v>10840</v>
      </c>
      <c r="E75" s="118">
        <v>41325</v>
      </c>
      <c r="F75" s="228">
        <v>400.2</v>
      </c>
      <c r="G75" s="120">
        <f t="shared" si="3"/>
        <v>36.282864913871258</v>
      </c>
      <c r="H75" s="120">
        <v>11.03</v>
      </c>
      <c r="I75" s="126"/>
    </row>
    <row r="76" spans="1:9">
      <c r="A76" s="322" t="s">
        <v>19</v>
      </c>
      <c r="B76" s="205" t="s">
        <v>66</v>
      </c>
      <c r="C76" s="199">
        <v>7954</v>
      </c>
      <c r="D76" s="117">
        <v>9770</v>
      </c>
      <c r="E76" s="118">
        <v>41326</v>
      </c>
      <c r="F76" s="228">
        <v>1460.92</v>
      </c>
      <c r="G76" s="120">
        <f t="shared" si="3"/>
        <v>132.44968268359023</v>
      </c>
      <c r="H76" s="120">
        <v>11.03</v>
      </c>
      <c r="I76" s="126"/>
    </row>
    <row r="77" spans="1:9">
      <c r="A77" s="322" t="s">
        <v>18</v>
      </c>
      <c r="B77" s="205" t="s">
        <v>62</v>
      </c>
      <c r="C77" s="199">
        <v>7955</v>
      </c>
      <c r="D77" s="117">
        <v>12256</v>
      </c>
      <c r="E77" s="118">
        <v>41325</v>
      </c>
      <c r="F77" s="228">
        <v>173.5</v>
      </c>
      <c r="G77" s="120">
        <f t="shared" si="3"/>
        <v>15.729827742520399</v>
      </c>
      <c r="H77" s="120">
        <v>11.03</v>
      </c>
      <c r="I77" s="126"/>
    </row>
    <row r="78" spans="1:9">
      <c r="A78" s="206" t="s">
        <v>73</v>
      </c>
      <c r="B78" s="205" t="s">
        <v>71</v>
      </c>
      <c r="C78" s="199">
        <v>7956</v>
      </c>
      <c r="D78" s="117">
        <v>12257</v>
      </c>
      <c r="E78" s="118">
        <v>41325</v>
      </c>
      <c r="F78" s="228">
        <v>448.37</v>
      </c>
      <c r="G78" s="120">
        <f t="shared" si="3"/>
        <v>40.650045330915688</v>
      </c>
      <c r="H78" s="120">
        <v>11.03</v>
      </c>
      <c r="I78" s="126"/>
    </row>
    <row r="79" spans="1:9">
      <c r="A79" s="322" t="s">
        <v>16</v>
      </c>
      <c r="B79" s="205" t="s">
        <v>63</v>
      </c>
      <c r="C79" s="199">
        <v>7957</v>
      </c>
      <c r="D79" s="117">
        <v>12260</v>
      </c>
      <c r="E79" s="118">
        <v>41325</v>
      </c>
      <c r="F79" s="228">
        <v>102.36</v>
      </c>
      <c r="G79" s="120">
        <f t="shared" si="3"/>
        <v>9.2801450589301915</v>
      </c>
      <c r="H79" s="120">
        <v>11.03</v>
      </c>
      <c r="I79" s="126"/>
    </row>
    <row r="80" spans="1:9">
      <c r="A80" s="322" t="s">
        <v>20</v>
      </c>
      <c r="B80" s="205" t="s">
        <v>64</v>
      </c>
      <c r="C80" s="199">
        <v>7958</v>
      </c>
      <c r="D80" s="117">
        <v>12261</v>
      </c>
      <c r="E80" s="118">
        <v>41325</v>
      </c>
      <c r="F80" s="228">
        <v>145.71</v>
      </c>
      <c r="G80" s="120">
        <f t="shared" si="3"/>
        <v>13.210335448776068</v>
      </c>
      <c r="H80" s="120">
        <v>11.03</v>
      </c>
      <c r="I80" s="126"/>
    </row>
    <row r="81" spans="1:9">
      <c r="A81" s="206" t="s">
        <v>99</v>
      </c>
      <c r="B81" s="205" t="s">
        <v>41</v>
      </c>
      <c r="C81" s="199">
        <v>7959</v>
      </c>
      <c r="D81" s="117">
        <v>10847</v>
      </c>
      <c r="E81" s="118">
        <v>41325</v>
      </c>
      <c r="F81" s="228">
        <v>592.20000000000005</v>
      </c>
      <c r="G81" s="120">
        <f t="shared" si="3"/>
        <v>53.689936536718051</v>
      </c>
      <c r="H81" s="120">
        <v>11.03</v>
      </c>
      <c r="I81" s="126"/>
    </row>
    <row r="82" spans="1:9">
      <c r="A82" s="206" t="s">
        <v>86</v>
      </c>
      <c r="B82" s="205" t="s">
        <v>88</v>
      </c>
      <c r="C82" s="199">
        <v>7960</v>
      </c>
      <c r="D82" s="117">
        <v>10848</v>
      </c>
      <c r="E82" s="118">
        <v>41325</v>
      </c>
      <c r="F82" s="228">
        <v>425.1</v>
      </c>
      <c r="G82" s="120">
        <f t="shared" si="3"/>
        <v>38.540344514959209</v>
      </c>
      <c r="H82" s="120">
        <v>11.03</v>
      </c>
      <c r="I82" s="126"/>
    </row>
    <row r="83" spans="1:9">
      <c r="A83" s="322" t="s">
        <v>16</v>
      </c>
      <c r="B83" s="205" t="s">
        <v>63</v>
      </c>
      <c r="C83" s="199">
        <v>7961</v>
      </c>
      <c r="D83" s="117">
        <v>524158</v>
      </c>
      <c r="E83" s="118">
        <v>41326</v>
      </c>
      <c r="F83" s="228">
        <v>289.43</v>
      </c>
      <c r="G83" s="120">
        <f t="shared" si="3"/>
        <v>26.240253853127836</v>
      </c>
      <c r="H83" s="120">
        <v>11.03</v>
      </c>
      <c r="I83" s="126"/>
    </row>
    <row r="84" spans="1:9">
      <c r="A84" s="322" t="s">
        <v>75</v>
      </c>
      <c r="B84" s="205" t="s">
        <v>61</v>
      </c>
      <c r="C84" s="199">
        <v>7962</v>
      </c>
      <c r="D84" s="117">
        <v>12128</v>
      </c>
      <c r="E84" s="118">
        <v>41325</v>
      </c>
      <c r="F84" s="228">
        <v>246.52</v>
      </c>
      <c r="G84" s="120">
        <f t="shared" si="3"/>
        <v>22.349954669084319</v>
      </c>
      <c r="H84" s="120">
        <v>11.03</v>
      </c>
      <c r="I84" s="126"/>
    </row>
    <row r="85" spans="1:9">
      <c r="A85" s="322" t="s">
        <v>20</v>
      </c>
      <c r="B85" s="205" t="s">
        <v>64</v>
      </c>
      <c r="C85" s="199">
        <v>7963</v>
      </c>
      <c r="D85" s="117">
        <v>524215</v>
      </c>
      <c r="E85" s="118">
        <v>41326</v>
      </c>
      <c r="F85" s="228">
        <v>422.34</v>
      </c>
      <c r="G85" s="120">
        <f t="shared" si="3"/>
        <v>38.290117860380782</v>
      </c>
      <c r="H85" s="120">
        <v>11.03</v>
      </c>
      <c r="I85" s="126"/>
    </row>
    <row r="86" spans="1:9">
      <c r="A86" s="322" t="s">
        <v>75</v>
      </c>
      <c r="B86" s="205" t="s">
        <v>61</v>
      </c>
      <c r="C86" s="199">
        <v>7964</v>
      </c>
      <c r="D86" s="117">
        <v>524165</v>
      </c>
      <c r="E86" s="118">
        <v>41326</v>
      </c>
      <c r="F86" s="228">
        <v>430.61</v>
      </c>
      <c r="G86" s="120">
        <f t="shared" si="3"/>
        <v>39.039891205802363</v>
      </c>
      <c r="H86" s="120">
        <v>11.03</v>
      </c>
      <c r="I86" s="126"/>
    </row>
    <row r="87" spans="1:9">
      <c r="A87" s="205" t="s">
        <v>74</v>
      </c>
      <c r="B87" s="205" t="s">
        <v>68</v>
      </c>
      <c r="C87" s="199">
        <v>7965</v>
      </c>
      <c r="D87" s="117">
        <v>524133</v>
      </c>
      <c r="E87" s="118">
        <v>41326</v>
      </c>
      <c r="F87" s="228">
        <v>487.53</v>
      </c>
      <c r="G87" s="120">
        <f t="shared" si="3"/>
        <v>44.200362647325477</v>
      </c>
      <c r="H87" s="120">
        <v>11.03</v>
      </c>
      <c r="I87" s="126"/>
    </row>
    <row r="88" spans="1:9">
      <c r="A88" s="322" t="s">
        <v>17</v>
      </c>
      <c r="B88" s="205" t="s">
        <v>43</v>
      </c>
      <c r="C88" s="199">
        <v>7966</v>
      </c>
      <c r="D88" s="117">
        <v>524180</v>
      </c>
      <c r="E88" s="118">
        <v>41326</v>
      </c>
      <c r="F88" s="272">
        <v>460.17</v>
      </c>
      <c r="G88" s="120">
        <f t="shared" si="3"/>
        <v>41.719854941069812</v>
      </c>
      <c r="H88" s="120">
        <v>11.03</v>
      </c>
      <c r="I88" s="126"/>
    </row>
    <row r="89" spans="1:9">
      <c r="A89" s="322" t="s">
        <v>18</v>
      </c>
      <c r="B89" s="205" t="s">
        <v>62</v>
      </c>
      <c r="C89" s="199">
        <v>7967</v>
      </c>
      <c r="D89" s="117">
        <v>524243</v>
      </c>
      <c r="E89" s="118">
        <v>41326</v>
      </c>
      <c r="F89" s="228">
        <v>385.72</v>
      </c>
      <c r="G89" s="120">
        <f t="shared" si="3"/>
        <v>34.970081595648239</v>
      </c>
      <c r="H89" s="120">
        <v>11.03</v>
      </c>
      <c r="I89" s="126"/>
    </row>
    <row r="90" spans="1:9">
      <c r="A90" s="205" t="s">
        <v>15</v>
      </c>
      <c r="B90" s="205" t="s">
        <v>65</v>
      </c>
      <c r="C90" s="199">
        <v>7968</v>
      </c>
      <c r="D90" s="117">
        <v>524830</v>
      </c>
      <c r="E90" s="118">
        <v>41326</v>
      </c>
      <c r="F90" s="228">
        <v>417.93</v>
      </c>
      <c r="G90" s="120">
        <f t="shared" si="3"/>
        <v>37.890299184043521</v>
      </c>
      <c r="H90" s="120">
        <v>11.03</v>
      </c>
      <c r="I90" s="126"/>
    </row>
    <row r="91" spans="1:9">
      <c r="A91" s="322" t="s">
        <v>19</v>
      </c>
      <c r="B91" s="205" t="s">
        <v>66</v>
      </c>
      <c r="C91" s="199">
        <v>7969</v>
      </c>
      <c r="D91" s="117">
        <v>10879</v>
      </c>
      <c r="E91" s="118">
        <v>41326</v>
      </c>
      <c r="F91" s="228">
        <v>450.1</v>
      </c>
      <c r="G91" s="120">
        <f>F91/H91</f>
        <v>40.806890299184047</v>
      </c>
      <c r="H91" s="120">
        <v>11.03</v>
      </c>
      <c r="I91" s="126"/>
    </row>
    <row r="92" spans="1:9">
      <c r="A92" s="322" t="s">
        <v>20</v>
      </c>
      <c r="B92" s="205" t="s">
        <v>64</v>
      </c>
      <c r="C92" s="199">
        <v>7970</v>
      </c>
      <c r="D92" s="117">
        <v>525295</v>
      </c>
      <c r="E92" s="118">
        <v>41327</v>
      </c>
      <c r="F92" s="228">
        <v>300</v>
      </c>
      <c r="G92" s="120">
        <f t="shared" si="3"/>
        <v>27.198549410698099</v>
      </c>
      <c r="H92" s="120">
        <v>11.03</v>
      </c>
      <c r="I92" s="126"/>
    </row>
    <row r="93" spans="1:9">
      <c r="A93" s="322" t="s">
        <v>75</v>
      </c>
      <c r="B93" s="205" t="s">
        <v>61</v>
      </c>
      <c r="C93" s="199">
        <v>7971</v>
      </c>
      <c r="D93" s="117">
        <v>525262</v>
      </c>
      <c r="E93" s="118">
        <v>41327</v>
      </c>
      <c r="F93" s="228">
        <v>220.6</v>
      </c>
      <c r="G93" s="120">
        <f t="shared" si="3"/>
        <v>20</v>
      </c>
      <c r="H93" s="120">
        <v>11.03</v>
      </c>
      <c r="I93" s="126"/>
    </row>
    <row r="94" spans="1:9">
      <c r="A94" s="322" t="s">
        <v>18</v>
      </c>
      <c r="B94" s="205" t="s">
        <v>62</v>
      </c>
      <c r="C94" s="199">
        <v>7972</v>
      </c>
      <c r="D94" s="117">
        <v>525315</v>
      </c>
      <c r="E94" s="118">
        <v>41327</v>
      </c>
      <c r="F94" s="228">
        <v>250.27</v>
      </c>
      <c r="G94" s="120">
        <f t="shared" si="3"/>
        <v>22.689936536718044</v>
      </c>
      <c r="H94" s="120">
        <v>11.03</v>
      </c>
      <c r="I94" s="126"/>
    </row>
    <row r="95" spans="1:9">
      <c r="A95" s="205" t="s">
        <v>74</v>
      </c>
      <c r="B95" s="205" t="s">
        <v>68</v>
      </c>
      <c r="C95" s="199">
        <v>7973</v>
      </c>
      <c r="D95" s="117">
        <v>525355</v>
      </c>
      <c r="E95" s="118">
        <v>41327</v>
      </c>
      <c r="F95" s="228">
        <v>233.73</v>
      </c>
      <c r="G95" s="120">
        <f t="shared" si="3"/>
        <v>21.190389845874886</v>
      </c>
      <c r="H95" s="120">
        <v>11.03</v>
      </c>
      <c r="I95" s="126"/>
    </row>
    <row r="96" spans="1:9">
      <c r="A96" s="322" t="s">
        <v>22</v>
      </c>
      <c r="B96" s="205" t="s">
        <v>56</v>
      </c>
      <c r="C96" s="199">
        <v>7974</v>
      </c>
      <c r="D96" s="117">
        <v>525278</v>
      </c>
      <c r="E96" s="118">
        <v>41327</v>
      </c>
      <c r="F96" s="228">
        <v>800</v>
      </c>
      <c r="G96" s="120">
        <f t="shared" si="3"/>
        <v>72.529465095194922</v>
      </c>
      <c r="H96" s="120">
        <v>11.03</v>
      </c>
      <c r="I96" s="126"/>
    </row>
    <row r="97" spans="1:9">
      <c r="A97" s="205" t="s">
        <v>15</v>
      </c>
      <c r="B97" s="205" t="s">
        <v>65</v>
      </c>
      <c r="C97" s="199">
        <v>7975</v>
      </c>
      <c r="D97" s="117">
        <v>525299</v>
      </c>
      <c r="E97" s="118">
        <v>41327</v>
      </c>
      <c r="F97" s="228">
        <v>200.19</v>
      </c>
      <c r="G97" s="120">
        <f t="shared" si="3"/>
        <v>18.149592021758842</v>
      </c>
      <c r="H97" s="120">
        <v>11.03</v>
      </c>
      <c r="I97" s="126"/>
    </row>
    <row r="98" spans="1:9">
      <c r="A98" s="322" t="s">
        <v>16</v>
      </c>
      <c r="B98" s="205" t="s">
        <v>63</v>
      </c>
      <c r="C98" s="199">
        <v>7976</v>
      </c>
      <c r="D98" s="117">
        <v>525308</v>
      </c>
      <c r="E98" s="118">
        <v>41327</v>
      </c>
      <c r="F98" s="228">
        <v>471.86</v>
      </c>
      <c r="G98" s="120">
        <f t="shared" si="3"/>
        <v>42.779691749773349</v>
      </c>
      <c r="H98" s="120">
        <v>11.03</v>
      </c>
      <c r="I98" s="126"/>
    </row>
    <row r="99" spans="1:9">
      <c r="A99" s="322" t="s">
        <v>17</v>
      </c>
      <c r="B99" s="205" t="s">
        <v>43</v>
      </c>
      <c r="C99" s="199">
        <v>7977</v>
      </c>
      <c r="D99" s="117">
        <v>525283</v>
      </c>
      <c r="E99" s="118">
        <v>41327</v>
      </c>
      <c r="F99" s="228">
        <v>413.51</v>
      </c>
      <c r="G99" s="120">
        <f t="shared" si="3"/>
        <v>37.489573889392567</v>
      </c>
      <c r="H99" s="120">
        <v>11.03</v>
      </c>
      <c r="I99" s="126"/>
    </row>
    <row r="100" spans="1:9">
      <c r="A100" s="322" t="s">
        <v>19</v>
      </c>
      <c r="B100" s="205" t="s">
        <v>66</v>
      </c>
      <c r="C100" s="199">
        <v>7978</v>
      </c>
      <c r="D100" s="117">
        <v>525612</v>
      </c>
      <c r="E100" s="118">
        <v>41327</v>
      </c>
      <c r="F100" s="228">
        <v>424.21</v>
      </c>
      <c r="G100" s="120">
        <f t="shared" si="3"/>
        <v>38.459655485040798</v>
      </c>
      <c r="H100" s="120">
        <v>11.03</v>
      </c>
      <c r="I100" s="126"/>
    </row>
    <row r="101" spans="1:9">
      <c r="A101" s="322" t="s">
        <v>19</v>
      </c>
      <c r="B101" s="205" t="s">
        <v>66</v>
      </c>
      <c r="C101" s="199">
        <v>7979</v>
      </c>
      <c r="D101" s="117">
        <v>526308</v>
      </c>
      <c r="E101" s="118">
        <v>41327</v>
      </c>
      <c r="F101" s="228">
        <v>1323.6</v>
      </c>
      <c r="G101" s="120">
        <f t="shared" si="3"/>
        <v>120</v>
      </c>
      <c r="H101" s="120">
        <v>11.03</v>
      </c>
      <c r="I101" s="126"/>
    </row>
    <row r="102" spans="1:9">
      <c r="A102" s="206" t="s">
        <v>73</v>
      </c>
      <c r="B102" s="205" t="s">
        <v>71</v>
      </c>
      <c r="C102" s="199">
        <v>7980</v>
      </c>
      <c r="D102" s="117">
        <v>13033</v>
      </c>
      <c r="E102" s="118">
        <v>41327</v>
      </c>
      <c r="F102" s="228">
        <v>750.49</v>
      </c>
      <c r="G102" s="120">
        <f t="shared" si="3"/>
        <v>68.040797824116055</v>
      </c>
      <c r="H102" s="120">
        <v>11.03</v>
      </c>
      <c r="I102" s="126"/>
    </row>
    <row r="103" spans="1:9">
      <c r="A103" s="322" t="s">
        <v>16</v>
      </c>
      <c r="B103" s="205" t="s">
        <v>63</v>
      </c>
      <c r="C103" s="199">
        <v>7981</v>
      </c>
      <c r="D103" s="117">
        <v>526579</v>
      </c>
      <c r="E103" s="118">
        <v>41328</v>
      </c>
      <c r="F103" s="228">
        <v>414.73</v>
      </c>
      <c r="G103" s="120">
        <f t="shared" si="3"/>
        <v>37.600181323662738</v>
      </c>
      <c r="H103" s="120">
        <v>11.03</v>
      </c>
      <c r="I103" s="126"/>
    </row>
    <row r="104" spans="1:9">
      <c r="A104" s="205" t="s">
        <v>15</v>
      </c>
      <c r="B104" s="205" t="s">
        <v>65</v>
      </c>
      <c r="C104" s="199">
        <v>7982</v>
      </c>
      <c r="D104" s="117">
        <v>526547</v>
      </c>
      <c r="E104" s="118">
        <v>41328</v>
      </c>
      <c r="F104" s="228">
        <v>220.6</v>
      </c>
      <c r="G104" s="120">
        <f t="shared" si="3"/>
        <v>20</v>
      </c>
      <c r="H104" s="120">
        <v>11.03</v>
      </c>
      <c r="I104" s="126"/>
    </row>
    <row r="105" spans="1:9">
      <c r="A105" s="205" t="s">
        <v>74</v>
      </c>
      <c r="B105" s="205" t="s">
        <v>68</v>
      </c>
      <c r="C105" s="199">
        <v>7983</v>
      </c>
      <c r="D105" s="117">
        <v>526580</v>
      </c>
      <c r="E105" s="118">
        <v>41328</v>
      </c>
      <c r="F105" s="228">
        <v>345.46</v>
      </c>
      <c r="G105" s="120">
        <f t="shared" si="3"/>
        <v>31.320036264732547</v>
      </c>
      <c r="H105" s="120">
        <v>11.03</v>
      </c>
      <c r="I105" s="126"/>
    </row>
    <row r="106" spans="1:9" ht="15.75" thickBot="1">
      <c r="A106" s="204"/>
      <c r="B106" s="205"/>
      <c r="C106" s="164"/>
      <c r="D106" s="172" t="s">
        <v>10</v>
      </c>
      <c r="E106" s="173"/>
      <c r="F106" s="222">
        <f>SUM(F8:F105)</f>
        <v>50481.69999999999</v>
      </c>
      <c r="G106" s="182"/>
      <c r="H106" s="176"/>
      <c r="I106" s="122"/>
    </row>
    <row r="107" spans="1:9" ht="15.75" thickBot="1">
      <c r="A107" s="201"/>
      <c r="B107" s="243"/>
      <c r="C107" s="178"/>
      <c r="D107" s="179"/>
      <c r="E107" s="180"/>
      <c r="F107" s="223"/>
      <c r="G107" s="176"/>
    </row>
    <row r="108" spans="1:9" ht="15.75" thickBot="1">
      <c r="A108" s="125"/>
      <c r="B108" s="330" t="s">
        <v>52</v>
      </c>
      <c r="C108" s="331"/>
      <c r="D108" s="332"/>
      <c r="E108" s="193">
        <f>F2-F106</f>
        <v>-10121.029999999992</v>
      </c>
      <c r="F108" s="224"/>
    </row>
  </sheetData>
  <autoFilter ref="A7:I10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4"/>
  <sheetViews>
    <sheetView topLeftCell="A109" workbookViewId="0">
      <selection activeCell="F138" sqref="F138"/>
    </sheetView>
  </sheetViews>
  <sheetFormatPr baseColWidth="10" defaultRowHeight="12.75"/>
  <cols>
    <col min="1" max="16384" width="11.42578125" style="425"/>
  </cols>
  <sheetData>
    <row r="1" spans="1:9">
      <c r="A1" s="419" t="s">
        <v>58</v>
      </c>
      <c r="B1" s="420"/>
      <c r="C1" s="421"/>
      <c r="D1" s="421"/>
      <c r="E1" s="421"/>
      <c r="F1" s="422" t="s">
        <v>53</v>
      </c>
      <c r="G1" s="423"/>
      <c r="H1" s="420"/>
      <c r="I1" s="424"/>
    </row>
    <row r="2" spans="1:9">
      <c r="A2" s="419"/>
      <c r="B2" s="426"/>
      <c r="C2" s="426"/>
      <c r="D2" s="426"/>
      <c r="E2" s="427">
        <v>41038</v>
      </c>
      <c r="F2" s="428">
        <v>49737</v>
      </c>
      <c r="G2" s="429"/>
      <c r="H2" s="426"/>
      <c r="I2" s="430"/>
    </row>
    <row r="3" spans="1:9">
      <c r="A3" s="419"/>
      <c r="B3" s="420"/>
      <c r="C3" s="431" t="s">
        <v>32</v>
      </c>
      <c r="D3" s="421"/>
      <c r="E3" s="421"/>
      <c r="F3" s="432"/>
      <c r="G3" s="423"/>
      <c r="H3" s="420"/>
      <c r="I3" s="424"/>
    </row>
    <row r="4" spans="1:9">
      <c r="A4" s="419"/>
      <c r="B4" s="420"/>
      <c r="C4" s="431"/>
      <c r="D4" s="421"/>
      <c r="E4" s="421"/>
      <c r="F4" s="432"/>
      <c r="G4" s="423"/>
      <c r="H4" s="420"/>
      <c r="I4" s="424"/>
    </row>
    <row r="5" spans="1:9" ht="13.5" thickBot="1">
      <c r="A5" s="419"/>
      <c r="B5" s="420"/>
      <c r="C5" s="421"/>
      <c r="D5" s="421"/>
      <c r="E5" s="421"/>
      <c r="F5" s="432"/>
      <c r="G5" s="423"/>
      <c r="H5" s="420"/>
      <c r="I5" s="424"/>
    </row>
    <row r="6" spans="1:9" ht="26.25" thickBot="1">
      <c r="A6" s="433" t="s">
        <v>2</v>
      </c>
      <c r="B6" s="433" t="s">
        <v>40</v>
      </c>
      <c r="C6" s="434" t="s">
        <v>3</v>
      </c>
      <c r="D6" s="435" t="s">
        <v>4</v>
      </c>
      <c r="E6" s="436" t="s">
        <v>5</v>
      </c>
      <c r="F6" s="437" t="s">
        <v>6</v>
      </c>
      <c r="G6" s="438" t="s">
        <v>7</v>
      </c>
      <c r="H6" s="433" t="s">
        <v>8</v>
      </c>
      <c r="I6" s="439" t="s">
        <v>59</v>
      </c>
    </row>
    <row r="7" spans="1:9">
      <c r="A7" s="440"/>
      <c r="B7" s="440"/>
      <c r="C7" s="440"/>
      <c r="D7" s="441"/>
      <c r="E7" s="440"/>
      <c r="F7" s="442"/>
      <c r="G7" s="442"/>
      <c r="H7" s="440"/>
      <c r="I7" s="440"/>
    </row>
    <row r="8" spans="1:9">
      <c r="A8" s="443"/>
      <c r="B8" s="444"/>
      <c r="C8" s="445">
        <v>179235</v>
      </c>
      <c r="D8" s="446">
        <v>177770</v>
      </c>
      <c r="E8" s="447">
        <v>41036</v>
      </c>
      <c r="F8" s="448">
        <v>230.66</v>
      </c>
      <c r="G8" s="449">
        <f t="shared" ref="G8:G72" si="0">F8/H8</f>
        <v>22.860257680872152</v>
      </c>
      <c r="H8" s="449">
        <v>10.09</v>
      </c>
      <c r="I8" s="443"/>
    </row>
    <row r="9" spans="1:9">
      <c r="A9" s="443"/>
      <c r="B9" s="444"/>
      <c r="C9" s="445">
        <v>179236</v>
      </c>
      <c r="D9" s="446">
        <v>177780</v>
      </c>
      <c r="E9" s="447">
        <v>41036</v>
      </c>
      <c r="F9" s="448">
        <v>151.65</v>
      </c>
      <c r="G9" s="449">
        <f>F9/H9</f>
        <v>15.029732408325074</v>
      </c>
      <c r="H9" s="449">
        <v>10.09</v>
      </c>
      <c r="I9" s="443"/>
    </row>
    <row r="10" spans="1:9">
      <c r="A10" s="443"/>
      <c r="B10" s="450"/>
      <c r="C10" s="445">
        <v>179237</v>
      </c>
      <c r="D10" s="446">
        <v>177791</v>
      </c>
      <c r="E10" s="447">
        <v>41036</v>
      </c>
      <c r="F10" s="448">
        <v>173.35</v>
      </c>
      <c r="G10" s="449">
        <f t="shared" si="0"/>
        <v>17.180376610505451</v>
      </c>
      <c r="H10" s="449">
        <v>10.09</v>
      </c>
      <c r="I10" s="443"/>
    </row>
    <row r="11" spans="1:9">
      <c r="A11" s="443"/>
      <c r="B11" s="444" t="s">
        <v>149</v>
      </c>
      <c r="C11" s="445">
        <v>179238</v>
      </c>
      <c r="D11" s="446">
        <v>176330</v>
      </c>
      <c r="E11" s="447">
        <v>41034</v>
      </c>
      <c r="F11" s="448">
        <v>200</v>
      </c>
      <c r="G11" s="449">
        <f t="shared" si="0"/>
        <v>19.821605550049554</v>
      </c>
      <c r="H11" s="449">
        <v>10.09</v>
      </c>
      <c r="I11" s="510" t="s">
        <v>159</v>
      </c>
    </row>
    <row r="12" spans="1:9">
      <c r="A12" s="444"/>
      <c r="B12" s="444" t="s">
        <v>65</v>
      </c>
      <c r="C12" s="445">
        <v>179239</v>
      </c>
      <c r="D12" s="446">
        <v>177840</v>
      </c>
      <c r="E12" s="447">
        <v>41401</v>
      </c>
      <c r="F12" s="448">
        <v>202.81</v>
      </c>
      <c r="G12" s="449">
        <f t="shared" si="0"/>
        <v>18.606422018348624</v>
      </c>
      <c r="H12" s="449">
        <v>10.9</v>
      </c>
      <c r="I12" s="511" t="s">
        <v>159</v>
      </c>
    </row>
    <row r="13" spans="1:9">
      <c r="A13" s="444"/>
      <c r="B13" s="450" t="s">
        <v>62</v>
      </c>
      <c r="C13" s="445">
        <v>179240</v>
      </c>
      <c r="D13" s="446">
        <v>177839</v>
      </c>
      <c r="E13" s="447">
        <v>41036</v>
      </c>
      <c r="F13" s="448">
        <v>186.06</v>
      </c>
      <c r="G13" s="449">
        <f t="shared" si="0"/>
        <v>18.440039643211101</v>
      </c>
      <c r="H13" s="449">
        <v>10.09</v>
      </c>
      <c r="I13" s="511" t="s">
        <v>159</v>
      </c>
    </row>
    <row r="14" spans="1:9">
      <c r="A14" s="444"/>
      <c r="B14" s="450" t="s">
        <v>63</v>
      </c>
      <c r="C14" s="445">
        <v>179241</v>
      </c>
      <c r="D14" s="446">
        <v>179076</v>
      </c>
      <c r="E14" s="447">
        <v>41037</v>
      </c>
      <c r="F14" s="448">
        <v>129.15</v>
      </c>
      <c r="G14" s="449">
        <f t="shared" si="0"/>
        <v>12.799801783944501</v>
      </c>
      <c r="H14" s="449">
        <v>10.09</v>
      </c>
      <c r="I14" s="449"/>
    </row>
    <row r="15" spans="1:9">
      <c r="A15" s="451"/>
      <c r="B15" s="450" t="s">
        <v>43</v>
      </c>
      <c r="C15" s="445">
        <v>179242</v>
      </c>
      <c r="D15" s="447">
        <v>179095</v>
      </c>
      <c r="E15" s="447">
        <v>41037</v>
      </c>
      <c r="F15" s="448">
        <v>132.68</v>
      </c>
      <c r="G15" s="449">
        <f t="shared" si="0"/>
        <v>13.149653121902874</v>
      </c>
      <c r="H15" s="449">
        <v>10.09</v>
      </c>
      <c r="I15" s="449"/>
    </row>
    <row r="16" spans="1:9">
      <c r="A16" s="444"/>
      <c r="B16" s="450" t="s">
        <v>62</v>
      </c>
      <c r="C16" s="445">
        <v>179243</v>
      </c>
      <c r="D16" s="446">
        <v>179102</v>
      </c>
      <c r="E16" s="447">
        <v>41037</v>
      </c>
      <c r="F16" s="448">
        <v>216.83</v>
      </c>
      <c r="G16" s="449">
        <f t="shared" si="0"/>
        <v>21.489593657086225</v>
      </c>
      <c r="H16" s="449">
        <v>10.09</v>
      </c>
      <c r="I16" s="449"/>
    </row>
    <row r="17" spans="1:9">
      <c r="A17" s="452"/>
      <c r="B17" s="450" t="s">
        <v>67</v>
      </c>
      <c r="C17" s="445">
        <v>179244</v>
      </c>
      <c r="D17" s="446">
        <v>179122</v>
      </c>
      <c r="E17" s="447">
        <v>41037</v>
      </c>
      <c r="F17" s="448">
        <v>234.45</v>
      </c>
      <c r="G17" s="449">
        <f t="shared" si="0"/>
        <v>23.235877106045589</v>
      </c>
      <c r="H17" s="449">
        <v>10.09</v>
      </c>
      <c r="I17" s="449"/>
    </row>
    <row r="18" spans="1:9">
      <c r="A18" s="444"/>
      <c r="B18" s="444" t="s">
        <v>64</v>
      </c>
      <c r="C18" s="445">
        <v>179245</v>
      </c>
      <c r="D18" s="446" t="s">
        <v>23</v>
      </c>
      <c r="E18" s="447">
        <v>41038</v>
      </c>
      <c r="F18" s="448">
        <v>215.12</v>
      </c>
      <c r="G18" s="449">
        <f t="shared" si="0"/>
        <v>21.320118929633303</v>
      </c>
      <c r="H18" s="449">
        <v>10.09</v>
      </c>
      <c r="I18" s="449"/>
    </row>
    <row r="19" spans="1:9">
      <c r="A19" s="444"/>
      <c r="B19" s="450" t="s">
        <v>43</v>
      </c>
      <c r="C19" s="445">
        <v>179246</v>
      </c>
      <c r="D19" s="446" t="s">
        <v>23</v>
      </c>
      <c r="E19" s="447">
        <v>41403</v>
      </c>
      <c r="F19" s="448">
        <v>213.61</v>
      </c>
      <c r="G19" s="449">
        <f t="shared" si="0"/>
        <v>21.170465807730427</v>
      </c>
      <c r="H19" s="449">
        <v>10.09</v>
      </c>
      <c r="I19" s="449"/>
    </row>
    <row r="20" spans="1:9">
      <c r="A20" s="444"/>
      <c r="B20" s="444" t="s">
        <v>62</v>
      </c>
      <c r="C20" s="445">
        <v>179247</v>
      </c>
      <c r="D20" s="446" t="s">
        <v>23</v>
      </c>
      <c r="E20" s="447">
        <v>41038</v>
      </c>
      <c r="F20" s="448">
        <v>150.34</v>
      </c>
      <c r="G20" s="449">
        <f t="shared" si="0"/>
        <v>14.89990089197225</v>
      </c>
      <c r="H20" s="449">
        <v>10.09</v>
      </c>
      <c r="I20" s="449"/>
    </row>
    <row r="21" spans="1:9">
      <c r="A21" s="444"/>
      <c r="B21" s="444" t="s">
        <v>65</v>
      </c>
      <c r="C21" s="445">
        <v>179248</v>
      </c>
      <c r="D21" s="446" t="s">
        <v>23</v>
      </c>
      <c r="E21" s="447">
        <v>41038</v>
      </c>
      <c r="F21" s="448">
        <v>186.97</v>
      </c>
      <c r="G21" s="449">
        <f t="shared" si="0"/>
        <v>18.530227948463825</v>
      </c>
      <c r="H21" s="449">
        <v>10.09</v>
      </c>
      <c r="I21" s="449"/>
    </row>
    <row r="22" spans="1:9">
      <c r="A22" s="444"/>
      <c r="B22" s="450" t="s">
        <v>149</v>
      </c>
      <c r="C22" s="445">
        <v>179249</v>
      </c>
      <c r="D22" s="446" t="s">
        <v>23</v>
      </c>
      <c r="E22" s="447">
        <v>41038</v>
      </c>
      <c r="F22" s="448">
        <v>967.73</v>
      </c>
      <c r="G22" s="449">
        <f t="shared" si="0"/>
        <v>95.909811694747276</v>
      </c>
      <c r="H22" s="449">
        <v>10.09</v>
      </c>
      <c r="I22" s="449"/>
    </row>
    <row r="23" spans="1:9">
      <c r="A23" s="453"/>
      <c r="B23" s="450" t="s">
        <v>70</v>
      </c>
      <c r="C23" s="445">
        <v>179250</v>
      </c>
      <c r="D23" s="446">
        <v>181197</v>
      </c>
      <c r="E23" s="447">
        <v>41038</v>
      </c>
      <c r="F23" s="448">
        <v>400.07</v>
      </c>
      <c r="G23" s="449">
        <f t="shared" si="0"/>
        <v>39.650148662041623</v>
      </c>
      <c r="H23" s="449">
        <v>10.09</v>
      </c>
      <c r="I23" s="449"/>
    </row>
    <row r="24" spans="1:9">
      <c r="A24" s="444"/>
      <c r="B24" s="450" t="s">
        <v>62</v>
      </c>
      <c r="C24" s="445">
        <v>179251</v>
      </c>
      <c r="D24" s="512">
        <v>181698</v>
      </c>
      <c r="E24" s="447">
        <v>41039</v>
      </c>
      <c r="F24" s="448">
        <v>239.64</v>
      </c>
      <c r="G24" s="449">
        <f>F24/H24</f>
        <v>23.750247770069375</v>
      </c>
      <c r="H24" s="449">
        <v>10.09</v>
      </c>
      <c r="I24" s="449"/>
    </row>
    <row r="25" spans="1:9">
      <c r="A25" s="444"/>
      <c r="B25" s="450" t="s">
        <v>43</v>
      </c>
      <c r="C25" s="445">
        <v>179252</v>
      </c>
      <c r="D25" s="446">
        <v>181703</v>
      </c>
      <c r="E25" s="447">
        <v>41039</v>
      </c>
      <c r="F25" s="448">
        <v>104.84</v>
      </c>
      <c r="G25" s="449">
        <f t="shared" si="0"/>
        <v>10.390485629335977</v>
      </c>
      <c r="H25" s="449">
        <v>10.09</v>
      </c>
      <c r="I25" s="511" t="s">
        <v>159</v>
      </c>
    </row>
    <row r="26" spans="1:9">
      <c r="A26" s="444"/>
      <c r="B26" s="450" t="s">
        <v>65</v>
      </c>
      <c r="C26" s="445">
        <v>179253</v>
      </c>
      <c r="D26" s="446">
        <v>181705</v>
      </c>
      <c r="E26" s="447">
        <v>41039</v>
      </c>
      <c r="F26" s="448">
        <v>209.97</v>
      </c>
      <c r="G26" s="449">
        <f t="shared" si="0"/>
        <v>20.809712586719524</v>
      </c>
      <c r="H26" s="449">
        <v>10.09</v>
      </c>
      <c r="I26" s="511" t="s">
        <v>159</v>
      </c>
    </row>
    <row r="27" spans="1:9">
      <c r="A27" s="444"/>
      <c r="B27" s="450" t="s">
        <v>63</v>
      </c>
      <c r="C27" s="445">
        <v>179254</v>
      </c>
      <c r="D27" s="446">
        <v>181738</v>
      </c>
      <c r="E27" s="447">
        <v>41039</v>
      </c>
      <c r="F27" s="448">
        <v>221.27</v>
      </c>
      <c r="G27" s="449">
        <f t="shared" si="0"/>
        <v>21.929633300297326</v>
      </c>
      <c r="H27" s="449">
        <v>10.09</v>
      </c>
      <c r="I27" s="511" t="s">
        <v>159</v>
      </c>
    </row>
    <row r="28" spans="1:9">
      <c r="A28" s="450"/>
      <c r="B28" s="450" t="s">
        <v>39</v>
      </c>
      <c r="C28" s="445">
        <v>179255</v>
      </c>
      <c r="D28" s="446">
        <v>181910</v>
      </c>
      <c r="E28" s="447">
        <v>41039</v>
      </c>
      <c r="F28" s="448">
        <v>385.14</v>
      </c>
      <c r="G28" s="449">
        <f t="shared" si="0"/>
        <v>38.170465807730423</v>
      </c>
      <c r="H28" s="449">
        <v>10.09</v>
      </c>
      <c r="I28" s="511" t="s">
        <v>159</v>
      </c>
    </row>
    <row r="29" spans="1:9">
      <c r="A29" s="444" t="s">
        <v>19</v>
      </c>
      <c r="B29" s="450" t="s">
        <v>66</v>
      </c>
      <c r="C29" s="445">
        <v>179256</v>
      </c>
      <c r="D29" s="446">
        <v>182309</v>
      </c>
      <c r="E29" s="447">
        <v>41039</v>
      </c>
      <c r="F29" s="448">
        <v>1340.05</v>
      </c>
      <c r="G29" s="449">
        <f t="shared" si="0"/>
        <v>132.80971258671951</v>
      </c>
      <c r="H29" s="449">
        <v>10.09</v>
      </c>
      <c r="I29" s="511"/>
    </row>
    <row r="30" spans="1:9">
      <c r="A30" s="444"/>
      <c r="B30" s="450" t="s">
        <v>62</v>
      </c>
      <c r="C30" s="445">
        <v>179257</v>
      </c>
      <c r="D30" s="446">
        <v>177734</v>
      </c>
      <c r="E30" s="447">
        <v>41040</v>
      </c>
      <c r="F30" s="448">
        <v>460.1</v>
      </c>
      <c r="G30" s="449">
        <f t="shared" si="0"/>
        <v>45.599603567889005</v>
      </c>
      <c r="H30" s="449">
        <v>10.09</v>
      </c>
      <c r="I30" s="511" t="s">
        <v>159</v>
      </c>
    </row>
    <row r="31" spans="1:9">
      <c r="A31" s="444"/>
      <c r="B31" s="450" t="s">
        <v>43</v>
      </c>
      <c r="C31" s="445">
        <v>179258</v>
      </c>
      <c r="D31" s="446">
        <v>182958</v>
      </c>
      <c r="E31" s="447">
        <v>41040</v>
      </c>
      <c r="F31" s="448">
        <v>205.74</v>
      </c>
      <c r="G31" s="449">
        <f t="shared" si="0"/>
        <v>20.390485629335977</v>
      </c>
      <c r="H31" s="449">
        <v>10.09</v>
      </c>
      <c r="I31" s="511" t="s">
        <v>159</v>
      </c>
    </row>
    <row r="32" spans="1:9">
      <c r="A32" s="444"/>
      <c r="B32" s="450" t="s">
        <v>64</v>
      </c>
      <c r="C32" s="445">
        <v>179259</v>
      </c>
      <c r="D32" s="446">
        <v>182973</v>
      </c>
      <c r="E32" s="447">
        <v>41405</v>
      </c>
      <c r="F32" s="448">
        <v>277.17</v>
      </c>
      <c r="G32" s="449">
        <f>F32/H32</f>
        <v>27.469772051536175</v>
      </c>
      <c r="H32" s="449">
        <v>10.09</v>
      </c>
      <c r="I32" s="511" t="s">
        <v>159</v>
      </c>
    </row>
    <row r="33" spans="1:9">
      <c r="A33" s="444"/>
      <c r="B33" s="450" t="s">
        <v>63</v>
      </c>
      <c r="C33" s="445">
        <v>179260</v>
      </c>
      <c r="D33" s="446">
        <v>182977</v>
      </c>
      <c r="E33" s="447">
        <v>41040</v>
      </c>
      <c r="F33" s="448">
        <v>267.79000000000002</v>
      </c>
      <c r="G33" s="449">
        <f t="shared" si="0"/>
        <v>26.540138751238853</v>
      </c>
      <c r="H33" s="449">
        <v>10.09</v>
      </c>
      <c r="I33" s="511" t="s">
        <v>159</v>
      </c>
    </row>
    <row r="34" spans="1:9">
      <c r="A34" s="444"/>
      <c r="B34" s="450" t="s">
        <v>65</v>
      </c>
      <c r="C34" s="445">
        <v>179261</v>
      </c>
      <c r="D34" s="446">
        <v>183032</v>
      </c>
      <c r="E34" s="447">
        <v>41405</v>
      </c>
      <c r="F34" s="448">
        <v>107.36</v>
      </c>
      <c r="G34" s="449">
        <f t="shared" si="0"/>
        <v>10.6402378592666</v>
      </c>
      <c r="H34" s="449">
        <v>10.09</v>
      </c>
      <c r="I34" s="511" t="s">
        <v>159</v>
      </c>
    </row>
    <row r="35" spans="1:9">
      <c r="A35" s="444"/>
      <c r="B35" s="450" t="s">
        <v>67</v>
      </c>
      <c r="C35" s="445">
        <v>179262</v>
      </c>
      <c r="D35" s="446">
        <v>184314</v>
      </c>
      <c r="E35" s="447">
        <v>41041</v>
      </c>
      <c r="F35" s="448">
        <v>350.09</v>
      </c>
      <c r="G35" s="449">
        <f t="shared" si="0"/>
        <v>34.389980353634577</v>
      </c>
      <c r="H35" s="449">
        <v>10.18</v>
      </c>
      <c r="I35" s="511" t="s">
        <v>159</v>
      </c>
    </row>
    <row r="36" spans="1:9">
      <c r="A36" s="444"/>
      <c r="B36" s="450" t="s">
        <v>65</v>
      </c>
      <c r="C36" s="445">
        <v>179263</v>
      </c>
      <c r="D36" s="446">
        <v>184251</v>
      </c>
      <c r="E36" s="447">
        <v>41041</v>
      </c>
      <c r="F36" s="448">
        <v>208.28</v>
      </c>
      <c r="G36" s="449">
        <f t="shared" si="0"/>
        <v>20.459724950884087</v>
      </c>
      <c r="H36" s="449">
        <v>10.18</v>
      </c>
      <c r="I36" s="511" t="s">
        <v>159</v>
      </c>
    </row>
    <row r="37" spans="1:9">
      <c r="A37" s="444"/>
      <c r="B37" s="450"/>
      <c r="C37" s="445">
        <v>179264</v>
      </c>
      <c r="D37" s="446">
        <v>184256</v>
      </c>
      <c r="E37" s="447">
        <v>41041</v>
      </c>
      <c r="F37" s="448">
        <v>173.16</v>
      </c>
      <c r="G37" s="449">
        <f t="shared" si="0"/>
        <v>17.009823182711198</v>
      </c>
      <c r="H37" s="449">
        <v>10.18</v>
      </c>
      <c r="I37" s="511" t="s">
        <v>159</v>
      </c>
    </row>
    <row r="38" spans="1:9">
      <c r="A38" s="450"/>
      <c r="B38" s="450" t="s">
        <v>62</v>
      </c>
      <c r="C38" s="445">
        <v>179265</v>
      </c>
      <c r="D38" s="446">
        <v>184262</v>
      </c>
      <c r="E38" s="447">
        <v>41041</v>
      </c>
      <c r="F38" s="448">
        <v>174.08</v>
      </c>
      <c r="G38" s="449">
        <f t="shared" si="0"/>
        <v>17.100196463654225</v>
      </c>
      <c r="H38" s="449">
        <v>10.18</v>
      </c>
      <c r="I38" s="514" t="s">
        <v>159</v>
      </c>
    </row>
    <row r="39" spans="1:9">
      <c r="A39" s="444"/>
      <c r="B39" s="450" t="s">
        <v>149</v>
      </c>
      <c r="C39" s="445">
        <v>179266</v>
      </c>
      <c r="D39" s="446">
        <v>184288</v>
      </c>
      <c r="E39" s="447">
        <v>41041</v>
      </c>
      <c r="F39" s="448">
        <v>270.18</v>
      </c>
      <c r="G39" s="449">
        <f t="shared" si="0"/>
        <v>26.540275049115916</v>
      </c>
      <c r="H39" s="449">
        <v>10.18</v>
      </c>
      <c r="I39" s="515" t="s">
        <v>159</v>
      </c>
    </row>
    <row r="40" spans="1:9">
      <c r="A40" s="450"/>
      <c r="B40" s="450" t="s">
        <v>149</v>
      </c>
      <c r="C40" s="445">
        <v>179267</v>
      </c>
      <c r="D40" s="446">
        <v>184293</v>
      </c>
      <c r="E40" s="447">
        <v>41041</v>
      </c>
      <c r="F40" s="448">
        <v>830.08500000000004</v>
      </c>
      <c r="G40" s="449">
        <f t="shared" si="0"/>
        <v>81.540766208251483</v>
      </c>
      <c r="H40" s="449">
        <v>10.18</v>
      </c>
      <c r="I40" s="513" t="s">
        <v>159</v>
      </c>
    </row>
    <row r="41" spans="1:9">
      <c r="A41" s="455"/>
      <c r="B41" s="450" t="s">
        <v>43</v>
      </c>
      <c r="C41" s="445">
        <v>179268</v>
      </c>
      <c r="D41" s="446">
        <v>184306</v>
      </c>
      <c r="E41" s="447">
        <v>41041</v>
      </c>
      <c r="F41" s="448">
        <v>146.59</v>
      </c>
      <c r="G41" s="449">
        <f t="shared" si="0"/>
        <v>14.399803536345777</v>
      </c>
      <c r="H41" s="449">
        <v>10.18</v>
      </c>
      <c r="I41" s="515" t="s">
        <v>159</v>
      </c>
    </row>
    <row r="42" spans="1:9">
      <c r="A42" s="444"/>
      <c r="B42" s="450" t="s">
        <v>42</v>
      </c>
      <c r="C42" s="445">
        <v>179269</v>
      </c>
      <c r="D42" s="446">
        <v>184338</v>
      </c>
      <c r="E42" s="447">
        <v>41041</v>
      </c>
      <c r="F42" s="448">
        <v>3330.11</v>
      </c>
      <c r="G42" s="449">
        <f t="shared" si="0"/>
        <v>315.94971537001902</v>
      </c>
      <c r="H42" s="449">
        <v>10.54</v>
      </c>
      <c r="I42" s="515" t="s">
        <v>159</v>
      </c>
    </row>
    <row r="43" spans="1:9">
      <c r="A43" s="444"/>
      <c r="B43" s="450" t="s">
        <v>62</v>
      </c>
      <c r="C43" s="445">
        <v>179270</v>
      </c>
      <c r="D43" s="447" t="s">
        <v>23</v>
      </c>
      <c r="E43" s="447">
        <v>41041</v>
      </c>
      <c r="F43" s="448">
        <v>98.03</v>
      </c>
      <c r="G43" s="449">
        <f t="shared" si="0"/>
        <v>9.629666011787819</v>
      </c>
      <c r="H43" s="449">
        <v>10.18</v>
      </c>
      <c r="I43" s="515" t="s">
        <v>159</v>
      </c>
    </row>
    <row r="44" spans="1:9">
      <c r="A44" s="444"/>
      <c r="B44" s="450" t="s">
        <v>152</v>
      </c>
      <c r="C44" s="445">
        <v>179271</v>
      </c>
      <c r="D44" s="446">
        <v>185361</v>
      </c>
      <c r="E44" s="447">
        <v>41041</v>
      </c>
      <c r="F44" s="448">
        <v>223.96</v>
      </c>
      <c r="G44" s="449">
        <f t="shared" si="0"/>
        <v>22</v>
      </c>
      <c r="H44" s="449">
        <v>10.18</v>
      </c>
      <c r="I44" s="515" t="s">
        <v>159</v>
      </c>
    </row>
    <row r="45" spans="1:9">
      <c r="A45" s="455"/>
      <c r="B45" s="450"/>
      <c r="C45" s="445">
        <v>179272</v>
      </c>
      <c r="D45" s="446">
        <v>185671</v>
      </c>
      <c r="E45" s="447">
        <v>41043</v>
      </c>
      <c r="F45" s="448">
        <v>427.05</v>
      </c>
      <c r="G45" s="449">
        <f t="shared" si="0"/>
        <v>41.949901768172893</v>
      </c>
      <c r="H45" s="449">
        <v>10.18</v>
      </c>
      <c r="I45" s="515" t="s">
        <v>159</v>
      </c>
    </row>
    <row r="46" spans="1:9">
      <c r="A46" s="444"/>
      <c r="B46" s="450"/>
      <c r="C46" s="445">
        <v>179273</v>
      </c>
      <c r="D46" s="446" t="s">
        <v>23</v>
      </c>
      <c r="E46" s="447">
        <v>41043</v>
      </c>
      <c r="F46" s="448">
        <v>228.13</v>
      </c>
      <c r="G46" s="449">
        <f t="shared" si="0"/>
        <v>22.409626719056973</v>
      </c>
      <c r="H46" s="449">
        <v>10.18</v>
      </c>
      <c r="I46" s="515" t="s">
        <v>159</v>
      </c>
    </row>
    <row r="47" spans="1:9">
      <c r="A47" s="450"/>
      <c r="B47" s="450" t="s">
        <v>63</v>
      </c>
      <c r="C47" s="445">
        <v>179274</v>
      </c>
      <c r="D47" s="445">
        <v>186778</v>
      </c>
      <c r="E47" s="447">
        <v>41043</v>
      </c>
      <c r="F47" s="448">
        <v>159.11000000000001</v>
      </c>
      <c r="G47" s="449">
        <f t="shared" si="0"/>
        <v>15.629666011787821</v>
      </c>
      <c r="H47" s="449">
        <v>10.18</v>
      </c>
      <c r="I47" s="515" t="s">
        <v>159</v>
      </c>
    </row>
    <row r="48" spans="1:9">
      <c r="A48" s="444"/>
      <c r="B48" s="450" t="s">
        <v>64</v>
      </c>
      <c r="C48" s="445">
        <v>179275</v>
      </c>
      <c r="D48" s="446">
        <v>186803</v>
      </c>
      <c r="E48" s="447">
        <v>41043</v>
      </c>
      <c r="F48" s="448">
        <v>291.45</v>
      </c>
      <c r="G48" s="449">
        <f t="shared" si="0"/>
        <v>28.629666011787819</v>
      </c>
      <c r="H48" s="449">
        <v>10.18</v>
      </c>
      <c r="I48" s="515" t="s">
        <v>159</v>
      </c>
    </row>
    <row r="49" spans="1:9">
      <c r="A49" s="444"/>
      <c r="B49" s="450" t="s">
        <v>66</v>
      </c>
      <c r="C49" s="445">
        <v>179276</v>
      </c>
      <c r="D49" s="446">
        <v>186796</v>
      </c>
      <c r="E49" s="447">
        <v>41043</v>
      </c>
      <c r="F49" s="448">
        <v>1146.06</v>
      </c>
      <c r="G49" s="449">
        <f t="shared" si="0"/>
        <v>112.57956777996071</v>
      </c>
      <c r="H49" s="449">
        <v>10.18</v>
      </c>
      <c r="I49" s="515" t="s">
        <v>159</v>
      </c>
    </row>
    <row r="50" spans="1:9">
      <c r="A50" s="456"/>
      <c r="B50" s="450"/>
      <c r="C50" s="445">
        <v>179277</v>
      </c>
      <c r="D50" s="446">
        <v>186809</v>
      </c>
      <c r="E50" s="447">
        <v>41043</v>
      </c>
      <c r="F50" s="448">
        <v>200.34</v>
      </c>
      <c r="G50" s="449">
        <f t="shared" si="0"/>
        <v>19.679764243614933</v>
      </c>
      <c r="H50" s="449">
        <v>10.18</v>
      </c>
      <c r="I50" s="515" t="s">
        <v>159</v>
      </c>
    </row>
    <row r="51" spans="1:9">
      <c r="A51" s="444"/>
      <c r="B51" s="450" t="s">
        <v>62</v>
      </c>
      <c r="C51" s="445">
        <v>179278</v>
      </c>
      <c r="D51" s="446">
        <v>186831</v>
      </c>
      <c r="E51" s="447">
        <v>41408</v>
      </c>
      <c r="F51" s="448">
        <v>116.15</v>
      </c>
      <c r="G51" s="449">
        <f t="shared" si="0"/>
        <v>11.409626719056975</v>
      </c>
      <c r="H51" s="449">
        <v>10.18</v>
      </c>
      <c r="I51" s="515" t="s">
        <v>159</v>
      </c>
    </row>
    <row r="52" spans="1:9">
      <c r="A52" s="444"/>
      <c r="B52" s="450"/>
      <c r="C52" s="445">
        <v>179279</v>
      </c>
      <c r="D52" s="446">
        <v>187019</v>
      </c>
      <c r="E52" s="447">
        <v>41043</v>
      </c>
      <c r="F52" s="448">
        <v>731.64</v>
      </c>
      <c r="G52" s="449">
        <f t="shared" si="0"/>
        <v>71.870333988212181</v>
      </c>
      <c r="H52" s="449">
        <v>10.18</v>
      </c>
      <c r="I52" s="515" t="s">
        <v>159</v>
      </c>
    </row>
    <row r="53" spans="1:9">
      <c r="A53" s="455"/>
      <c r="B53" s="450" t="s">
        <v>67</v>
      </c>
      <c r="C53" s="445">
        <v>179280</v>
      </c>
      <c r="D53" s="446">
        <v>188051</v>
      </c>
      <c r="E53" s="447">
        <v>41409</v>
      </c>
      <c r="F53" s="448">
        <v>298.17</v>
      </c>
      <c r="G53" s="449">
        <f t="shared" si="0"/>
        <v>29.289783889980356</v>
      </c>
      <c r="H53" s="449">
        <v>10.18</v>
      </c>
      <c r="I53" s="454"/>
    </row>
    <row r="54" spans="1:9">
      <c r="A54" s="444"/>
      <c r="B54" s="450" t="s">
        <v>43</v>
      </c>
      <c r="C54" s="445">
        <v>179281</v>
      </c>
      <c r="D54" s="446">
        <v>188079</v>
      </c>
      <c r="E54" s="447">
        <v>41044</v>
      </c>
      <c r="F54" s="448">
        <v>170.72</v>
      </c>
      <c r="G54" s="449">
        <f t="shared" si="0"/>
        <v>16.770137524557956</v>
      </c>
      <c r="H54" s="449">
        <v>10.18</v>
      </c>
      <c r="I54" s="454"/>
    </row>
    <row r="55" spans="1:9">
      <c r="A55" s="456"/>
      <c r="B55" s="450" t="s">
        <v>71</v>
      </c>
      <c r="C55" s="445">
        <v>179282</v>
      </c>
      <c r="D55" s="446">
        <v>188090</v>
      </c>
      <c r="E55" s="447">
        <v>41044</v>
      </c>
      <c r="F55" s="448">
        <v>1100.1500000000001</v>
      </c>
      <c r="G55" s="449">
        <f t="shared" si="0"/>
        <v>108.06974459724952</v>
      </c>
      <c r="H55" s="449">
        <v>10.18</v>
      </c>
      <c r="I55" s="454"/>
    </row>
    <row r="56" spans="1:9">
      <c r="A56" s="444"/>
      <c r="B56" s="444"/>
      <c r="C56" s="445">
        <v>179283</v>
      </c>
      <c r="D56" s="446">
        <v>188924</v>
      </c>
      <c r="E56" s="447">
        <v>41045</v>
      </c>
      <c r="F56" s="448">
        <v>185.07</v>
      </c>
      <c r="G56" s="449">
        <f t="shared" si="0"/>
        <v>18.17976424361493</v>
      </c>
      <c r="H56" s="449">
        <v>10.18</v>
      </c>
      <c r="I56" s="515" t="s">
        <v>159</v>
      </c>
    </row>
    <row r="57" spans="1:9">
      <c r="A57" s="444"/>
      <c r="B57" s="450" t="s">
        <v>71</v>
      </c>
      <c r="C57" s="445">
        <v>179284</v>
      </c>
      <c r="D57" s="446" t="s">
        <v>23</v>
      </c>
      <c r="E57" s="447">
        <v>41045</v>
      </c>
      <c r="F57" s="448">
        <v>812.77</v>
      </c>
      <c r="G57" s="449">
        <f t="shared" si="0"/>
        <v>79.839882121807463</v>
      </c>
      <c r="H57" s="449">
        <v>10.18</v>
      </c>
      <c r="I57" s="515"/>
    </row>
    <row r="58" spans="1:9">
      <c r="A58" s="444"/>
      <c r="B58" s="444" t="s">
        <v>64</v>
      </c>
      <c r="C58" s="445">
        <v>179285</v>
      </c>
      <c r="D58" s="446" t="s">
        <v>23</v>
      </c>
      <c r="E58" s="447">
        <v>41045</v>
      </c>
      <c r="F58" s="448">
        <v>403.94</v>
      </c>
      <c r="G58" s="449">
        <f t="shared" si="0"/>
        <v>39.679764243614933</v>
      </c>
      <c r="H58" s="449">
        <v>10.18</v>
      </c>
      <c r="I58" s="515"/>
    </row>
    <row r="59" spans="1:9">
      <c r="A59" s="444"/>
      <c r="B59" s="444" t="s">
        <v>63</v>
      </c>
      <c r="C59" s="445">
        <v>179286</v>
      </c>
      <c r="D59" s="446" t="s">
        <v>23</v>
      </c>
      <c r="E59" s="447">
        <v>41045</v>
      </c>
      <c r="F59" s="448">
        <v>171.74</v>
      </c>
      <c r="G59" s="449">
        <f t="shared" si="0"/>
        <v>16.870333988212181</v>
      </c>
      <c r="H59" s="449">
        <v>10.18</v>
      </c>
      <c r="I59" s="515"/>
    </row>
    <row r="60" spans="1:9">
      <c r="A60" s="456"/>
      <c r="B60" s="450" t="s">
        <v>65</v>
      </c>
      <c r="C60" s="445">
        <v>179287</v>
      </c>
      <c r="D60" s="446" t="s">
        <v>23</v>
      </c>
      <c r="E60" s="447">
        <v>41045</v>
      </c>
      <c r="F60" s="448">
        <v>82.97</v>
      </c>
      <c r="G60" s="449">
        <f t="shared" si="0"/>
        <v>8.1502946954813353</v>
      </c>
      <c r="H60" s="449">
        <v>10.18</v>
      </c>
      <c r="I60" s="515"/>
    </row>
    <row r="61" spans="1:9">
      <c r="A61" s="444"/>
      <c r="B61" s="450" t="s">
        <v>65</v>
      </c>
      <c r="C61" s="445">
        <v>179288</v>
      </c>
      <c r="D61" s="446" t="s">
        <v>23</v>
      </c>
      <c r="E61" s="447">
        <v>41045</v>
      </c>
      <c r="F61" s="448">
        <v>191.99</v>
      </c>
      <c r="G61" s="449">
        <f t="shared" si="0"/>
        <v>18.859528487229863</v>
      </c>
      <c r="H61" s="449">
        <v>10.18</v>
      </c>
      <c r="I61" s="515"/>
    </row>
    <row r="62" spans="1:9">
      <c r="A62" s="444"/>
      <c r="B62" s="450" t="s">
        <v>62</v>
      </c>
      <c r="C62" s="445">
        <v>179289</v>
      </c>
      <c r="D62" s="447" t="s">
        <v>23</v>
      </c>
      <c r="E62" s="447">
        <v>41046</v>
      </c>
      <c r="F62" s="448">
        <v>357.11</v>
      </c>
      <c r="G62" s="449">
        <f t="shared" si="0"/>
        <v>35.079567779960712</v>
      </c>
      <c r="H62" s="449">
        <v>10.18</v>
      </c>
      <c r="I62" s="516"/>
    </row>
    <row r="63" spans="1:9">
      <c r="A63" s="456"/>
      <c r="B63" s="450"/>
      <c r="C63" s="445">
        <v>179290</v>
      </c>
      <c r="D63" s="446" t="s">
        <v>23</v>
      </c>
      <c r="E63" s="447">
        <v>41046</v>
      </c>
      <c r="F63" s="448">
        <v>61.69</v>
      </c>
      <c r="G63" s="449">
        <f t="shared" si="0"/>
        <v>6.0599214145383105</v>
      </c>
      <c r="H63" s="449">
        <v>10.18</v>
      </c>
      <c r="I63" s="517" t="s">
        <v>159</v>
      </c>
    </row>
    <row r="64" spans="1:9">
      <c r="A64" s="456"/>
      <c r="B64" s="450" t="s">
        <v>63</v>
      </c>
      <c r="C64" s="445">
        <v>179291</v>
      </c>
      <c r="D64" s="446" t="s">
        <v>23</v>
      </c>
      <c r="E64" s="447">
        <v>41046</v>
      </c>
      <c r="F64" s="448">
        <v>180.08</v>
      </c>
      <c r="G64" s="449">
        <f t="shared" si="0"/>
        <v>17.689587426326131</v>
      </c>
      <c r="H64" s="449">
        <v>10.18</v>
      </c>
      <c r="I64" s="517"/>
    </row>
    <row r="65" spans="1:9">
      <c r="A65" s="444"/>
      <c r="B65" s="444" t="s">
        <v>63</v>
      </c>
      <c r="C65" s="445">
        <v>179292</v>
      </c>
      <c r="D65" s="446" t="s">
        <v>23</v>
      </c>
      <c r="E65" s="447">
        <v>41046</v>
      </c>
      <c r="F65" s="448">
        <v>93.25</v>
      </c>
      <c r="G65" s="449">
        <f t="shared" si="0"/>
        <v>9.1601178781925352</v>
      </c>
      <c r="H65" s="449">
        <v>10.18</v>
      </c>
      <c r="I65" s="515"/>
    </row>
    <row r="66" spans="1:9">
      <c r="A66" s="456"/>
      <c r="B66" s="450"/>
      <c r="C66" s="445">
        <v>179293</v>
      </c>
      <c r="D66" s="446" t="s">
        <v>23</v>
      </c>
      <c r="E66" s="447">
        <v>41411</v>
      </c>
      <c r="F66" s="448">
        <v>296.75200000000001</v>
      </c>
      <c r="G66" s="449">
        <f>F66/H66</f>
        <v>29.150491159135562</v>
      </c>
      <c r="H66" s="449">
        <v>10.18</v>
      </c>
      <c r="I66" s="515" t="s">
        <v>159</v>
      </c>
    </row>
    <row r="67" spans="1:9">
      <c r="A67" s="444"/>
      <c r="B67" s="444" t="s">
        <v>63</v>
      </c>
      <c r="C67" s="445">
        <v>179294</v>
      </c>
      <c r="D67" s="446" t="s">
        <v>23</v>
      </c>
      <c r="E67" s="447">
        <v>41047</v>
      </c>
      <c r="F67" s="448">
        <v>333.7</v>
      </c>
      <c r="G67" s="449">
        <f t="shared" si="0"/>
        <v>32.779960707269154</v>
      </c>
      <c r="H67" s="449">
        <v>10.18</v>
      </c>
      <c r="I67" s="515"/>
    </row>
    <row r="68" spans="1:9">
      <c r="A68" s="450"/>
      <c r="B68" s="444" t="s">
        <v>67</v>
      </c>
      <c r="C68" s="445">
        <v>179295</v>
      </c>
      <c r="D68" s="446" t="s">
        <v>23</v>
      </c>
      <c r="E68" s="447">
        <v>41047</v>
      </c>
      <c r="F68" s="448">
        <v>182.02</v>
      </c>
      <c r="G68" s="449">
        <f t="shared" si="0"/>
        <v>17.880157170923379</v>
      </c>
      <c r="H68" s="449">
        <v>10.18</v>
      </c>
      <c r="I68" s="515"/>
    </row>
    <row r="69" spans="1:9">
      <c r="A69" s="444"/>
      <c r="B69" s="450" t="s">
        <v>43</v>
      </c>
      <c r="C69" s="445">
        <v>179296</v>
      </c>
      <c r="D69" s="446" t="s">
        <v>23</v>
      </c>
      <c r="E69" s="447">
        <v>41047</v>
      </c>
      <c r="F69" s="448">
        <v>195.97</v>
      </c>
      <c r="G69" s="449">
        <f t="shared" si="0"/>
        <v>19.25049115913556</v>
      </c>
      <c r="H69" s="449">
        <v>10.18</v>
      </c>
      <c r="I69" s="515"/>
    </row>
    <row r="70" spans="1:9">
      <c r="A70" s="444"/>
      <c r="B70" s="450" t="s">
        <v>64</v>
      </c>
      <c r="C70" s="445">
        <v>179297</v>
      </c>
      <c r="D70" s="446" t="s">
        <v>23</v>
      </c>
      <c r="E70" s="447">
        <v>41047</v>
      </c>
      <c r="F70" s="448">
        <v>253.18</v>
      </c>
      <c r="G70" s="449">
        <f t="shared" si="0"/>
        <v>24.870333988212181</v>
      </c>
      <c r="H70" s="449">
        <v>10.18</v>
      </c>
      <c r="I70" s="515"/>
    </row>
    <row r="71" spans="1:9">
      <c r="A71" s="444"/>
      <c r="B71" s="450" t="s">
        <v>70</v>
      </c>
      <c r="C71" s="445">
        <v>179298</v>
      </c>
      <c r="D71" s="447" t="s">
        <v>23</v>
      </c>
      <c r="E71" s="447">
        <v>41412</v>
      </c>
      <c r="F71" s="448">
        <v>203.6</v>
      </c>
      <c r="G71" s="449">
        <f t="shared" si="0"/>
        <v>20</v>
      </c>
      <c r="H71" s="449">
        <v>10.18</v>
      </c>
      <c r="I71" s="515"/>
    </row>
    <row r="72" spans="1:9">
      <c r="A72" s="444"/>
      <c r="B72" s="450"/>
      <c r="C72" s="445">
        <v>179299</v>
      </c>
      <c r="D72" s="446">
        <v>192935</v>
      </c>
      <c r="E72" s="447">
        <v>41048</v>
      </c>
      <c r="F72" s="448">
        <v>246.05</v>
      </c>
      <c r="G72" s="449">
        <f t="shared" si="0"/>
        <v>24.169941060903735</v>
      </c>
      <c r="H72" s="449">
        <v>10.18</v>
      </c>
      <c r="I72" s="515" t="s">
        <v>159</v>
      </c>
    </row>
    <row r="73" spans="1:9">
      <c r="A73" s="456"/>
      <c r="B73" s="450"/>
      <c r="C73" s="445">
        <v>179300</v>
      </c>
      <c r="D73" s="446">
        <v>192951</v>
      </c>
      <c r="E73" s="447">
        <v>41048</v>
      </c>
      <c r="F73" s="448">
        <v>1015.15</v>
      </c>
      <c r="G73" s="449">
        <f t="shared" ref="G73:G131" si="1">F73/H73</f>
        <v>99.720039292730846</v>
      </c>
      <c r="H73" s="449">
        <v>10.18</v>
      </c>
      <c r="I73" s="515" t="s">
        <v>159</v>
      </c>
    </row>
    <row r="74" spans="1:9">
      <c r="A74" s="456"/>
      <c r="B74" s="444" t="s">
        <v>153</v>
      </c>
      <c r="C74" s="445">
        <v>75951</v>
      </c>
      <c r="D74" s="446" t="s">
        <v>23</v>
      </c>
      <c r="E74" s="447">
        <v>41413</v>
      </c>
      <c r="F74" s="448">
        <v>223.96</v>
      </c>
      <c r="G74" s="449">
        <f t="shared" si="1"/>
        <v>22</v>
      </c>
      <c r="H74" s="449">
        <v>10.18</v>
      </c>
      <c r="I74" s="454"/>
    </row>
    <row r="75" spans="1:9">
      <c r="A75" s="457"/>
      <c r="B75" s="450" t="s">
        <v>154</v>
      </c>
      <c r="C75" s="445">
        <v>75952</v>
      </c>
      <c r="D75" s="446">
        <v>192967</v>
      </c>
      <c r="E75" s="447">
        <v>41413</v>
      </c>
      <c r="F75" s="448">
        <v>260</v>
      </c>
      <c r="G75" s="449">
        <f t="shared" si="1"/>
        <v>25.540275049115913</v>
      </c>
      <c r="H75" s="449">
        <v>10.18</v>
      </c>
      <c r="I75" s="454"/>
    </row>
    <row r="76" spans="1:9">
      <c r="A76" s="444"/>
      <c r="B76" s="444" t="s">
        <v>123</v>
      </c>
      <c r="C76" s="445">
        <v>75953</v>
      </c>
      <c r="D76" s="446">
        <v>193002</v>
      </c>
      <c r="E76" s="447">
        <v>41413</v>
      </c>
      <c r="F76" s="448">
        <v>390</v>
      </c>
      <c r="G76" s="449">
        <f t="shared" si="1"/>
        <v>38.310412573673872</v>
      </c>
      <c r="H76" s="449">
        <v>10.18</v>
      </c>
      <c r="I76" s="454"/>
    </row>
    <row r="77" spans="1:9">
      <c r="A77" s="444"/>
      <c r="B77" s="444" t="s">
        <v>125</v>
      </c>
      <c r="C77" s="445">
        <v>75954</v>
      </c>
      <c r="D77" s="446">
        <v>193011</v>
      </c>
      <c r="E77" s="447">
        <v>41413</v>
      </c>
      <c r="F77" s="448">
        <v>3170.01</v>
      </c>
      <c r="G77" s="449">
        <f t="shared" si="1"/>
        <v>300.75996204933591</v>
      </c>
      <c r="H77" s="449">
        <v>10.54</v>
      </c>
      <c r="I77" s="458"/>
    </row>
    <row r="78" spans="1:9">
      <c r="A78" s="444"/>
      <c r="B78" s="450" t="s">
        <v>121</v>
      </c>
      <c r="C78" s="445">
        <v>75955</v>
      </c>
      <c r="D78" s="446">
        <v>193043</v>
      </c>
      <c r="E78" s="447">
        <v>41413</v>
      </c>
      <c r="F78" s="448">
        <v>400.28</v>
      </c>
      <c r="G78" s="449">
        <f t="shared" si="1"/>
        <v>39.320235756385067</v>
      </c>
      <c r="H78" s="449">
        <v>10.18</v>
      </c>
      <c r="I78" s="454"/>
    </row>
    <row r="79" spans="1:9">
      <c r="A79" s="444"/>
      <c r="B79" s="450" t="s">
        <v>126</v>
      </c>
      <c r="C79" s="445">
        <v>75956</v>
      </c>
      <c r="D79" s="446">
        <v>194405</v>
      </c>
      <c r="E79" s="447">
        <v>41413</v>
      </c>
      <c r="F79" s="448">
        <v>290.23</v>
      </c>
      <c r="G79" s="449">
        <f t="shared" si="1"/>
        <v>28.509823182711202</v>
      </c>
      <c r="H79" s="449">
        <v>10.18</v>
      </c>
      <c r="I79" s="454"/>
    </row>
    <row r="80" spans="1:9">
      <c r="A80" s="444"/>
      <c r="B80" s="450" t="s">
        <v>120</v>
      </c>
      <c r="C80" s="445">
        <v>75957</v>
      </c>
      <c r="D80" s="512">
        <v>195473</v>
      </c>
      <c r="E80" s="447">
        <v>41415</v>
      </c>
      <c r="F80" s="448">
        <v>228.95</v>
      </c>
      <c r="G80" s="449">
        <f t="shared" si="1"/>
        <v>22.490176817288802</v>
      </c>
      <c r="H80" s="449">
        <v>10.18</v>
      </c>
      <c r="I80" s="454"/>
    </row>
    <row r="81" spans="1:9">
      <c r="A81" s="456"/>
      <c r="B81" s="450" t="s">
        <v>123</v>
      </c>
      <c r="C81" s="445">
        <v>75958</v>
      </c>
      <c r="D81" s="446">
        <v>195465</v>
      </c>
      <c r="E81" s="447">
        <v>41415</v>
      </c>
      <c r="F81" s="448">
        <v>256.54000000000002</v>
      </c>
      <c r="G81" s="449">
        <f t="shared" si="1"/>
        <v>25.200392927308449</v>
      </c>
      <c r="H81" s="449">
        <v>10.18</v>
      </c>
      <c r="I81" s="454"/>
    </row>
    <row r="82" spans="1:9">
      <c r="A82" s="450"/>
      <c r="B82" s="450" t="s">
        <v>121</v>
      </c>
      <c r="C82" s="445">
        <v>75959</v>
      </c>
      <c r="D82" s="446">
        <v>195488</v>
      </c>
      <c r="E82" s="447">
        <v>41415</v>
      </c>
      <c r="F82" s="448">
        <v>352.13</v>
      </c>
      <c r="G82" s="449">
        <f t="shared" si="1"/>
        <v>34.590373280943027</v>
      </c>
      <c r="H82" s="449">
        <v>10.18</v>
      </c>
      <c r="I82" s="454"/>
    </row>
    <row r="83" spans="1:9">
      <c r="A83" s="456"/>
      <c r="B83" s="444" t="s">
        <v>121</v>
      </c>
      <c r="C83" s="445">
        <v>75960</v>
      </c>
      <c r="D83" s="446">
        <v>195495</v>
      </c>
      <c r="E83" s="447">
        <v>41415</v>
      </c>
      <c r="F83" s="448">
        <v>275.17</v>
      </c>
      <c r="G83" s="449">
        <f t="shared" si="1"/>
        <v>27.030451866404718</v>
      </c>
      <c r="H83" s="449">
        <v>10.18</v>
      </c>
      <c r="I83" s="454"/>
    </row>
    <row r="84" spans="1:9">
      <c r="A84" s="459"/>
      <c r="B84" s="444"/>
      <c r="C84" s="445">
        <v>75961</v>
      </c>
      <c r="D84" s="446" t="s">
        <v>157</v>
      </c>
      <c r="E84" s="447"/>
      <c r="F84" s="448"/>
      <c r="G84" s="449">
        <f t="shared" si="1"/>
        <v>0</v>
      </c>
      <c r="H84" s="449">
        <v>10.18</v>
      </c>
      <c r="I84" s="454"/>
    </row>
    <row r="85" spans="1:9">
      <c r="A85" s="456"/>
      <c r="B85" s="450" t="s">
        <v>123</v>
      </c>
      <c r="C85" s="445">
        <v>75962</v>
      </c>
      <c r="D85" s="446">
        <v>196677</v>
      </c>
      <c r="E85" s="447">
        <v>41416</v>
      </c>
      <c r="F85" s="448">
        <v>110.66</v>
      </c>
      <c r="G85" s="449">
        <f t="shared" si="1"/>
        <v>10.870333988212181</v>
      </c>
      <c r="H85" s="449">
        <v>10.18</v>
      </c>
      <c r="I85" s="454"/>
    </row>
    <row r="86" spans="1:9">
      <c r="A86" s="456"/>
      <c r="B86" s="444" t="s">
        <v>120</v>
      </c>
      <c r="C86" s="445">
        <v>75963</v>
      </c>
      <c r="D86" s="446">
        <v>196682</v>
      </c>
      <c r="E86" s="447">
        <v>41416</v>
      </c>
      <c r="F86" s="448">
        <v>166.54</v>
      </c>
      <c r="G86" s="449">
        <f t="shared" si="1"/>
        <v>16.359528487229863</v>
      </c>
      <c r="H86" s="449">
        <v>10.18</v>
      </c>
      <c r="I86" s="454"/>
    </row>
    <row r="87" spans="1:9">
      <c r="A87" s="444"/>
      <c r="B87" s="444" t="s">
        <v>155</v>
      </c>
      <c r="C87" s="445">
        <v>75964</v>
      </c>
      <c r="D87" s="446">
        <v>196719</v>
      </c>
      <c r="E87" s="447">
        <v>41416</v>
      </c>
      <c r="F87" s="448">
        <v>260.81</v>
      </c>
      <c r="G87" s="449">
        <f t="shared" si="1"/>
        <v>25.619842829076621</v>
      </c>
      <c r="H87" s="449">
        <v>10.18</v>
      </c>
      <c r="I87" s="454"/>
    </row>
    <row r="88" spans="1:9">
      <c r="A88" s="456"/>
      <c r="B88" s="450" t="s">
        <v>119</v>
      </c>
      <c r="C88" s="445">
        <v>75965</v>
      </c>
      <c r="D88" s="446">
        <v>196764</v>
      </c>
      <c r="E88" s="447">
        <v>41416</v>
      </c>
      <c r="F88" s="448">
        <v>640.53</v>
      </c>
      <c r="G88" s="449">
        <f t="shared" si="1"/>
        <v>62.920432220039295</v>
      </c>
      <c r="H88" s="449">
        <v>10.18</v>
      </c>
      <c r="I88" s="454"/>
    </row>
    <row r="89" spans="1:9">
      <c r="A89" s="456"/>
      <c r="B89" s="450" t="s">
        <v>123</v>
      </c>
      <c r="C89" s="445">
        <v>75966</v>
      </c>
      <c r="D89" s="446">
        <v>197814</v>
      </c>
      <c r="E89" s="447">
        <v>41417</v>
      </c>
      <c r="F89" s="448">
        <v>218.16</v>
      </c>
      <c r="G89" s="449">
        <f t="shared" si="1"/>
        <v>21.43025540275049</v>
      </c>
      <c r="H89" s="449">
        <v>10.18</v>
      </c>
      <c r="I89" s="454"/>
    </row>
    <row r="90" spans="1:9">
      <c r="A90" s="456"/>
      <c r="B90" s="450" t="s">
        <v>121</v>
      </c>
      <c r="C90" s="445">
        <v>75967</v>
      </c>
      <c r="D90" s="447">
        <v>197841</v>
      </c>
      <c r="E90" s="447">
        <v>41417</v>
      </c>
      <c r="F90" s="448">
        <v>352.02</v>
      </c>
      <c r="G90" s="449">
        <f t="shared" si="1"/>
        <v>34.579567779960705</v>
      </c>
      <c r="H90" s="449">
        <v>10.18</v>
      </c>
      <c r="I90" s="454"/>
    </row>
    <row r="91" spans="1:9">
      <c r="A91" s="456"/>
      <c r="B91" s="450" t="s">
        <v>119</v>
      </c>
      <c r="C91" s="445">
        <v>75968</v>
      </c>
      <c r="D91" s="446">
        <v>197928</v>
      </c>
      <c r="E91" s="447">
        <v>41417</v>
      </c>
      <c r="F91" s="448">
        <v>916.8</v>
      </c>
      <c r="G91" s="449">
        <f t="shared" si="1"/>
        <v>90.058939096267196</v>
      </c>
      <c r="H91" s="449">
        <v>10.18</v>
      </c>
      <c r="I91" s="454"/>
    </row>
    <row r="92" spans="1:9">
      <c r="A92" s="456"/>
      <c r="B92" s="450" t="s">
        <v>123</v>
      </c>
      <c r="C92" s="445">
        <v>75969</v>
      </c>
      <c r="D92" s="446">
        <v>198979</v>
      </c>
      <c r="E92" s="447">
        <v>41418</v>
      </c>
      <c r="F92" s="448">
        <v>216.12</v>
      </c>
      <c r="G92" s="449">
        <f t="shared" si="1"/>
        <v>21.229862475442044</v>
      </c>
      <c r="H92" s="449">
        <v>10.18</v>
      </c>
      <c r="I92" s="454"/>
    </row>
    <row r="93" spans="1:9">
      <c r="A93" s="460"/>
      <c r="B93" s="450" t="s">
        <v>121</v>
      </c>
      <c r="C93" s="445">
        <v>75970</v>
      </c>
      <c r="D93" s="446">
        <v>198984</v>
      </c>
      <c r="E93" s="447">
        <v>41418</v>
      </c>
      <c r="F93" s="448">
        <v>370.04</v>
      </c>
      <c r="G93" s="449">
        <f t="shared" si="1"/>
        <v>36.349705304518665</v>
      </c>
      <c r="H93" s="449">
        <v>10.18</v>
      </c>
      <c r="I93" s="454"/>
    </row>
    <row r="94" spans="1:9">
      <c r="A94" s="456"/>
      <c r="B94" s="450" t="s">
        <v>126</v>
      </c>
      <c r="C94" s="445">
        <v>75971</v>
      </c>
      <c r="D94" s="446">
        <v>198993</v>
      </c>
      <c r="E94" s="447">
        <v>41418</v>
      </c>
      <c r="F94" s="448">
        <v>312.02</v>
      </c>
      <c r="G94" s="449">
        <f t="shared" si="1"/>
        <v>30.650294695481335</v>
      </c>
      <c r="H94" s="449">
        <v>10.18</v>
      </c>
      <c r="I94" s="454"/>
    </row>
    <row r="95" spans="1:9">
      <c r="A95" s="456"/>
      <c r="B95" s="450" t="s">
        <v>121</v>
      </c>
      <c r="C95" s="445">
        <v>75972</v>
      </c>
      <c r="D95" s="446">
        <v>199026</v>
      </c>
      <c r="E95" s="447">
        <v>41418</v>
      </c>
      <c r="F95" s="448">
        <v>270.18</v>
      </c>
      <c r="G95" s="449">
        <f t="shared" si="1"/>
        <v>26.540275049115916</v>
      </c>
      <c r="H95" s="449">
        <v>10.18</v>
      </c>
      <c r="I95" s="454"/>
    </row>
    <row r="96" spans="1:9">
      <c r="A96" s="461"/>
      <c r="B96" s="450" t="s">
        <v>119</v>
      </c>
      <c r="C96" s="445">
        <v>75973</v>
      </c>
      <c r="D96" s="446">
        <v>199039</v>
      </c>
      <c r="E96" s="447">
        <v>41418</v>
      </c>
      <c r="F96" s="448">
        <v>870.19</v>
      </c>
      <c r="G96" s="449">
        <f t="shared" si="1"/>
        <v>85.480353634577611</v>
      </c>
      <c r="H96" s="449">
        <v>10.18</v>
      </c>
      <c r="I96" s="454"/>
    </row>
    <row r="97" spans="1:9">
      <c r="A97" s="456"/>
      <c r="B97" s="450" t="s">
        <v>154</v>
      </c>
      <c r="C97" s="445">
        <v>75974</v>
      </c>
      <c r="D97" s="446">
        <v>199226</v>
      </c>
      <c r="E97" s="447">
        <v>41418</v>
      </c>
      <c r="F97" s="448">
        <v>228.03</v>
      </c>
      <c r="G97" s="449">
        <f t="shared" si="1"/>
        <v>22.399803536345775</v>
      </c>
      <c r="H97" s="449">
        <v>10.18</v>
      </c>
      <c r="I97" s="454"/>
    </row>
    <row r="98" spans="1:9">
      <c r="A98" s="456"/>
      <c r="B98" s="450" t="s">
        <v>95</v>
      </c>
      <c r="C98" s="445">
        <v>75975</v>
      </c>
      <c r="D98" s="446">
        <v>199633</v>
      </c>
      <c r="E98" s="447">
        <v>41418</v>
      </c>
      <c r="F98" s="448">
        <v>417.38</v>
      </c>
      <c r="G98" s="449">
        <f t="shared" si="1"/>
        <v>41</v>
      </c>
      <c r="H98" s="449">
        <v>10.18</v>
      </c>
      <c r="I98" s="454"/>
    </row>
    <row r="99" spans="1:9">
      <c r="A99" s="460"/>
      <c r="B99" s="450" t="s">
        <v>120</v>
      </c>
      <c r="C99" s="445">
        <v>75976</v>
      </c>
      <c r="D99" s="446">
        <v>200080</v>
      </c>
      <c r="E99" s="447">
        <v>41419</v>
      </c>
      <c r="F99" s="448">
        <v>181.31</v>
      </c>
      <c r="G99" s="449">
        <f t="shared" si="1"/>
        <v>17.810412573673872</v>
      </c>
      <c r="H99" s="449">
        <v>10.18</v>
      </c>
      <c r="I99" s="454"/>
    </row>
    <row r="100" spans="1:9">
      <c r="A100" s="456"/>
      <c r="B100" s="450" t="s">
        <v>120</v>
      </c>
      <c r="C100" s="445">
        <v>75977</v>
      </c>
      <c r="D100" s="446">
        <v>203914</v>
      </c>
      <c r="E100" s="447">
        <v>41422</v>
      </c>
      <c r="F100" s="448">
        <v>294.2</v>
      </c>
      <c r="G100" s="449">
        <f t="shared" si="1"/>
        <v>28.899803536345775</v>
      </c>
      <c r="H100" s="449">
        <v>10.18</v>
      </c>
      <c r="I100" s="454"/>
    </row>
    <row r="101" spans="1:9">
      <c r="A101" s="456"/>
      <c r="B101" s="450" t="s">
        <v>154</v>
      </c>
      <c r="C101" s="445">
        <v>75978</v>
      </c>
      <c r="D101" s="446">
        <v>200096</v>
      </c>
      <c r="E101" s="447">
        <v>41419</v>
      </c>
      <c r="F101" s="448">
        <v>50.09</v>
      </c>
      <c r="G101" s="449">
        <f t="shared" si="1"/>
        <v>4.9204322200392934</v>
      </c>
      <c r="H101" s="449">
        <v>10.18</v>
      </c>
      <c r="I101" s="454"/>
    </row>
    <row r="102" spans="1:9">
      <c r="A102" s="456"/>
      <c r="B102" s="450" t="s">
        <v>123</v>
      </c>
      <c r="C102" s="445">
        <v>75979</v>
      </c>
      <c r="D102" s="446">
        <v>200097</v>
      </c>
      <c r="E102" s="447">
        <v>41419</v>
      </c>
      <c r="F102" s="448">
        <v>230.07</v>
      </c>
      <c r="G102" s="449">
        <f t="shared" si="1"/>
        <v>22.600196463654225</v>
      </c>
      <c r="H102" s="449">
        <v>10.18</v>
      </c>
      <c r="I102" s="454"/>
    </row>
    <row r="103" spans="1:9">
      <c r="A103" s="456"/>
      <c r="B103" s="450" t="s">
        <v>121</v>
      </c>
      <c r="C103" s="445">
        <v>75980</v>
      </c>
      <c r="D103" s="446">
        <v>200224</v>
      </c>
      <c r="E103" s="447">
        <v>41419</v>
      </c>
      <c r="F103" s="448">
        <v>184.67</v>
      </c>
      <c r="G103" s="449">
        <f t="shared" si="1"/>
        <v>18.140471512770137</v>
      </c>
      <c r="H103" s="449">
        <v>10.18</v>
      </c>
      <c r="I103" s="454"/>
    </row>
    <row r="104" spans="1:9">
      <c r="A104" s="456"/>
      <c r="B104" s="450" t="s">
        <v>125</v>
      </c>
      <c r="C104" s="445">
        <v>75981</v>
      </c>
      <c r="D104" s="446">
        <v>201400</v>
      </c>
      <c r="E104" s="447">
        <v>41420</v>
      </c>
      <c r="F104" s="448">
        <v>3040.68</v>
      </c>
      <c r="G104" s="449">
        <f t="shared" si="1"/>
        <v>288.48956356736244</v>
      </c>
      <c r="H104" s="449">
        <v>10.54</v>
      </c>
      <c r="I104" s="454"/>
    </row>
    <row r="105" spans="1:9">
      <c r="A105" s="444"/>
      <c r="B105" s="450" t="s">
        <v>125</v>
      </c>
      <c r="C105" s="445">
        <v>75982</v>
      </c>
      <c r="D105" s="446">
        <v>201413</v>
      </c>
      <c r="E105" s="447">
        <v>41420</v>
      </c>
      <c r="F105" s="448">
        <v>1130.0999999999999</v>
      </c>
      <c r="G105" s="449">
        <f t="shared" si="1"/>
        <v>107.22011385199241</v>
      </c>
      <c r="H105" s="449">
        <v>10.54</v>
      </c>
      <c r="I105" s="454"/>
    </row>
    <row r="106" spans="1:9">
      <c r="A106" s="456"/>
      <c r="B106" s="450" t="s">
        <v>121</v>
      </c>
      <c r="C106" s="445">
        <v>75983</v>
      </c>
      <c r="D106" s="446">
        <v>201443</v>
      </c>
      <c r="E106" s="447">
        <v>41420</v>
      </c>
      <c r="F106" s="448">
        <v>221.72</v>
      </c>
      <c r="G106" s="449">
        <f t="shared" si="1"/>
        <v>21.779960707269154</v>
      </c>
      <c r="H106" s="449">
        <v>10.18</v>
      </c>
      <c r="I106" s="454"/>
    </row>
    <row r="107" spans="1:9">
      <c r="A107" s="456"/>
      <c r="B107" s="450" t="s">
        <v>120</v>
      </c>
      <c r="C107" s="445">
        <v>75984</v>
      </c>
      <c r="D107" s="446">
        <v>201447</v>
      </c>
      <c r="E107" s="447">
        <v>41420</v>
      </c>
      <c r="F107" s="448">
        <v>207.57</v>
      </c>
      <c r="G107" s="449">
        <f t="shared" si="1"/>
        <v>20.389980353634577</v>
      </c>
      <c r="H107" s="449">
        <v>10.18</v>
      </c>
      <c r="I107" s="454"/>
    </row>
    <row r="108" spans="1:9">
      <c r="A108" s="456"/>
      <c r="B108" s="450" t="s">
        <v>154</v>
      </c>
      <c r="C108" s="445">
        <v>75985</v>
      </c>
      <c r="D108" s="446">
        <v>201485</v>
      </c>
      <c r="E108" s="447">
        <v>41420</v>
      </c>
      <c r="F108" s="448">
        <v>304.18</v>
      </c>
      <c r="G108" s="449">
        <f t="shared" si="1"/>
        <v>29.880157170923379</v>
      </c>
      <c r="H108" s="449">
        <v>10.18</v>
      </c>
      <c r="I108" s="454"/>
    </row>
    <row r="109" spans="1:9">
      <c r="A109" s="456"/>
      <c r="B109" s="450" t="s">
        <v>116</v>
      </c>
      <c r="C109" s="445">
        <v>75986</v>
      </c>
      <c r="D109" s="447">
        <v>201560</v>
      </c>
      <c r="E109" s="447">
        <v>41420</v>
      </c>
      <c r="F109" s="448">
        <v>1070.02</v>
      </c>
      <c r="G109" s="449">
        <f t="shared" si="1"/>
        <v>105.11001964636543</v>
      </c>
      <c r="H109" s="449">
        <v>10.18</v>
      </c>
      <c r="I109" s="454"/>
    </row>
    <row r="110" spans="1:9">
      <c r="A110" s="456"/>
      <c r="B110" s="450" t="s">
        <v>119</v>
      </c>
      <c r="C110" s="445">
        <v>75987</v>
      </c>
      <c r="D110" s="446">
        <v>201580</v>
      </c>
      <c r="E110" s="447">
        <v>41420</v>
      </c>
      <c r="F110" s="448">
        <v>912.23</v>
      </c>
      <c r="G110" s="449">
        <f t="shared" si="1"/>
        <v>89.61001964636543</v>
      </c>
      <c r="H110" s="449">
        <v>10.18</v>
      </c>
      <c r="I110" s="454"/>
    </row>
    <row r="111" spans="1:9">
      <c r="A111" s="456"/>
      <c r="B111" s="450" t="s">
        <v>119</v>
      </c>
      <c r="C111" s="445">
        <v>75988</v>
      </c>
      <c r="D111" s="446" t="s">
        <v>23</v>
      </c>
      <c r="E111" s="447">
        <v>41420</v>
      </c>
      <c r="F111" s="448">
        <v>223.96</v>
      </c>
      <c r="G111" s="449">
        <f t="shared" si="1"/>
        <v>22</v>
      </c>
      <c r="H111" s="449">
        <v>10.18</v>
      </c>
      <c r="I111" s="454"/>
    </row>
    <row r="112" spans="1:9">
      <c r="A112" s="456"/>
      <c r="B112" s="450"/>
      <c r="C112" s="445">
        <v>75989</v>
      </c>
      <c r="D112" s="446">
        <v>202810</v>
      </c>
      <c r="E112" s="447">
        <v>41421</v>
      </c>
      <c r="F112" s="448">
        <v>469.2</v>
      </c>
      <c r="G112" s="449">
        <f t="shared" si="1"/>
        <v>46.090373280943027</v>
      </c>
      <c r="H112" s="449">
        <v>10.18</v>
      </c>
      <c r="I112" s="515" t="s">
        <v>159</v>
      </c>
    </row>
    <row r="113" spans="1:9">
      <c r="A113" s="456"/>
      <c r="B113" s="450" t="s">
        <v>154</v>
      </c>
      <c r="C113" s="445">
        <v>75990</v>
      </c>
      <c r="D113" s="445">
        <v>203900</v>
      </c>
      <c r="E113" s="447">
        <v>41422</v>
      </c>
      <c r="F113" s="448">
        <v>155.13999999999999</v>
      </c>
      <c r="G113" s="449">
        <f t="shared" si="1"/>
        <v>15.23968565815324</v>
      </c>
      <c r="H113" s="449">
        <v>10.18</v>
      </c>
      <c r="I113" s="454"/>
    </row>
    <row r="114" spans="1:9">
      <c r="A114" s="456"/>
      <c r="B114" s="450" t="s">
        <v>156</v>
      </c>
      <c r="C114" s="445">
        <v>75991</v>
      </c>
      <c r="D114" s="446">
        <v>203901</v>
      </c>
      <c r="E114" s="447">
        <v>41422</v>
      </c>
      <c r="F114" s="448">
        <v>350.4</v>
      </c>
      <c r="G114" s="449">
        <f t="shared" si="1"/>
        <v>34.420432220039288</v>
      </c>
      <c r="H114" s="449">
        <v>10.18</v>
      </c>
      <c r="I114" s="454"/>
    </row>
    <row r="115" spans="1:9">
      <c r="A115" s="456"/>
      <c r="B115" s="450" t="s">
        <v>123</v>
      </c>
      <c r="C115" s="445">
        <v>75992</v>
      </c>
      <c r="D115" s="446">
        <v>203905</v>
      </c>
      <c r="E115" s="447">
        <v>41422</v>
      </c>
      <c r="F115" s="448">
        <v>296.64999999999998</v>
      </c>
      <c r="G115" s="449">
        <f t="shared" si="1"/>
        <v>29.140471512770137</v>
      </c>
      <c r="H115" s="449">
        <v>10.18</v>
      </c>
      <c r="I115" s="454"/>
    </row>
    <row r="116" spans="1:9">
      <c r="A116" s="456"/>
      <c r="B116" s="450" t="s">
        <v>119</v>
      </c>
      <c r="C116" s="445">
        <v>75993</v>
      </c>
      <c r="D116" s="446">
        <v>203910</v>
      </c>
      <c r="E116" s="447">
        <v>41422</v>
      </c>
      <c r="F116" s="448">
        <v>182.43</v>
      </c>
      <c r="G116" s="449">
        <f t="shared" si="1"/>
        <v>17.920432220039295</v>
      </c>
      <c r="H116" s="449">
        <v>10.18</v>
      </c>
      <c r="I116" s="454"/>
    </row>
    <row r="117" spans="1:9">
      <c r="A117" s="456"/>
      <c r="B117" s="450" t="s">
        <v>121</v>
      </c>
      <c r="C117" s="445">
        <v>75994</v>
      </c>
      <c r="D117" s="446">
        <v>203919</v>
      </c>
      <c r="E117" s="447">
        <v>41422</v>
      </c>
      <c r="F117" s="448">
        <v>137.02000000000001</v>
      </c>
      <c r="G117" s="449">
        <f t="shared" si="1"/>
        <v>13.459724950884087</v>
      </c>
      <c r="H117" s="449">
        <v>10.18</v>
      </c>
      <c r="I117" s="454"/>
    </row>
    <row r="118" spans="1:9">
      <c r="A118" s="456"/>
      <c r="B118" s="450" t="s">
        <v>120</v>
      </c>
      <c r="C118" s="445">
        <v>75995</v>
      </c>
      <c r="D118" s="446">
        <v>205081</v>
      </c>
      <c r="E118" s="447">
        <v>41423</v>
      </c>
      <c r="F118" s="448">
        <v>200.44</v>
      </c>
      <c r="G118" s="449">
        <f t="shared" si="1"/>
        <v>19.689587426326131</v>
      </c>
      <c r="H118" s="449">
        <v>10.18</v>
      </c>
      <c r="I118" s="454"/>
    </row>
    <row r="119" spans="1:9">
      <c r="A119" s="456"/>
      <c r="B119" s="450"/>
      <c r="C119" s="445">
        <v>75996</v>
      </c>
      <c r="D119" s="446">
        <v>205035</v>
      </c>
      <c r="E119" s="447">
        <v>41423</v>
      </c>
      <c r="F119" s="448">
        <v>190.06</v>
      </c>
      <c r="G119" s="449">
        <f t="shared" si="1"/>
        <v>18.669941060903735</v>
      </c>
      <c r="H119" s="449">
        <v>10.18</v>
      </c>
      <c r="I119" s="515" t="s">
        <v>159</v>
      </c>
    </row>
    <row r="120" spans="1:9">
      <c r="A120" s="456"/>
      <c r="B120" s="450"/>
      <c r="C120" s="445">
        <v>75997</v>
      </c>
      <c r="D120" s="446">
        <v>205071</v>
      </c>
      <c r="E120" s="447">
        <v>41423</v>
      </c>
      <c r="F120" s="448">
        <v>930.66</v>
      </c>
      <c r="G120" s="449">
        <f t="shared" si="1"/>
        <v>91.420432220039288</v>
      </c>
      <c r="H120" s="449">
        <v>10.18</v>
      </c>
      <c r="I120" s="515" t="s">
        <v>159</v>
      </c>
    </row>
    <row r="121" spans="1:9">
      <c r="A121" s="456" t="s">
        <v>45</v>
      </c>
      <c r="B121" s="450" t="s">
        <v>126</v>
      </c>
      <c r="C121" s="445">
        <v>75998</v>
      </c>
      <c r="D121" s="446">
        <v>205087</v>
      </c>
      <c r="E121" s="447">
        <v>41423</v>
      </c>
      <c r="F121" s="448">
        <v>304.27999999999997</v>
      </c>
      <c r="G121" s="449">
        <f t="shared" si="1"/>
        <v>29.889980353634577</v>
      </c>
      <c r="H121" s="449">
        <v>10.18</v>
      </c>
      <c r="I121" s="454"/>
    </row>
    <row r="122" spans="1:9">
      <c r="A122" s="456"/>
      <c r="B122" s="450"/>
      <c r="C122" s="445">
        <v>75999</v>
      </c>
      <c r="D122" s="446">
        <v>206279</v>
      </c>
      <c r="E122" s="447">
        <v>41424</v>
      </c>
      <c r="F122" s="448">
        <v>821.83</v>
      </c>
      <c r="G122" s="449">
        <f t="shared" si="1"/>
        <v>80.729862475442047</v>
      </c>
      <c r="H122" s="449">
        <v>10.18</v>
      </c>
      <c r="I122" s="515" t="s">
        <v>159</v>
      </c>
    </row>
    <row r="123" spans="1:9">
      <c r="A123" s="456"/>
      <c r="B123" s="462" t="s">
        <v>16</v>
      </c>
      <c r="C123" s="463">
        <v>76000</v>
      </c>
      <c r="D123" s="464">
        <v>207342</v>
      </c>
      <c r="E123" s="447">
        <v>41060</v>
      </c>
      <c r="F123" s="465">
        <v>251.04</v>
      </c>
      <c r="G123" s="449">
        <v>24.66</v>
      </c>
      <c r="H123" s="449">
        <v>10.18</v>
      </c>
      <c r="I123" s="454"/>
    </row>
    <row r="124" spans="1:9">
      <c r="A124" s="456"/>
      <c r="B124" s="466"/>
      <c r="C124" s="467">
        <v>76701</v>
      </c>
      <c r="D124" s="468">
        <v>206465</v>
      </c>
      <c r="E124" s="469">
        <v>41059</v>
      </c>
      <c r="F124" s="470">
        <f>G124*H124</f>
        <v>393.15159999999997</v>
      </c>
      <c r="G124" s="471">
        <v>38.619999999999997</v>
      </c>
      <c r="H124" s="471">
        <v>10.18</v>
      </c>
      <c r="I124" s="515" t="s">
        <v>159</v>
      </c>
    </row>
    <row r="125" spans="1:9">
      <c r="A125" s="456"/>
      <c r="B125" s="462" t="s">
        <v>22</v>
      </c>
      <c r="C125" s="463">
        <v>76702</v>
      </c>
      <c r="D125" s="472">
        <v>207354</v>
      </c>
      <c r="E125" s="447">
        <v>41060</v>
      </c>
      <c r="F125" s="465">
        <v>1070.02</v>
      </c>
      <c r="G125" s="449">
        <v>105.11</v>
      </c>
      <c r="H125" s="449">
        <v>10.18</v>
      </c>
      <c r="I125" s="454"/>
    </row>
    <row r="126" spans="1:9">
      <c r="A126" s="456"/>
      <c r="B126" s="462" t="s">
        <v>17</v>
      </c>
      <c r="C126" s="463">
        <v>76703</v>
      </c>
      <c r="D126" s="472">
        <v>207353</v>
      </c>
      <c r="E126" s="447">
        <v>41060</v>
      </c>
      <c r="F126" s="465">
        <v>197.08</v>
      </c>
      <c r="G126" s="449">
        <v>19.36</v>
      </c>
      <c r="H126" s="449">
        <v>10.18</v>
      </c>
      <c r="I126" s="454"/>
    </row>
    <row r="127" spans="1:9">
      <c r="A127" s="456"/>
      <c r="B127" s="473" t="s">
        <v>15</v>
      </c>
      <c r="C127" s="463">
        <v>76704</v>
      </c>
      <c r="D127" s="472">
        <v>207389</v>
      </c>
      <c r="E127" s="447">
        <v>41060</v>
      </c>
      <c r="F127" s="465">
        <v>302.04000000000002</v>
      </c>
      <c r="G127" s="449">
        <v>29.67</v>
      </c>
      <c r="H127" s="449">
        <v>10.18</v>
      </c>
      <c r="I127" s="454"/>
    </row>
    <row r="128" spans="1:9">
      <c r="A128" s="456"/>
      <c r="B128" s="466" t="s">
        <v>20</v>
      </c>
      <c r="C128" s="463">
        <v>76705</v>
      </c>
      <c r="D128" s="472">
        <v>207406</v>
      </c>
      <c r="E128" s="447">
        <v>41060</v>
      </c>
      <c r="F128" s="465">
        <v>293.29000000000002</v>
      </c>
      <c r="G128" s="449">
        <v>28.81</v>
      </c>
      <c r="H128" s="449">
        <v>10.18</v>
      </c>
      <c r="I128" s="454"/>
    </row>
    <row r="129" spans="1:9">
      <c r="A129" s="456"/>
      <c r="B129" s="466" t="s">
        <v>18</v>
      </c>
      <c r="C129" s="463">
        <v>76706</v>
      </c>
      <c r="D129" s="472">
        <v>207436</v>
      </c>
      <c r="E129" s="447">
        <v>41060</v>
      </c>
      <c r="F129" s="465">
        <v>250.02</v>
      </c>
      <c r="G129" s="449">
        <v>24.56</v>
      </c>
      <c r="H129" s="449">
        <v>10.18</v>
      </c>
      <c r="I129" s="454"/>
    </row>
    <row r="130" spans="1:9">
      <c r="A130" s="456"/>
      <c r="B130" s="444"/>
      <c r="C130" s="445"/>
      <c r="D130" s="446"/>
      <c r="E130" s="447"/>
      <c r="F130" s="448"/>
      <c r="G130" s="449">
        <f t="shared" si="1"/>
        <v>0</v>
      </c>
      <c r="H130" s="449">
        <v>10.18</v>
      </c>
      <c r="I130" s="454"/>
    </row>
    <row r="131" spans="1:9">
      <c r="A131" s="456"/>
      <c r="B131" s="444"/>
      <c r="C131" s="445"/>
      <c r="D131" s="446"/>
      <c r="E131" s="447"/>
      <c r="F131" s="448"/>
      <c r="G131" s="449">
        <f t="shared" si="1"/>
        <v>0</v>
      </c>
      <c r="H131" s="449">
        <v>10.18</v>
      </c>
      <c r="I131" s="454"/>
    </row>
    <row r="132" spans="1:9" ht="13.5" thickBot="1">
      <c r="A132" s="456"/>
      <c r="B132" s="444"/>
      <c r="C132" s="474"/>
      <c r="D132" s="475" t="s">
        <v>106</v>
      </c>
      <c r="E132" s="476"/>
      <c r="F132" s="476">
        <f>SUM(F8:F131)</f>
        <v>49793.418599999983</v>
      </c>
      <c r="G132" s="423"/>
      <c r="H132" s="477"/>
      <c r="I132" s="478"/>
    </row>
    <row r="133" spans="1:9" ht="13.5" thickBot="1">
      <c r="A133" s="479"/>
      <c r="B133" s="480"/>
      <c r="C133" s="481"/>
      <c r="D133" s="482"/>
      <c r="E133" s="483"/>
      <c r="F133" s="484"/>
      <c r="G133" s="477"/>
    </row>
    <row r="134" spans="1:9" ht="13.5" thickBot="1">
      <c r="A134" s="485"/>
      <c r="B134" s="486" t="s">
        <v>52</v>
      </c>
      <c r="C134" s="487"/>
      <c r="D134" s="488"/>
      <c r="E134" s="489">
        <f>F2-F132</f>
        <v>-56.418599999982689</v>
      </c>
      <c r="F134" s="490"/>
    </row>
  </sheetData>
  <conditionalFormatting sqref="B16">
    <cfRule type="dataBar" priority="1">
      <dataBar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{85C5211B-725F-433D-9561-B1944B11A986}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8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C5211B-725F-433D-9561-B1944B11A9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dimension ref="A1:I105"/>
  <sheetViews>
    <sheetView topLeftCell="A97" workbookViewId="0">
      <selection activeCell="L128" sqref="L128"/>
    </sheetView>
  </sheetViews>
  <sheetFormatPr baseColWidth="10" defaultRowHeight="15"/>
  <cols>
    <col min="1" max="1" width="12" bestFit="1" customWidth="1"/>
  </cols>
  <sheetData>
    <row r="1" spans="1:9">
      <c r="A1" s="99" t="s">
        <v>58</v>
      </c>
      <c r="B1" s="236"/>
      <c r="C1" s="95"/>
      <c r="D1" s="95"/>
      <c r="E1" s="95"/>
      <c r="F1" s="215" t="s">
        <v>53</v>
      </c>
      <c r="G1" s="102"/>
      <c r="H1" s="100"/>
      <c r="I1" s="1"/>
    </row>
    <row r="2" spans="1:9">
      <c r="A2" s="99"/>
      <c r="B2" s="237"/>
      <c r="C2" s="103"/>
      <c r="D2" s="103"/>
      <c r="E2" s="96">
        <v>41328</v>
      </c>
      <c r="F2" s="216">
        <v>39880.97</v>
      </c>
      <c r="G2" s="105"/>
      <c r="H2" s="103"/>
      <c r="I2" s="4"/>
    </row>
    <row r="3" spans="1:9">
      <c r="A3" s="99"/>
      <c r="B3" s="236"/>
      <c r="C3" s="338" t="s">
        <v>32</v>
      </c>
      <c r="D3" s="95"/>
      <c r="E3" s="95"/>
      <c r="F3" s="217"/>
      <c r="G3" s="102"/>
      <c r="H3" s="100"/>
      <c r="I3" s="1"/>
    </row>
    <row r="4" spans="1:9">
      <c r="A4" s="99"/>
      <c r="B4" s="236"/>
      <c r="C4" s="338"/>
      <c r="D4" s="95"/>
      <c r="E4" s="95"/>
      <c r="F4" s="217"/>
      <c r="G4" s="102"/>
      <c r="H4" s="100"/>
      <c r="I4" s="1"/>
    </row>
    <row r="5" spans="1:9" ht="15.75" thickBot="1">
      <c r="A5" s="99"/>
      <c r="B5" s="236"/>
      <c r="C5" s="95"/>
      <c r="D5" s="95"/>
      <c r="E5" s="95"/>
      <c r="F5" s="217"/>
      <c r="G5" s="102"/>
      <c r="H5" s="100"/>
      <c r="I5" s="1"/>
    </row>
    <row r="6" spans="1:9" ht="30.75" thickBot="1">
      <c r="A6" s="238" t="s">
        <v>2</v>
      </c>
      <c r="B6" s="238" t="s">
        <v>40</v>
      </c>
      <c r="C6" s="245" t="s">
        <v>3</v>
      </c>
      <c r="D6" s="246" t="s">
        <v>4</v>
      </c>
      <c r="E6" s="247" t="s">
        <v>5</v>
      </c>
      <c r="F6" s="248" t="s">
        <v>6</v>
      </c>
      <c r="G6" s="249" t="s">
        <v>7</v>
      </c>
      <c r="H6" s="238" t="s">
        <v>8</v>
      </c>
      <c r="I6" s="250" t="s">
        <v>59</v>
      </c>
    </row>
    <row r="7" spans="1:9">
      <c r="A7" s="277"/>
      <c r="B7" s="282"/>
      <c r="C7" s="277"/>
      <c r="D7" s="283"/>
      <c r="E7" s="277"/>
      <c r="F7" s="284"/>
      <c r="G7" s="285"/>
      <c r="H7" s="277"/>
      <c r="I7" s="277"/>
    </row>
    <row r="8" spans="1:9">
      <c r="A8" s="322" t="s">
        <v>11</v>
      </c>
      <c r="B8" s="205" t="s">
        <v>42</v>
      </c>
      <c r="C8" s="199">
        <v>7984</v>
      </c>
      <c r="D8" s="117">
        <v>13038</v>
      </c>
      <c r="E8" s="118">
        <v>41328</v>
      </c>
      <c r="F8" s="228">
        <v>1860.32</v>
      </c>
      <c r="G8" s="120">
        <f>F8/H8</f>
        <v>163.32923617208075</v>
      </c>
      <c r="H8" s="120">
        <v>11.39</v>
      </c>
      <c r="I8" s="262"/>
    </row>
    <row r="9" spans="1:9">
      <c r="A9" s="322" t="s">
        <v>17</v>
      </c>
      <c r="B9" s="205" t="s">
        <v>43</v>
      </c>
      <c r="C9" s="199">
        <v>7985</v>
      </c>
      <c r="D9" s="117">
        <v>526590</v>
      </c>
      <c r="E9" s="118">
        <v>41328</v>
      </c>
      <c r="F9" s="228">
        <v>461.83</v>
      </c>
      <c r="G9" s="120">
        <f>F9/H9</f>
        <v>41.870353581142339</v>
      </c>
      <c r="H9" s="120">
        <v>11.03</v>
      </c>
      <c r="I9" s="262"/>
    </row>
    <row r="10" spans="1:9">
      <c r="A10" s="322" t="s">
        <v>75</v>
      </c>
      <c r="B10" s="242" t="s">
        <v>61</v>
      </c>
      <c r="C10" s="199">
        <v>7986</v>
      </c>
      <c r="D10" s="226">
        <v>526644</v>
      </c>
      <c r="E10" s="142">
        <v>41328</v>
      </c>
      <c r="F10" s="228">
        <v>260.08999999999997</v>
      </c>
      <c r="G10" s="120">
        <f>F10/H10</f>
        <v>23.580235720761557</v>
      </c>
      <c r="H10" s="120">
        <v>11.03</v>
      </c>
      <c r="I10" s="262"/>
    </row>
    <row r="11" spans="1:9">
      <c r="A11" s="322" t="s">
        <v>18</v>
      </c>
      <c r="B11" s="205" t="s">
        <v>62</v>
      </c>
      <c r="C11" s="199">
        <v>7987</v>
      </c>
      <c r="D11" s="117">
        <v>526623</v>
      </c>
      <c r="E11" s="118">
        <v>41328</v>
      </c>
      <c r="F11" s="228">
        <v>180.23</v>
      </c>
      <c r="G11" s="120">
        <f>F11/H11</f>
        <v>16.339981867633725</v>
      </c>
      <c r="H11" s="120">
        <v>11.03</v>
      </c>
      <c r="I11" s="262"/>
    </row>
    <row r="12" spans="1:9">
      <c r="A12" s="322" t="s">
        <v>11</v>
      </c>
      <c r="B12" s="205" t="s">
        <v>42</v>
      </c>
      <c r="C12" s="199">
        <v>7988</v>
      </c>
      <c r="D12" s="117">
        <v>526620</v>
      </c>
      <c r="E12" s="118">
        <v>41328</v>
      </c>
      <c r="F12" s="228">
        <v>1069.07</v>
      </c>
      <c r="G12" s="120">
        <f>F12/H12</f>
        <v>93.860403863037746</v>
      </c>
      <c r="H12" s="120">
        <v>11.39</v>
      </c>
      <c r="I12" s="262"/>
    </row>
    <row r="13" spans="1:9">
      <c r="A13" s="322" t="s">
        <v>20</v>
      </c>
      <c r="B13" s="205" t="s">
        <v>64</v>
      </c>
      <c r="C13" s="199">
        <v>7989</v>
      </c>
      <c r="D13" s="117">
        <v>526837</v>
      </c>
      <c r="E13" s="118">
        <v>41328</v>
      </c>
      <c r="F13" s="228">
        <v>318.55</v>
      </c>
      <c r="G13" s="120">
        <f t="shared" ref="G13:G71" si="0">F13/H13</f>
        <v>28.88032638259293</v>
      </c>
      <c r="H13" s="120">
        <v>11.03</v>
      </c>
      <c r="I13" s="262"/>
    </row>
    <row r="14" spans="1:9">
      <c r="A14" s="322" t="s">
        <v>17</v>
      </c>
      <c r="B14" s="205" t="s">
        <v>43</v>
      </c>
      <c r="C14" s="199">
        <v>7990</v>
      </c>
      <c r="D14" s="117">
        <v>527330</v>
      </c>
      <c r="E14" s="118">
        <v>41328</v>
      </c>
      <c r="F14" s="228">
        <v>270.12</v>
      </c>
      <c r="G14" s="120">
        <f t="shared" si="0"/>
        <v>24.489573889392567</v>
      </c>
      <c r="H14" s="120">
        <v>11.03</v>
      </c>
      <c r="I14" s="262"/>
    </row>
    <row r="15" spans="1:9">
      <c r="A15" s="322" t="s">
        <v>73</v>
      </c>
      <c r="B15" s="205" t="s">
        <v>71</v>
      </c>
      <c r="C15" s="199">
        <v>7991</v>
      </c>
      <c r="D15" s="117" t="s">
        <v>23</v>
      </c>
      <c r="E15" s="118">
        <v>41328</v>
      </c>
      <c r="F15" s="228">
        <v>311.16000000000003</v>
      </c>
      <c r="G15" s="120">
        <f t="shared" si="0"/>
        <v>28.210335448776068</v>
      </c>
      <c r="H15" s="120">
        <v>11.03</v>
      </c>
      <c r="I15" s="262"/>
    </row>
    <row r="16" spans="1:9">
      <c r="A16" s="322" t="s">
        <v>18</v>
      </c>
      <c r="B16" s="205" t="s">
        <v>62</v>
      </c>
      <c r="C16" s="199">
        <v>7992</v>
      </c>
      <c r="D16" s="117">
        <v>527993</v>
      </c>
      <c r="E16" s="118">
        <v>41329</v>
      </c>
      <c r="F16" s="228">
        <v>291.3</v>
      </c>
      <c r="G16" s="120">
        <f t="shared" si="0"/>
        <v>26.409791477787852</v>
      </c>
      <c r="H16" s="120">
        <v>11.03</v>
      </c>
      <c r="I16" s="262"/>
    </row>
    <row r="17" spans="1:9">
      <c r="A17" s="322" t="s">
        <v>83</v>
      </c>
      <c r="B17" s="205" t="s">
        <v>88</v>
      </c>
      <c r="C17" s="199">
        <v>7993</v>
      </c>
      <c r="D17" s="117">
        <v>529141</v>
      </c>
      <c r="E17" s="118">
        <v>41330</v>
      </c>
      <c r="F17" s="228">
        <v>448.48</v>
      </c>
      <c r="G17" s="120">
        <f t="shared" si="0"/>
        <v>40.660018132366275</v>
      </c>
      <c r="H17" s="120">
        <v>11.03</v>
      </c>
      <c r="I17" s="262"/>
    </row>
    <row r="18" spans="1:9">
      <c r="A18" s="210" t="s">
        <v>102</v>
      </c>
      <c r="B18" s="205" t="s">
        <v>68</v>
      </c>
      <c r="C18" s="199">
        <v>7994</v>
      </c>
      <c r="D18" s="117">
        <v>529148</v>
      </c>
      <c r="E18" s="118">
        <v>41330</v>
      </c>
      <c r="F18" s="228">
        <v>290.08999999999997</v>
      </c>
      <c r="G18" s="120">
        <f t="shared" si="0"/>
        <v>26.300090661831369</v>
      </c>
      <c r="H18" s="120">
        <v>11.03</v>
      </c>
      <c r="I18" s="262"/>
    </row>
    <row r="19" spans="1:9">
      <c r="A19" s="323" t="s">
        <v>16</v>
      </c>
      <c r="B19" s="205" t="s">
        <v>63</v>
      </c>
      <c r="C19" s="199">
        <v>7995</v>
      </c>
      <c r="D19" s="117">
        <v>529192</v>
      </c>
      <c r="E19" s="118">
        <v>41330</v>
      </c>
      <c r="F19" s="228">
        <v>441.2</v>
      </c>
      <c r="G19" s="120">
        <f t="shared" si="0"/>
        <v>40</v>
      </c>
      <c r="H19" s="120">
        <v>11.03</v>
      </c>
      <c r="I19" s="263"/>
    </row>
    <row r="20" spans="1:9">
      <c r="A20" s="322" t="s">
        <v>75</v>
      </c>
      <c r="B20" s="242" t="s">
        <v>61</v>
      </c>
      <c r="C20" s="199">
        <v>7996</v>
      </c>
      <c r="D20" s="117">
        <v>529158</v>
      </c>
      <c r="E20" s="118">
        <v>41330</v>
      </c>
      <c r="F20" s="228">
        <v>415.5</v>
      </c>
      <c r="G20" s="120">
        <f t="shared" si="0"/>
        <v>37.669990933816862</v>
      </c>
      <c r="H20" s="120">
        <v>11.03</v>
      </c>
      <c r="I20" s="262"/>
    </row>
    <row r="21" spans="1:9">
      <c r="A21" s="205" t="s">
        <v>15</v>
      </c>
      <c r="B21" s="205" t="s">
        <v>65</v>
      </c>
      <c r="C21" s="199">
        <v>7997</v>
      </c>
      <c r="D21" s="117">
        <v>529134</v>
      </c>
      <c r="E21" s="118">
        <v>41330</v>
      </c>
      <c r="F21" s="228">
        <v>160.16</v>
      </c>
      <c r="G21" s="120">
        <f t="shared" si="0"/>
        <v>14.520398912058024</v>
      </c>
      <c r="H21" s="120">
        <v>11.03</v>
      </c>
      <c r="I21" s="120"/>
    </row>
    <row r="22" spans="1:9">
      <c r="A22" s="322" t="s">
        <v>20</v>
      </c>
      <c r="B22" s="205" t="s">
        <v>64</v>
      </c>
      <c r="C22" s="199">
        <v>7998</v>
      </c>
      <c r="D22" s="117">
        <v>529165</v>
      </c>
      <c r="E22" s="118">
        <v>41330</v>
      </c>
      <c r="F22" s="228">
        <v>314.13</v>
      </c>
      <c r="G22" s="120">
        <f t="shared" si="0"/>
        <v>28.479601087941976</v>
      </c>
      <c r="H22" s="120">
        <v>11.03</v>
      </c>
      <c r="I22" s="120"/>
    </row>
    <row r="23" spans="1:9">
      <c r="A23" s="206" t="s">
        <v>101</v>
      </c>
      <c r="B23" s="205" t="s">
        <v>39</v>
      </c>
      <c r="C23" s="199">
        <v>7999</v>
      </c>
      <c r="D23" s="117">
        <v>12659</v>
      </c>
      <c r="E23" s="118">
        <v>41330</v>
      </c>
      <c r="F23" s="228">
        <v>434.03</v>
      </c>
      <c r="G23" s="120">
        <f t="shared" si="0"/>
        <v>39.349954669084312</v>
      </c>
      <c r="H23" s="120">
        <v>11.03</v>
      </c>
      <c r="I23" s="120"/>
    </row>
    <row r="24" spans="1:9">
      <c r="A24" s="205" t="s">
        <v>73</v>
      </c>
      <c r="B24" s="205" t="s">
        <v>71</v>
      </c>
      <c r="C24" s="199">
        <v>8000</v>
      </c>
      <c r="D24" s="117">
        <v>529371</v>
      </c>
      <c r="E24" s="118">
        <v>41330</v>
      </c>
      <c r="F24" s="228">
        <v>518.74</v>
      </c>
      <c r="G24" s="120">
        <f t="shared" si="0"/>
        <v>47.029918404351768</v>
      </c>
      <c r="H24" s="120">
        <v>11.03</v>
      </c>
      <c r="I24" s="120"/>
    </row>
    <row r="25" spans="1:9">
      <c r="A25" s="205" t="s">
        <v>19</v>
      </c>
      <c r="B25" s="205" t="s">
        <v>66</v>
      </c>
      <c r="C25" s="199">
        <v>8401</v>
      </c>
      <c r="D25" s="117">
        <v>530149</v>
      </c>
      <c r="E25" s="118">
        <v>41331</v>
      </c>
      <c r="F25" s="228">
        <v>1541.88</v>
      </c>
      <c r="G25" s="120">
        <f t="shared" si="0"/>
        <v>139.78966455122395</v>
      </c>
      <c r="H25" s="120">
        <v>11.03</v>
      </c>
      <c r="I25" s="120"/>
    </row>
    <row r="26" spans="1:9">
      <c r="A26" s="205" t="s">
        <v>19</v>
      </c>
      <c r="B26" s="205" t="s">
        <v>66</v>
      </c>
      <c r="C26" s="199">
        <v>8402</v>
      </c>
      <c r="D26" s="117">
        <v>12662</v>
      </c>
      <c r="E26" s="118">
        <v>41330</v>
      </c>
      <c r="F26" s="228">
        <v>947.91</v>
      </c>
      <c r="G26" s="120">
        <f t="shared" si="0"/>
        <v>85.939256572982771</v>
      </c>
      <c r="H26" s="120">
        <v>11.03</v>
      </c>
      <c r="I26" s="120"/>
    </row>
    <row r="27" spans="1:9">
      <c r="A27" s="322" t="s">
        <v>20</v>
      </c>
      <c r="B27" s="205" t="s">
        <v>64</v>
      </c>
      <c r="C27" s="199">
        <v>8403</v>
      </c>
      <c r="D27" s="117">
        <v>530241</v>
      </c>
      <c r="E27" s="118">
        <v>41331</v>
      </c>
      <c r="F27" s="228">
        <v>270.12</v>
      </c>
      <c r="G27" s="120">
        <f t="shared" si="0"/>
        <v>24.489573889392567</v>
      </c>
      <c r="H27" s="120">
        <v>11.03</v>
      </c>
      <c r="I27" s="120"/>
    </row>
    <row r="28" spans="1:9">
      <c r="A28" s="210" t="s">
        <v>102</v>
      </c>
      <c r="B28" s="205" t="s">
        <v>68</v>
      </c>
      <c r="C28" s="199">
        <v>8404</v>
      </c>
      <c r="D28" s="117">
        <v>530258</v>
      </c>
      <c r="E28" s="118">
        <v>41331</v>
      </c>
      <c r="F28" s="228">
        <v>333.44</v>
      </c>
      <c r="G28" s="120">
        <f t="shared" si="0"/>
        <v>30.230281051677245</v>
      </c>
      <c r="H28" s="120">
        <v>11.03</v>
      </c>
      <c r="I28" s="120"/>
    </row>
    <row r="29" spans="1:9">
      <c r="A29" s="205" t="s">
        <v>16</v>
      </c>
      <c r="B29" s="190" t="s">
        <v>63</v>
      </c>
      <c r="C29" s="199">
        <v>8405</v>
      </c>
      <c r="D29" s="117">
        <v>530262</v>
      </c>
      <c r="E29" s="118">
        <v>41331</v>
      </c>
      <c r="F29" s="228">
        <v>163.13</v>
      </c>
      <c r="G29" s="120">
        <f t="shared" si="0"/>
        <v>14.789664551223936</v>
      </c>
      <c r="H29" s="120">
        <v>11.03</v>
      </c>
      <c r="I29" s="120"/>
    </row>
    <row r="30" spans="1:9">
      <c r="A30" s="322" t="s">
        <v>75</v>
      </c>
      <c r="B30" s="242" t="s">
        <v>61</v>
      </c>
      <c r="C30" s="199">
        <v>8406</v>
      </c>
      <c r="D30" s="117">
        <v>530275</v>
      </c>
      <c r="E30" s="118">
        <v>41331</v>
      </c>
      <c r="F30" s="228">
        <v>243.33</v>
      </c>
      <c r="G30" s="120">
        <f t="shared" si="0"/>
        <v>22.060743427017229</v>
      </c>
      <c r="H30" s="120">
        <v>11.03</v>
      </c>
      <c r="I30" s="120"/>
    </row>
    <row r="31" spans="1:9">
      <c r="A31" s="205" t="s">
        <v>15</v>
      </c>
      <c r="B31" s="190" t="s">
        <v>65</v>
      </c>
      <c r="C31" s="199">
        <v>8407</v>
      </c>
      <c r="D31" s="117">
        <v>530268</v>
      </c>
      <c r="E31" s="118">
        <v>41331</v>
      </c>
      <c r="F31" s="228">
        <v>21.22</v>
      </c>
      <c r="G31" s="120">
        <f t="shared" si="0"/>
        <v>1.9238440616500454</v>
      </c>
      <c r="H31" s="120">
        <v>11.03</v>
      </c>
      <c r="I31" s="120"/>
    </row>
    <row r="32" spans="1:9">
      <c r="A32" s="322" t="s">
        <v>18</v>
      </c>
      <c r="B32" s="205" t="s">
        <v>62</v>
      </c>
      <c r="C32" s="199">
        <v>8408</v>
      </c>
      <c r="D32" s="117">
        <v>530334</v>
      </c>
      <c r="E32" s="118">
        <v>41331</v>
      </c>
      <c r="F32" s="228">
        <v>180.34</v>
      </c>
      <c r="G32" s="120">
        <f t="shared" si="0"/>
        <v>16.349954669084315</v>
      </c>
      <c r="H32" s="120">
        <v>11.03</v>
      </c>
      <c r="I32" s="120"/>
    </row>
    <row r="33" spans="1:9">
      <c r="A33" s="322" t="s">
        <v>17</v>
      </c>
      <c r="B33" s="205" t="s">
        <v>43</v>
      </c>
      <c r="C33" s="199">
        <v>8409</v>
      </c>
      <c r="D33" s="529">
        <v>11056</v>
      </c>
      <c r="E33" s="118">
        <v>41331</v>
      </c>
      <c r="F33" s="228">
        <v>297.81</v>
      </c>
      <c r="G33" s="120">
        <f t="shared" si="0"/>
        <v>27</v>
      </c>
      <c r="H33" s="120">
        <v>11.03</v>
      </c>
      <c r="I33" s="120"/>
    </row>
    <row r="34" spans="1:9">
      <c r="A34" s="205" t="s">
        <v>15</v>
      </c>
      <c r="B34" s="205" t="s">
        <v>65</v>
      </c>
      <c r="C34" s="199">
        <v>8410</v>
      </c>
      <c r="D34" s="117">
        <v>531147</v>
      </c>
      <c r="E34" s="118">
        <v>41331</v>
      </c>
      <c r="F34" s="228">
        <v>286</v>
      </c>
      <c r="G34" s="120">
        <f t="shared" si="0"/>
        <v>25.929283771532187</v>
      </c>
      <c r="H34" s="120">
        <v>11.03</v>
      </c>
      <c r="I34" s="124"/>
    </row>
    <row r="35" spans="1:9">
      <c r="A35" s="205" t="s">
        <v>19</v>
      </c>
      <c r="B35" s="205" t="s">
        <v>66</v>
      </c>
      <c r="C35" s="199">
        <v>8411</v>
      </c>
      <c r="D35" s="117">
        <v>531382</v>
      </c>
      <c r="E35" s="118">
        <v>41332</v>
      </c>
      <c r="F35" s="228">
        <v>1504.83</v>
      </c>
      <c r="G35" s="120">
        <f t="shared" si="0"/>
        <v>136.43064369900273</v>
      </c>
      <c r="H35" s="120">
        <v>11.03</v>
      </c>
      <c r="I35" s="126"/>
    </row>
    <row r="36" spans="1:9">
      <c r="A36" s="206" t="s">
        <v>16</v>
      </c>
      <c r="B36" s="205" t="s">
        <v>63</v>
      </c>
      <c r="C36" s="199">
        <v>8412</v>
      </c>
      <c r="D36" s="117">
        <v>12142</v>
      </c>
      <c r="E36" s="118">
        <v>41332</v>
      </c>
      <c r="F36" s="228">
        <v>372.8</v>
      </c>
      <c r="G36" s="120">
        <f t="shared" si="0"/>
        <v>33.798730734360838</v>
      </c>
      <c r="H36" s="120">
        <v>11.03</v>
      </c>
      <c r="I36" s="127"/>
    </row>
    <row r="37" spans="1:9">
      <c r="A37" s="322" t="s">
        <v>20</v>
      </c>
      <c r="B37" s="205" t="s">
        <v>64</v>
      </c>
      <c r="C37" s="199">
        <v>8413</v>
      </c>
      <c r="D37" s="199">
        <v>12143</v>
      </c>
      <c r="E37" s="118">
        <v>41322</v>
      </c>
      <c r="F37" s="228">
        <v>347.8</v>
      </c>
      <c r="G37" s="120">
        <f t="shared" si="0"/>
        <v>31.532184950135996</v>
      </c>
      <c r="H37" s="120">
        <v>11.03</v>
      </c>
      <c r="I37" s="126"/>
    </row>
    <row r="38" spans="1:9">
      <c r="A38" s="322" t="s">
        <v>11</v>
      </c>
      <c r="B38" s="240" t="s">
        <v>42</v>
      </c>
      <c r="C38" s="199">
        <v>8414</v>
      </c>
      <c r="D38" s="117">
        <v>531398</v>
      </c>
      <c r="E38" s="118">
        <v>41332</v>
      </c>
      <c r="F38" s="228">
        <v>2050.09</v>
      </c>
      <c r="G38" s="120">
        <f t="shared" si="0"/>
        <v>179.99034240561897</v>
      </c>
      <c r="H38" s="120">
        <v>11.39</v>
      </c>
      <c r="I38" s="126"/>
    </row>
    <row r="39" spans="1:9">
      <c r="A39" s="322" t="s">
        <v>18</v>
      </c>
      <c r="B39" s="205" t="s">
        <v>62</v>
      </c>
      <c r="C39" s="199">
        <v>8415</v>
      </c>
      <c r="D39" s="117">
        <v>531333</v>
      </c>
      <c r="E39" s="118">
        <v>41332</v>
      </c>
      <c r="F39" s="228">
        <v>441.2</v>
      </c>
      <c r="G39" s="120">
        <f t="shared" si="0"/>
        <v>40</v>
      </c>
      <c r="H39" s="120">
        <v>11.03</v>
      </c>
      <c r="I39" s="194"/>
    </row>
    <row r="40" spans="1:9">
      <c r="A40" s="322" t="s">
        <v>17</v>
      </c>
      <c r="B40" s="205" t="s">
        <v>43</v>
      </c>
      <c r="C40" s="199">
        <v>8416</v>
      </c>
      <c r="D40" s="117">
        <v>531328</v>
      </c>
      <c r="E40" s="118">
        <v>41332</v>
      </c>
      <c r="F40" s="228">
        <v>300</v>
      </c>
      <c r="G40" s="120">
        <f t="shared" si="0"/>
        <v>27.198549410698099</v>
      </c>
      <c r="H40" s="120">
        <v>11.03</v>
      </c>
      <c r="I40" s="126"/>
    </row>
    <row r="41" spans="1:9">
      <c r="A41" s="210" t="s">
        <v>102</v>
      </c>
      <c r="B41" s="205" t="s">
        <v>68</v>
      </c>
      <c r="C41" s="199">
        <v>8417</v>
      </c>
      <c r="D41" s="117">
        <v>531448</v>
      </c>
      <c r="E41" s="118">
        <v>41332</v>
      </c>
      <c r="F41" s="228">
        <v>133.9</v>
      </c>
      <c r="G41" s="120">
        <f t="shared" si="0"/>
        <v>12.139619220308251</v>
      </c>
      <c r="H41" s="120">
        <v>11.03</v>
      </c>
      <c r="I41" s="126"/>
    </row>
    <row r="42" spans="1:9">
      <c r="A42" s="206" t="s">
        <v>13</v>
      </c>
      <c r="B42" s="205" t="s">
        <v>67</v>
      </c>
      <c r="C42" s="199">
        <v>8418</v>
      </c>
      <c r="D42" s="117">
        <v>532231</v>
      </c>
      <c r="E42" s="118">
        <v>41332</v>
      </c>
      <c r="F42" s="228">
        <v>331.56</v>
      </c>
      <c r="G42" s="120">
        <f t="shared" si="0"/>
        <v>30.059836808703537</v>
      </c>
      <c r="H42" s="120">
        <v>11.03</v>
      </c>
      <c r="I42" s="126"/>
    </row>
    <row r="43" spans="1:9">
      <c r="A43" s="206" t="s">
        <v>16</v>
      </c>
      <c r="B43" s="205" t="s">
        <v>63</v>
      </c>
      <c r="C43" s="199">
        <v>8419</v>
      </c>
      <c r="D43" s="117">
        <v>532488</v>
      </c>
      <c r="E43" s="118">
        <v>41333</v>
      </c>
      <c r="F43" s="228">
        <v>186.06</v>
      </c>
      <c r="G43" s="120">
        <f t="shared" si="0"/>
        <v>16.868540344514962</v>
      </c>
      <c r="H43" s="120">
        <v>11.03</v>
      </c>
      <c r="I43" s="518" t="s">
        <v>159</v>
      </c>
    </row>
    <row r="44" spans="1:9">
      <c r="A44" s="322" t="s">
        <v>75</v>
      </c>
      <c r="B44" s="242" t="s">
        <v>61</v>
      </c>
      <c r="C44" s="199">
        <v>8420</v>
      </c>
      <c r="D44" s="117">
        <v>12151</v>
      </c>
      <c r="E44" s="118">
        <v>41333</v>
      </c>
      <c r="F44" s="228">
        <v>416.6</v>
      </c>
      <c r="G44" s="120">
        <f t="shared" si="0"/>
        <v>37.769718948322762</v>
      </c>
      <c r="H44" s="120">
        <v>11.03</v>
      </c>
      <c r="I44" s="126"/>
    </row>
    <row r="45" spans="1:9">
      <c r="A45" s="206" t="s">
        <v>15</v>
      </c>
      <c r="B45" s="205" t="s">
        <v>65</v>
      </c>
      <c r="C45" s="199">
        <v>8421</v>
      </c>
      <c r="D45" s="117">
        <v>12151</v>
      </c>
      <c r="E45" s="118">
        <v>41333</v>
      </c>
      <c r="F45" s="228">
        <v>290.67</v>
      </c>
      <c r="G45" s="120">
        <f t="shared" si="0"/>
        <v>26.352674524025389</v>
      </c>
      <c r="H45" s="120">
        <v>11.03</v>
      </c>
      <c r="I45" s="126"/>
    </row>
    <row r="46" spans="1:9">
      <c r="A46" s="322" t="s">
        <v>17</v>
      </c>
      <c r="B46" s="205" t="s">
        <v>43</v>
      </c>
      <c r="C46" s="199">
        <v>8422</v>
      </c>
      <c r="D46" s="117">
        <v>12151</v>
      </c>
      <c r="E46" s="118">
        <v>41333</v>
      </c>
      <c r="F46" s="228">
        <v>396.13</v>
      </c>
      <c r="G46" s="120">
        <f t="shared" si="0"/>
        <v>35.913871260199457</v>
      </c>
      <c r="H46" s="120">
        <v>11.03</v>
      </c>
      <c r="I46" s="126"/>
    </row>
    <row r="47" spans="1:9">
      <c r="A47" s="206" t="s">
        <v>16</v>
      </c>
      <c r="B47" s="206" t="s">
        <v>63</v>
      </c>
      <c r="C47" s="199">
        <v>8423</v>
      </c>
      <c r="D47" s="117">
        <v>12151</v>
      </c>
      <c r="E47" s="118">
        <v>41333</v>
      </c>
      <c r="F47" s="228">
        <v>390.26</v>
      </c>
      <c r="G47" s="120">
        <f t="shared" si="0"/>
        <v>35.381686310063465</v>
      </c>
      <c r="H47" s="120">
        <v>11.03</v>
      </c>
      <c r="I47" s="126"/>
    </row>
    <row r="48" spans="1:9">
      <c r="A48" s="322" t="s">
        <v>18</v>
      </c>
      <c r="B48" s="205" t="s">
        <v>62</v>
      </c>
      <c r="C48" s="199">
        <v>8424</v>
      </c>
      <c r="D48" s="117">
        <v>12151</v>
      </c>
      <c r="E48" s="118">
        <v>41333</v>
      </c>
      <c r="F48" s="228">
        <v>430.06</v>
      </c>
      <c r="G48" s="120">
        <f t="shared" si="0"/>
        <v>38.990027198549413</v>
      </c>
      <c r="H48" s="120">
        <v>11.03</v>
      </c>
      <c r="I48" s="126"/>
    </row>
    <row r="49" spans="1:9">
      <c r="A49" s="210" t="s">
        <v>102</v>
      </c>
      <c r="B49" s="205" t="s">
        <v>68</v>
      </c>
      <c r="C49" s="199">
        <v>8425</v>
      </c>
      <c r="D49" s="117">
        <v>533721</v>
      </c>
      <c r="E49" s="118">
        <v>41334</v>
      </c>
      <c r="F49" s="228">
        <v>430.17</v>
      </c>
      <c r="G49" s="120">
        <f t="shared" si="0"/>
        <v>39.000000000000007</v>
      </c>
      <c r="H49" s="120">
        <v>11.03</v>
      </c>
      <c r="I49" s="126"/>
    </row>
    <row r="50" spans="1:9">
      <c r="A50" s="206" t="s">
        <v>16</v>
      </c>
      <c r="B50" s="204" t="s">
        <v>63</v>
      </c>
      <c r="C50" s="199">
        <v>8426</v>
      </c>
      <c r="D50" s="117">
        <v>533723</v>
      </c>
      <c r="E50" s="118">
        <v>41334</v>
      </c>
      <c r="F50" s="228">
        <v>400</v>
      </c>
      <c r="G50" s="120">
        <f t="shared" si="0"/>
        <v>36.264732547597461</v>
      </c>
      <c r="H50" s="120">
        <v>11.03</v>
      </c>
      <c r="I50" s="126"/>
    </row>
    <row r="51" spans="1:9">
      <c r="A51" s="322" t="s">
        <v>20</v>
      </c>
      <c r="B51" s="205" t="s">
        <v>64</v>
      </c>
      <c r="C51" s="199">
        <v>8427</v>
      </c>
      <c r="D51" s="117">
        <v>533728</v>
      </c>
      <c r="E51" s="118">
        <v>41334</v>
      </c>
      <c r="F51" s="228">
        <v>408.77</v>
      </c>
      <c r="G51" s="120">
        <f t="shared" si="0"/>
        <v>37.059836808703537</v>
      </c>
      <c r="H51" s="120">
        <v>11.03</v>
      </c>
      <c r="I51" s="126"/>
    </row>
    <row r="52" spans="1:9">
      <c r="A52" s="322" t="s">
        <v>17</v>
      </c>
      <c r="B52" s="205" t="s">
        <v>43</v>
      </c>
      <c r="C52" s="199">
        <v>8428</v>
      </c>
      <c r="D52" s="117">
        <v>533660</v>
      </c>
      <c r="E52" s="118">
        <v>41334</v>
      </c>
      <c r="F52" s="228">
        <v>400</v>
      </c>
      <c r="G52" s="120">
        <f t="shared" si="0"/>
        <v>36.264732547597461</v>
      </c>
      <c r="H52" s="120">
        <v>11.03</v>
      </c>
      <c r="I52" s="126"/>
    </row>
    <row r="53" spans="1:9">
      <c r="A53" s="322" t="s">
        <v>18</v>
      </c>
      <c r="B53" s="205" t="s">
        <v>62</v>
      </c>
      <c r="C53" s="199">
        <v>8429</v>
      </c>
      <c r="D53" s="117">
        <v>533732</v>
      </c>
      <c r="E53" s="118">
        <v>41334</v>
      </c>
      <c r="F53" s="228">
        <v>357.81</v>
      </c>
      <c r="G53" s="120">
        <f t="shared" si="0"/>
        <v>32.439709882139624</v>
      </c>
      <c r="H53" s="120">
        <v>11.03</v>
      </c>
      <c r="I53" s="126"/>
    </row>
    <row r="54" spans="1:9">
      <c r="A54" s="322" t="s">
        <v>75</v>
      </c>
      <c r="B54" s="242" t="s">
        <v>61</v>
      </c>
      <c r="C54" s="199">
        <v>8430</v>
      </c>
      <c r="D54" s="117">
        <v>533766</v>
      </c>
      <c r="E54" s="118">
        <v>41334</v>
      </c>
      <c r="F54" s="228">
        <v>484.11</v>
      </c>
      <c r="G54" s="120">
        <f t="shared" si="0"/>
        <v>43.890299184043521</v>
      </c>
      <c r="H54" s="120">
        <v>11.03</v>
      </c>
      <c r="I54" s="126"/>
    </row>
    <row r="55" spans="1:9">
      <c r="A55" s="205" t="s">
        <v>19</v>
      </c>
      <c r="B55" s="205" t="s">
        <v>66</v>
      </c>
      <c r="C55" s="199">
        <v>8431</v>
      </c>
      <c r="D55" s="117">
        <v>10920</v>
      </c>
      <c r="E55" s="118">
        <v>41334</v>
      </c>
      <c r="F55" s="228">
        <v>1477.57</v>
      </c>
      <c r="G55" s="120">
        <f t="shared" si="0"/>
        <v>133.95920217588395</v>
      </c>
      <c r="H55" s="120">
        <v>11.03</v>
      </c>
      <c r="I55" s="126"/>
    </row>
    <row r="56" spans="1:9">
      <c r="A56" s="205" t="s">
        <v>19</v>
      </c>
      <c r="B56" s="205" t="s">
        <v>66</v>
      </c>
      <c r="C56" s="199">
        <v>8432</v>
      </c>
      <c r="D56" s="117">
        <v>12684</v>
      </c>
      <c r="E56" s="118">
        <v>41334</v>
      </c>
      <c r="F56" s="228">
        <v>434.03</v>
      </c>
      <c r="G56" s="120">
        <f t="shared" si="0"/>
        <v>39.349954669084312</v>
      </c>
      <c r="H56" s="120">
        <v>11.03</v>
      </c>
      <c r="I56" s="126"/>
    </row>
    <row r="57" spans="1:9">
      <c r="A57" s="322" t="s">
        <v>17</v>
      </c>
      <c r="B57" s="205" t="s">
        <v>43</v>
      </c>
      <c r="C57" s="199">
        <v>8433</v>
      </c>
      <c r="D57" s="534">
        <v>12167</v>
      </c>
      <c r="E57" s="118">
        <v>41335</v>
      </c>
      <c r="F57" s="228">
        <v>407.34</v>
      </c>
      <c r="G57" s="120">
        <f t="shared" si="0"/>
        <v>36.930190389845876</v>
      </c>
      <c r="H57" s="120">
        <v>11.03</v>
      </c>
      <c r="I57" s="129"/>
    </row>
    <row r="58" spans="1:9">
      <c r="A58" s="322" t="s">
        <v>18</v>
      </c>
      <c r="B58" s="205" t="s">
        <v>62</v>
      </c>
      <c r="C58" s="199">
        <v>8434</v>
      </c>
      <c r="D58" s="139">
        <v>12167</v>
      </c>
      <c r="E58" s="118">
        <v>41335</v>
      </c>
      <c r="F58" s="228">
        <v>364.47</v>
      </c>
      <c r="G58" s="120">
        <f t="shared" si="0"/>
        <v>33.043517679057125</v>
      </c>
      <c r="H58" s="120">
        <v>11.03</v>
      </c>
      <c r="I58" s="139"/>
    </row>
    <row r="59" spans="1:9">
      <c r="A59" s="210" t="s">
        <v>102</v>
      </c>
      <c r="B59" s="205" t="s">
        <v>68</v>
      </c>
      <c r="C59" s="199">
        <v>8435</v>
      </c>
      <c r="D59" s="139">
        <v>12167</v>
      </c>
      <c r="E59" s="118">
        <v>41335</v>
      </c>
      <c r="F59" s="228">
        <v>320.18</v>
      </c>
      <c r="G59" s="120">
        <f t="shared" si="0"/>
        <v>29.028105167724391</v>
      </c>
      <c r="H59" s="120">
        <v>11.03</v>
      </c>
      <c r="I59" s="139"/>
    </row>
    <row r="60" spans="1:9">
      <c r="A60" s="204" t="s">
        <v>15</v>
      </c>
      <c r="B60" s="241" t="s">
        <v>65</v>
      </c>
      <c r="C60" s="199">
        <v>8436</v>
      </c>
      <c r="D60" s="139">
        <v>12167</v>
      </c>
      <c r="E60" s="118">
        <v>41335</v>
      </c>
      <c r="F60" s="228">
        <v>356.39</v>
      </c>
      <c r="G60" s="120">
        <f t="shared" si="0"/>
        <v>31.991921005385993</v>
      </c>
      <c r="H60" s="120">
        <v>11.14</v>
      </c>
      <c r="I60" s="126"/>
    </row>
    <row r="61" spans="1:9">
      <c r="A61" s="206" t="s">
        <v>16</v>
      </c>
      <c r="B61" s="204" t="s">
        <v>63</v>
      </c>
      <c r="C61" s="199">
        <v>8437</v>
      </c>
      <c r="D61" s="139">
        <v>12167</v>
      </c>
      <c r="E61" s="118">
        <v>41335</v>
      </c>
      <c r="F61" s="228">
        <v>371.81</v>
      </c>
      <c r="G61" s="120">
        <f t="shared" si="0"/>
        <v>33.376122082585276</v>
      </c>
      <c r="H61" s="120">
        <v>11.14</v>
      </c>
      <c r="I61" s="126"/>
    </row>
    <row r="62" spans="1:9">
      <c r="A62" s="322" t="s">
        <v>75</v>
      </c>
      <c r="B62" s="242" t="s">
        <v>61</v>
      </c>
      <c r="C62" s="199">
        <v>8438</v>
      </c>
      <c r="D62" s="117">
        <v>12167</v>
      </c>
      <c r="E62" s="118">
        <v>41335</v>
      </c>
      <c r="F62" s="228">
        <v>259.64999999999998</v>
      </c>
      <c r="G62" s="120">
        <f t="shared" si="0"/>
        <v>23.307899461400357</v>
      </c>
      <c r="H62" s="120">
        <v>11.14</v>
      </c>
      <c r="I62" s="126"/>
    </row>
    <row r="63" spans="1:9">
      <c r="A63" s="322" t="s">
        <v>20</v>
      </c>
      <c r="B63" s="205" t="s">
        <v>64</v>
      </c>
      <c r="C63" s="199">
        <v>8439</v>
      </c>
      <c r="D63" s="117">
        <v>12167</v>
      </c>
      <c r="E63" s="118">
        <v>41335</v>
      </c>
      <c r="F63" s="228">
        <v>332.2</v>
      </c>
      <c r="G63" s="120">
        <f t="shared" si="0"/>
        <v>29.820466786355475</v>
      </c>
      <c r="H63" s="120">
        <v>11.14</v>
      </c>
      <c r="I63" s="126"/>
    </row>
    <row r="64" spans="1:9">
      <c r="A64" s="204" t="s">
        <v>73</v>
      </c>
      <c r="B64" s="254" t="s">
        <v>71</v>
      </c>
      <c r="C64" s="199">
        <v>8440</v>
      </c>
      <c r="D64" s="117">
        <v>535221</v>
      </c>
      <c r="E64" s="118">
        <v>41335</v>
      </c>
      <c r="F64" s="228">
        <v>1077.57</v>
      </c>
      <c r="G64" s="120">
        <f t="shared" si="0"/>
        <v>96.729802513464975</v>
      </c>
      <c r="H64" s="120">
        <v>11.14</v>
      </c>
      <c r="I64" s="126"/>
    </row>
    <row r="65" spans="1:9">
      <c r="A65" s="204" t="s">
        <v>73</v>
      </c>
      <c r="B65" s="205" t="s">
        <v>71</v>
      </c>
      <c r="C65" s="199">
        <v>8441</v>
      </c>
      <c r="D65" s="117">
        <v>535836</v>
      </c>
      <c r="E65" s="118">
        <v>41335</v>
      </c>
      <c r="F65" s="228">
        <v>317.82</v>
      </c>
      <c r="G65" s="120">
        <f t="shared" si="0"/>
        <v>28.529622980251343</v>
      </c>
      <c r="H65" s="120">
        <v>11.14</v>
      </c>
      <c r="I65" s="126"/>
    </row>
    <row r="66" spans="1:9">
      <c r="A66" s="205" t="s">
        <v>19</v>
      </c>
      <c r="B66" s="205" t="s">
        <v>66</v>
      </c>
      <c r="C66" s="199">
        <v>8442</v>
      </c>
      <c r="D66" s="117">
        <v>535313</v>
      </c>
      <c r="E66" s="118">
        <v>41335</v>
      </c>
      <c r="F66" s="228">
        <v>400.01</v>
      </c>
      <c r="G66" s="120">
        <f t="shared" si="0"/>
        <v>35.907540394973068</v>
      </c>
      <c r="H66" s="120">
        <v>11.14</v>
      </c>
      <c r="I66" s="126"/>
    </row>
    <row r="67" spans="1:9">
      <c r="A67" s="205" t="s">
        <v>19</v>
      </c>
      <c r="B67" s="205" t="s">
        <v>66</v>
      </c>
      <c r="C67" s="199">
        <v>8443</v>
      </c>
      <c r="D67" s="117">
        <v>535897</v>
      </c>
      <c r="E67" s="118">
        <v>41335</v>
      </c>
      <c r="F67" s="228">
        <v>1478.95</v>
      </c>
      <c r="G67" s="120">
        <f>F67/H67</f>
        <v>132.76032315978455</v>
      </c>
      <c r="H67" s="120">
        <v>11.14</v>
      </c>
      <c r="I67" s="126"/>
    </row>
    <row r="68" spans="1:9">
      <c r="A68" s="204" t="s">
        <v>20</v>
      </c>
      <c r="B68" s="254" t="s">
        <v>64</v>
      </c>
      <c r="C68" s="199">
        <v>8444</v>
      </c>
      <c r="D68" s="117">
        <v>536097</v>
      </c>
      <c r="E68" s="118">
        <v>41336</v>
      </c>
      <c r="F68" s="228">
        <v>397.59</v>
      </c>
      <c r="G68" s="120">
        <f t="shared" si="0"/>
        <v>35.690305206463194</v>
      </c>
      <c r="H68" s="120">
        <v>11.14</v>
      </c>
      <c r="I68" s="518" t="s">
        <v>159</v>
      </c>
    </row>
    <row r="69" spans="1:9">
      <c r="A69" s="206" t="s">
        <v>16</v>
      </c>
      <c r="B69" s="204" t="s">
        <v>63</v>
      </c>
      <c r="C69" s="199">
        <v>8445</v>
      </c>
      <c r="D69" s="117">
        <v>536451</v>
      </c>
      <c r="E69" s="118">
        <v>41336</v>
      </c>
      <c r="F69" s="228">
        <v>321.83</v>
      </c>
      <c r="G69" s="120">
        <f t="shared" si="0"/>
        <v>28.889587073608613</v>
      </c>
      <c r="H69" s="120">
        <v>11.14</v>
      </c>
      <c r="I69" s="126"/>
    </row>
    <row r="70" spans="1:9">
      <c r="A70" s="210" t="s">
        <v>102</v>
      </c>
      <c r="B70" s="205" t="s">
        <v>68</v>
      </c>
      <c r="C70" s="199">
        <v>8446</v>
      </c>
      <c r="D70" s="117">
        <v>537136</v>
      </c>
      <c r="E70" s="118">
        <v>41337</v>
      </c>
      <c r="F70" s="228">
        <v>406.72</v>
      </c>
      <c r="G70" s="120">
        <f t="shared" si="0"/>
        <v>36.509874326750449</v>
      </c>
      <c r="H70" s="120">
        <v>11.14</v>
      </c>
      <c r="I70" s="126"/>
    </row>
    <row r="71" spans="1:9">
      <c r="A71" s="322" t="s">
        <v>18</v>
      </c>
      <c r="B71" s="205" t="s">
        <v>62</v>
      </c>
      <c r="C71" s="199">
        <v>8447</v>
      </c>
      <c r="D71" s="117">
        <v>537164</v>
      </c>
      <c r="E71" s="118">
        <v>41337</v>
      </c>
      <c r="F71" s="228">
        <v>294.20999999999998</v>
      </c>
      <c r="G71" s="120">
        <f t="shared" si="0"/>
        <v>26.410233393177734</v>
      </c>
      <c r="H71" s="120">
        <v>11.14</v>
      </c>
      <c r="I71" s="126"/>
    </row>
    <row r="72" spans="1:9">
      <c r="A72" s="322" t="s">
        <v>75</v>
      </c>
      <c r="B72" s="242" t="s">
        <v>61</v>
      </c>
      <c r="C72" s="199">
        <v>8448</v>
      </c>
      <c r="D72" s="117">
        <v>537156</v>
      </c>
      <c r="E72" s="118">
        <v>41337</v>
      </c>
      <c r="F72" s="228">
        <v>380.21</v>
      </c>
      <c r="G72" s="120">
        <f t="shared" ref="G72:G100" si="1">F72/H72</f>
        <v>34.130161579892274</v>
      </c>
      <c r="H72" s="120">
        <v>11.14</v>
      </c>
      <c r="I72" s="161"/>
    </row>
    <row r="73" spans="1:9">
      <c r="A73" s="322" t="s">
        <v>11</v>
      </c>
      <c r="B73" s="205" t="s">
        <v>42</v>
      </c>
      <c r="C73" s="199">
        <v>8449</v>
      </c>
      <c r="D73" s="117">
        <v>537216</v>
      </c>
      <c r="E73" s="118">
        <v>41337</v>
      </c>
      <c r="F73" s="228">
        <v>1731.44</v>
      </c>
      <c r="G73" s="120">
        <f t="shared" si="1"/>
        <v>155.42549371633751</v>
      </c>
      <c r="H73" s="120">
        <v>11.14</v>
      </c>
      <c r="I73" s="126"/>
    </row>
    <row r="74" spans="1:9">
      <c r="A74" s="205" t="s">
        <v>22</v>
      </c>
      <c r="B74" s="205" t="s">
        <v>56</v>
      </c>
      <c r="C74" s="199">
        <v>8450</v>
      </c>
      <c r="D74" s="117">
        <v>537124</v>
      </c>
      <c r="E74" s="118">
        <v>41337</v>
      </c>
      <c r="F74" s="228">
        <v>870.81</v>
      </c>
      <c r="G74" s="120">
        <f t="shared" si="1"/>
        <v>78.169658886894069</v>
      </c>
      <c r="H74" s="120">
        <v>11.14</v>
      </c>
      <c r="I74" s="126"/>
    </row>
    <row r="75" spans="1:9">
      <c r="A75" s="322" t="s">
        <v>20</v>
      </c>
      <c r="B75" s="205" t="s">
        <v>64</v>
      </c>
      <c r="C75" s="199">
        <v>8751</v>
      </c>
      <c r="D75" s="117">
        <v>537243</v>
      </c>
      <c r="E75" s="118">
        <v>41337</v>
      </c>
      <c r="F75" s="228">
        <v>238.4</v>
      </c>
      <c r="G75" s="120">
        <f t="shared" si="1"/>
        <v>21.400359066427288</v>
      </c>
      <c r="H75" s="120">
        <v>11.14</v>
      </c>
      <c r="I75" s="126"/>
    </row>
    <row r="76" spans="1:9">
      <c r="A76" s="204" t="s">
        <v>19</v>
      </c>
      <c r="B76" s="205" t="s">
        <v>27</v>
      </c>
      <c r="C76" s="199">
        <v>8752</v>
      </c>
      <c r="D76" s="117">
        <v>537471</v>
      </c>
      <c r="E76" s="118">
        <v>41337</v>
      </c>
      <c r="F76" s="228">
        <v>456.41</v>
      </c>
      <c r="G76" s="120">
        <f t="shared" si="1"/>
        <v>40.970377019748653</v>
      </c>
      <c r="H76" s="120">
        <v>11.14</v>
      </c>
      <c r="I76" s="126"/>
    </row>
    <row r="77" spans="1:9">
      <c r="A77" s="205" t="s">
        <v>19</v>
      </c>
      <c r="B77" s="205" t="s">
        <v>66</v>
      </c>
      <c r="C77" s="199">
        <v>8753</v>
      </c>
      <c r="D77" s="117">
        <v>10934</v>
      </c>
      <c r="E77" s="118">
        <v>41337</v>
      </c>
      <c r="F77" s="228">
        <v>1598.25</v>
      </c>
      <c r="G77" s="120">
        <f t="shared" si="1"/>
        <v>143.46947935368041</v>
      </c>
      <c r="H77" s="120">
        <v>11.14</v>
      </c>
      <c r="I77" s="126"/>
    </row>
    <row r="78" spans="1:9">
      <c r="A78" s="204" t="s">
        <v>76</v>
      </c>
      <c r="B78" s="205" t="s">
        <v>103</v>
      </c>
      <c r="C78" s="199">
        <v>8754</v>
      </c>
      <c r="D78" s="117">
        <v>537760</v>
      </c>
      <c r="E78" s="118">
        <v>41337</v>
      </c>
      <c r="F78" s="228">
        <v>418.08</v>
      </c>
      <c r="G78" s="120">
        <f t="shared" si="1"/>
        <v>37.529622980251347</v>
      </c>
      <c r="H78" s="120">
        <v>11.14</v>
      </c>
      <c r="I78" s="126"/>
    </row>
    <row r="79" spans="1:9">
      <c r="A79" s="322" t="s">
        <v>20</v>
      </c>
      <c r="B79" s="205" t="s">
        <v>64</v>
      </c>
      <c r="C79" s="199">
        <v>8755</v>
      </c>
      <c r="D79" s="117">
        <v>538276</v>
      </c>
      <c r="E79" s="118">
        <v>41337</v>
      </c>
      <c r="F79" s="228">
        <v>222.8</v>
      </c>
      <c r="G79" s="120">
        <f t="shared" si="1"/>
        <v>20</v>
      </c>
      <c r="H79" s="120">
        <v>11.14</v>
      </c>
      <c r="I79" s="126"/>
    </row>
    <row r="80" spans="1:9">
      <c r="A80" s="206" t="s">
        <v>16</v>
      </c>
      <c r="B80" s="205" t="s">
        <v>63</v>
      </c>
      <c r="C80" s="199">
        <v>8756</v>
      </c>
      <c r="D80" s="117">
        <v>538260</v>
      </c>
      <c r="E80" s="118">
        <v>41337</v>
      </c>
      <c r="F80" s="228">
        <v>306.35000000000002</v>
      </c>
      <c r="G80" s="120">
        <f t="shared" si="1"/>
        <v>27.5</v>
      </c>
      <c r="H80" s="120">
        <v>11.14</v>
      </c>
      <c r="I80" s="126"/>
    </row>
    <row r="81" spans="1:9">
      <c r="A81" s="322" t="s">
        <v>18</v>
      </c>
      <c r="B81" s="205" t="s">
        <v>62</v>
      </c>
      <c r="C81" s="199">
        <v>8757</v>
      </c>
      <c r="D81" s="117">
        <v>538333</v>
      </c>
      <c r="E81" s="118">
        <v>41338</v>
      </c>
      <c r="F81" s="228">
        <v>250.09</v>
      </c>
      <c r="G81" s="120">
        <f t="shared" si="1"/>
        <v>22.449730700179533</v>
      </c>
      <c r="H81" s="120">
        <v>11.14</v>
      </c>
      <c r="I81" s="126"/>
    </row>
    <row r="82" spans="1:9">
      <c r="A82" s="210" t="s">
        <v>102</v>
      </c>
      <c r="B82" s="205" t="s">
        <v>68</v>
      </c>
      <c r="C82" s="199">
        <v>8758</v>
      </c>
      <c r="D82" s="117">
        <v>538329</v>
      </c>
      <c r="E82" s="118">
        <v>41338</v>
      </c>
      <c r="F82" s="228">
        <v>465.21</v>
      </c>
      <c r="G82" s="120">
        <f t="shared" si="1"/>
        <v>41.760323159784555</v>
      </c>
      <c r="H82" s="120">
        <v>11.14</v>
      </c>
      <c r="I82" s="126"/>
    </row>
    <row r="83" spans="1:9">
      <c r="A83" s="204" t="s">
        <v>73</v>
      </c>
      <c r="B83" s="205" t="s">
        <v>71</v>
      </c>
      <c r="C83" s="199">
        <v>8759</v>
      </c>
      <c r="D83" s="117">
        <v>538307</v>
      </c>
      <c r="E83" s="118">
        <v>41338</v>
      </c>
      <c r="F83" s="228">
        <v>621.61</v>
      </c>
      <c r="G83" s="120">
        <f t="shared" si="1"/>
        <v>55.79982046678635</v>
      </c>
      <c r="H83" s="120">
        <v>11.14</v>
      </c>
      <c r="I83" s="126"/>
    </row>
    <row r="84" spans="1:9">
      <c r="A84" s="322" t="s">
        <v>75</v>
      </c>
      <c r="B84" s="242" t="s">
        <v>61</v>
      </c>
      <c r="C84" s="199">
        <v>8760</v>
      </c>
      <c r="D84" s="117">
        <v>538253</v>
      </c>
      <c r="E84" s="118">
        <v>41338</v>
      </c>
      <c r="F84" s="228">
        <v>200</v>
      </c>
      <c r="G84" s="120">
        <f t="shared" si="1"/>
        <v>17.953321364452425</v>
      </c>
      <c r="H84" s="120">
        <v>11.14</v>
      </c>
      <c r="I84" s="126"/>
    </row>
    <row r="85" spans="1:9">
      <c r="A85" s="204" t="s">
        <v>101</v>
      </c>
      <c r="B85" s="205" t="s">
        <v>39</v>
      </c>
      <c r="C85" s="199">
        <v>8761</v>
      </c>
      <c r="D85" s="117">
        <v>538372</v>
      </c>
      <c r="E85" s="118">
        <v>41338</v>
      </c>
      <c r="F85" s="228">
        <v>511.1</v>
      </c>
      <c r="G85" s="120">
        <f t="shared" si="1"/>
        <v>45.879712746858168</v>
      </c>
      <c r="H85" s="120">
        <v>11.14</v>
      </c>
      <c r="I85" s="126"/>
    </row>
    <row r="86" spans="1:9">
      <c r="A86" s="204" t="s">
        <v>15</v>
      </c>
      <c r="B86" s="205" t="s">
        <v>65</v>
      </c>
      <c r="C86" s="199">
        <v>8762</v>
      </c>
      <c r="D86" s="117">
        <v>539416</v>
      </c>
      <c r="E86" s="118">
        <v>41339</v>
      </c>
      <c r="F86" s="228">
        <v>501.3</v>
      </c>
      <c r="G86" s="120">
        <f t="shared" si="1"/>
        <v>45</v>
      </c>
      <c r="H86" s="120">
        <v>11.14</v>
      </c>
      <c r="I86" s="126"/>
    </row>
    <row r="87" spans="1:9">
      <c r="A87" s="205" t="s">
        <v>19</v>
      </c>
      <c r="B87" s="205" t="s">
        <v>66</v>
      </c>
      <c r="C87" s="199">
        <v>8763</v>
      </c>
      <c r="D87" s="117">
        <v>10432</v>
      </c>
      <c r="E87" s="118">
        <v>41338</v>
      </c>
      <c r="F87" s="272">
        <v>1471.59</v>
      </c>
      <c r="G87" s="120">
        <f t="shared" si="1"/>
        <v>132.09964093357269</v>
      </c>
      <c r="H87" s="120">
        <v>11.14</v>
      </c>
      <c r="I87" s="126"/>
    </row>
    <row r="88" spans="1:9">
      <c r="A88" s="205" t="s">
        <v>19</v>
      </c>
      <c r="B88" s="205" t="s">
        <v>66</v>
      </c>
      <c r="C88" s="199">
        <v>8764</v>
      </c>
      <c r="D88" s="117">
        <v>538438</v>
      </c>
      <c r="E88" s="118">
        <v>41338</v>
      </c>
      <c r="F88" s="228">
        <v>340.1</v>
      </c>
      <c r="G88" s="120">
        <f t="shared" si="1"/>
        <v>30.529622980251347</v>
      </c>
      <c r="H88" s="120">
        <v>11.14</v>
      </c>
      <c r="I88" s="126"/>
    </row>
    <row r="89" spans="1:9">
      <c r="A89" s="206" t="s">
        <v>16</v>
      </c>
      <c r="B89" s="205" t="s">
        <v>63</v>
      </c>
      <c r="C89" s="199">
        <v>8765</v>
      </c>
      <c r="D89" s="117">
        <v>539297</v>
      </c>
      <c r="E89" s="118">
        <v>41339</v>
      </c>
      <c r="F89" s="228">
        <v>343.11</v>
      </c>
      <c r="G89" s="120">
        <f t="shared" si="1"/>
        <v>30.799820466786354</v>
      </c>
      <c r="H89" s="120">
        <v>11.14</v>
      </c>
      <c r="I89" s="126"/>
    </row>
    <row r="90" spans="1:9">
      <c r="A90" s="210" t="s">
        <v>102</v>
      </c>
      <c r="B90" s="205" t="s">
        <v>68</v>
      </c>
      <c r="C90" s="199">
        <v>8766</v>
      </c>
      <c r="D90" s="117">
        <v>10942</v>
      </c>
      <c r="E90" s="118">
        <v>41339</v>
      </c>
      <c r="F90" s="228">
        <v>158.52000000000001</v>
      </c>
      <c r="G90" s="120">
        <f t="shared" si="1"/>
        <v>14.229802513464991</v>
      </c>
      <c r="H90" s="120">
        <v>11.14</v>
      </c>
      <c r="I90" s="126"/>
    </row>
    <row r="91" spans="1:9">
      <c r="A91" s="322" t="s">
        <v>17</v>
      </c>
      <c r="B91" s="205" t="s">
        <v>43</v>
      </c>
      <c r="C91" s="199">
        <v>8767</v>
      </c>
      <c r="D91" s="117">
        <v>10943</v>
      </c>
      <c r="E91" s="118">
        <v>41339</v>
      </c>
      <c r="F91" s="228">
        <v>316.26</v>
      </c>
      <c r="G91" s="120">
        <f t="shared" si="1"/>
        <v>28.389587073608617</v>
      </c>
      <c r="H91" s="120">
        <v>11.14</v>
      </c>
      <c r="I91" s="126"/>
    </row>
    <row r="92" spans="1:9">
      <c r="A92" s="322" t="s">
        <v>11</v>
      </c>
      <c r="B92" s="205" t="s">
        <v>42</v>
      </c>
      <c r="C92" s="199">
        <v>8768</v>
      </c>
      <c r="D92" s="117">
        <v>539339</v>
      </c>
      <c r="E92" s="118">
        <v>41339</v>
      </c>
      <c r="F92" s="228">
        <v>2407.41</v>
      </c>
      <c r="G92" s="120">
        <f t="shared" si="1"/>
        <v>209.33999999999997</v>
      </c>
      <c r="H92" s="120">
        <v>11.5</v>
      </c>
      <c r="I92" s="126"/>
    </row>
    <row r="93" spans="1:9">
      <c r="A93" s="322" t="s">
        <v>75</v>
      </c>
      <c r="B93" s="242" t="s">
        <v>61</v>
      </c>
      <c r="C93" s="199">
        <v>8769</v>
      </c>
      <c r="D93" s="117">
        <v>12336</v>
      </c>
      <c r="E93" s="118">
        <v>41339</v>
      </c>
      <c r="F93" s="228">
        <v>238.84</v>
      </c>
      <c r="G93" s="120">
        <f t="shared" si="1"/>
        <v>21.439856373429084</v>
      </c>
      <c r="H93" s="120">
        <v>11.14</v>
      </c>
      <c r="I93" s="126"/>
    </row>
    <row r="94" spans="1:9">
      <c r="A94" s="322" t="s">
        <v>18</v>
      </c>
      <c r="B94" s="205" t="s">
        <v>62</v>
      </c>
      <c r="C94" s="199">
        <v>8770</v>
      </c>
      <c r="D94" s="117">
        <v>539432</v>
      </c>
      <c r="E94" s="118">
        <v>41339</v>
      </c>
      <c r="F94" s="228">
        <v>392.8</v>
      </c>
      <c r="G94" s="120">
        <f t="shared" si="1"/>
        <v>35.260323159784562</v>
      </c>
      <c r="H94" s="120">
        <v>11.14</v>
      </c>
      <c r="I94" s="126"/>
    </row>
    <row r="95" spans="1:9">
      <c r="A95" s="322" t="s">
        <v>18</v>
      </c>
      <c r="B95" s="205" t="s">
        <v>62</v>
      </c>
      <c r="C95" s="199">
        <v>8771</v>
      </c>
      <c r="D95" s="117">
        <v>540364</v>
      </c>
      <c r="E95" s="118">
        <v>41340</v>
      </c>
      <c r="F95" s="228">
        <v>391.24</v>
      </c>
      <c r="G95" s="120">
        <f t="shared" si="1"/>
        <v>35.120287253141832</v>
      </c>
      <c r="H95" s="120">
        <v>11.14</v>
      </c>
      <c r="I95" s="126"/>
    </row>
    <row r="96" spans="1:9">
      <c r="A96" s="322" t="s">
        <v>17</v>
      </c>
      <c r="B96" s="205" t="s">
        <v>43</v>
      </c>
      <c r="C96" s="199">
        <v>8772</v>
      </c>
      <c r="D96" s="117">
        <v>540389</v>
      </c>
      <c r="E96" s="118">
        <v>41340</v>
      </c>
      <c r="F96" s="228">
        <v>400.15</v>
      </c>
      <c r="G96" s="120">
        <f t="shared" si="1"/>
        <v>35.920107719928183</v>
      </c>
      <c r="H96" s="120">
        <v>11.14</v>
      </c>
      <c r="I96" s="126"/>
    </row>
    <row r="97" spans="1:9">
      <c r="A97" s="206" t="s">
        <v>16</v>
      </c>
      <c r="B97" s="205" t="s">
        <v>63</v>
      </c>
      <c r="C97" s="199">
        <v>8773</v>
      </c>
      <c r="D97" s="117">
        <v>540373</v>
      </c>
      <c r="E97" s="118">
        <v>41340</v>
      </c>
      <c r="F97" s="228">
        <v>445.6</v>
      </c>
      <c r="G97" s="120">
        <f t="shared" si="1"/>
        <v>40</v>
      </c>
      <c r="H97" s="120">
        <v>11.14</v>
      </c>
      <c r="I97" s="126"/>
    </row>
    <row r="98" spans="1:9">
      <c r="A98" s="204" t="s">
        <v>13</v>
      </c>
      <c r="B98" s="205" t="s">
        <v>67</v>
      </c>
      <c r="C98" s="199">
        <v>8774</v>
      </c>
      <c r="D98" s="117">
        <v>540425</v>
      </c>
      <c r="E98" s="118">
        <v>41340</v>
      </c>
      <c r="F98" s="228">
        <v>395.92</v>
      </c>
      <c r="G98" s="120">
        <f t="shared" si="1"/>
        <v>35.540394973070015</v>
      </c>
      <c r="H98" s="120">
        <v>11.14</v>
      </c>
      <c r="I98" s="126"/>
    </row>
    <row r="99" spans="1:9">
      <c r="A99" s="205" t="s">
        <v>19</v>
      </c>
      <c r="B99" s="205" t="s">
        <v>66</v>
      </c>
      <c r="C99" s="199">
        <v>8775</v>
      </c>
      <c r="D99" s="117">
        <v>12703</v>
      </c>
      <c r="E99" s="118">
        <v>41340</v>
      </c>
      <c r="F99" s="228">
        <v>1403.75</v>
      </c>
      <c r="G99" s="120">
        <f t="shared" si="1"/>
        <v>126.00987432675045</v>
      </c>
      <c r="H99" s="120">
        <v>11.14</v>
      </c>
      <c r="I99" s="126"/>
    </row>
    <row r="100" spans="1:9">
      <c r="A100" s="205" t="s">
        <v>19</v>
      </c>
      <c r="B100" s="205" t="s">
        <v>66</v>
      </c>
      <c r="C100" s="199">
        <v>8776</v>
      </c>
      <c r="D100" s="117">
        <v>11342</v>
      </c>
      <c r="E100" s="118">
        <v>41340</v>
      </c>
      <c r="F100" s="228">
        <v>460.19</v>
      </c>
      <c r="G100" s="120">
        <f t="shared" si="1"/>
        <v>41.309694793536799</v>
      </c>
      <c r="H100" s="120">
        <v>11.14</v>
      </c>
      <c r="I100" s="126"/>
    </row>
    <row r="101" spans="1:9">
      <c r="A101" s="204" t="s">
        <v>15</v>
      </c>
      <c r="B101" s="205" t="s">
        <v>65</v>
      </c>
      <c r="C101" s="199">
        <v>8777</v>
      </c>
      <c r="D101" s="117">
        <v>541404</v>
      </c>
      <c r="E101" s="118">
        <v>41341</v>
      </c>
      <c r="F101" s="228">
        <v>445.6</v>
      </c>
      <c r="G101" s="120">
        <f t="shared" ref="G101" si="2">F101/H101</f>
        <v>40</v>
      </c>
      <c r="H101" s="120">
        <v>11.14</v>
      </c>
      <c r="I101" s="126"/>
    </row>
    <row r="102" spans="1:9">
      <c r="A102" s="205" t="s">
        <v>16</v>
      </c>
      <c r="B102" s="205" t="s">
        <v>63</v>
      </c>
      <c r="C102" s="199">
        <v>8778</v>
      </c>
      <c r="D102" s="117">
        <v>511361</v>
      </c>
      <c r="E102" s="118">
        <v>41341</v>
      </c>
      <c r="F102" s="348">
        <v>222.8</v>
      </c>
      <c r="G102" s="120">
        <f>F102/H102</f>
        <v>20</v>
      </c>
      <c r="H102" s="120">
        <v>11.14</v>
      </c>
      <c r="I102" s="126"/>
    </row>
    <row r="103" spans="1:9" ht="15.75" thickBot="1">
      <c r="A103" s="204"/>
      <c r="B103" s="205"/>
      <c r="C103" s="164"/>
      <c r="D103" s="172"/>
      <c r="E103" s="173"/>
      <c r="F103" s="222">
        <f>SUM(F8:F102)</f>
        <v>50027.28</v>
      </c>
      <c r="G103" s="182"/>
      <c r="H103" s="176"/>
      <c r="I103" s="122"/>
    </row>
    <row r="104" spans="1:9" ht="15.75" thickBot="1">
      <c r="A104" s="201" t="s">
        <v>58</v>
      </c>
      <c r="B104" s="243"/>
      <c r="C104" s="178"/>
      <c r="D104" s="179"/>
      <c r="E104" s="180"/>
      <c r="F104" s="223"/>
      <c r="G104" s="176"/>
    </row>
    <row r="105" spans="1:9" ht="15.75" thickBot="1">
      <c r="A105" s="125"/>
      <c r="B105" s="335" t="s">
        <v>52</v>
      </c>
      <c r="C105" s="336"/>
      <c r="D105" s="337"/>
      <c r="E105" s="193">
        <f>F2-F103</f>
        <v>-10146.309999999998</v>
      </c>
      <c r="F105" s="224"/>
    </row>
  </sheetData>
  <autoFilter ref="A7:I105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105"/>
  <sheetViews>
    <sheetView topLeftCell="A96" workbookViewId="0">
      <selection activeCell="F102" sqref="F102"/>
    </sheetView>
  </sheetViews>
  <sheetFormatPr baseColWidth="10" defaultRowHeight="15"/>
  <cols>
    <col min="5" max="5" width="13.42578125" customWidth="1"/>
    <col min="6" max="6" width="11.42578125" style="334"/>
  </cols>
  <sheetData>
    <row r="1" spans="1:9">
      <c r="A1" s="99" t="s">
        <v>58</v>
      </c>
      <c r="B1" s="236"/>
      <c r="C1" s="95"/>
      <c r="D1" s="95"/>
      <c r="E1" s="95"/>
      <c r="F1" s="344" t="s">
        <v>53</v>
      </c>
      <c r="G1" s="102"/>
      <c r="H1" s="100"/>
      <c r="I1" s="1"/>
    </row>
    <row r="2" spans="1:9">
      <c r="A2" s="99"/>
      <c r="B2" s="237"/>
      <c r="C2" s="103"/>
      <c r="D2" s="103"/>
      <c r="E2" s="96">
        <v>41341</v>
      </c>
      <c r="F2" s="345">
        <v>39773.83</v>
      </c>
      <c r="G2" s="105"/>
      <c r="H2" s="103"/>
      <c r="I2" s="4"/>
    </row>
    <row r="3" spans="1:9">
      <c r="A3" s="99"/>
      <c r="B3" s="236"/>
      <c r="C3" s="342" t="s">
        <v>32</v>
      </c>
      <c r="D3" s="95"/>
      <c r="E3" s="95"/>
      <c r="F3" s="346"/>
      <c r="G3" s="102"/>
      <c r="H3" s="100"/>
      <c r="I3" s="1"/>
    </row>
    <row r="4" spans="1:9">
      <c r="A4" s="99"/>
      <c r="B4" s="236"/>
      <c r="C4" s="342"/>
      <c r="D4" s="95"/>
      <c r="E4" s="95"/>
      <c r="F4" s="346"/>
      <c r="G4" s="102"/>
      <c r="H4" s="100"/>
      <c r="I4" s="1"/>
    </row>
    <row r="5" spans="1:9" ht="15.75" thickBot="1">
      <c r="A5" s="99"/>
      <c r="B5" s="236"/>
      <c r="C5" s="95"/>
      <c r="D5" s="95"/>
      <c r="E5" s="95"/>
      <c r="F5" s="346"/>
      <c r="G5" s="102"/>
      <c r="H5" s="100"/>
      <c r="I5" s="1"/>
    </row>
    <row r="6" spans="1:9" ht="30.75" thickBot="1">
      <c r="A6" s="238" t="s">
        <v>2</v>
      </c>
      <c r="B6" s="238" t="s">
        <v>40</v>
      </c>
      <c r="C6" s="245" t="s">
        <v>3</v>
      </c>
      <c r="D6" s="246" t="s">
        <v>4</v>
      </c>
      <c r="E6" s="247" t="s">
        <v>5</v>
      </c>
      <c r="F6" s="347" t="s">
        <v>6</v>
      </c>
      <c r="G6" s="249" t="s">
        <v>7</v>
      </c>
      <c r="H6" s="238" t="s">
        <v>8</v>
      </c>
      <c r="I6" s="250" t="s">
        <v>59</v>
      </c>
    </row>
    <row r="7" spans="1:9">
      <c r="A7" s="277"/>
      <c r="B7" s="282"/>
      <c r="C7" s="277"/>
      <c r="D7" s="283"/>
      <c r="E7" s="277"/>
      <c r="F7" s="285"/>
      <c r="G7" s="285"/>
      <c r="H7" s="277"/>
      <c r="I7" s="277"/>
    </row>
    <row r="8" spans="1:9">
      <c r="A8" s="205" t="s">
        <v>18</v>
      </c>
      <c r="B8" s="199" t="s">
        <v>62</v>
      </c>
      <c r="C8" s="199">
        <v>8779</v>
      </c>
      <c r="D8" s="117">
        <v>541407</v>
      </c>
      <c r="E8" s="118">
        <v>41341</v>
      </c>
      <c r="F8" s="348">
        <v>478.13</v>
      </c>
      <c r="G8" s="120">
        <f>F8/H8</f>
        <v>42.920107719928183</v>
      </c>
      <c r="H8" s="120">
        <v>11.14</v>
      </c>
      <c r="I8" s="120"/>
    </row>
    <row r="9" spans="1:9">
      <c r="A9" s="205" t="s">
        <v>74</v>
      </c>
      <c r="B9" s="205" t="s">
        <v>68</v>
      </c>
      <c r="C9" s="199">
        <v>8780</v>
      </c>
      <c r="D9" s="117">
        <v>541396</v>
      </c>
      <c r="E9" s="118">
        <v>41341</v>
      </c>
      <c r="F9" s="348">
        <v>386.56</v>
      </c>
      <c r="G9" s="120">
        <f>F9/H9</f>
        <v>34.700179533213642</v>
      </c>
      <c r="H9" s="120">
        <v>11.14</v>
      </c>
      <c r="I9" s="120"/>
    </row>
    <row r="10" spans="1:9">
      <c r="A10" s="205" t="s">
        <v>75</v>
      </c>
      <c r="B10" s="205" t="s">
        <v>61</v>
      </c>
      <c r="C10" s="199">
        <v>8781</v>
      </c>
      <c r="D10" s="117">
        <v>541402</v>
      </c>
      <c r="E10" s="118">
        <v>41341</v>
      </c>
      <c r="F10" s="348">
        <v>500</v>
      </c>
      <c r="G10" s="120">
        <f>F10/H10</f>
        <v>44.88330341113106</v>
      </c>
      <c r="H10" s="120">
        <v>11.14</v>
      </c>
      <c r="I10" s="120"/>
    </row>
    <row r="11" spans="1:9">
      <c r="A11" s="205" t="s">
        <v>17</v>
      </c>
      <c r="B11" s="205" t="s">
        <v>43</v>
      </c>
      <c r="C11" s="199">
        <v>8782</v>
      </c>
      <c r="D11" s="117">
        <v>541459</v>
      </c>
      <c r="E11" s="118">
        <v>41341</v>
      </c>
      <c r="F11" s="348">
        <v>334.98</v>
      </c>
      <c r="G11" s="120">
        <f>F11/H11</f>
        <v>30.070017953321365</v>
      </c>
      <c r="H11" s="120">
        <v>11.14</v>
      </c>
      <c r="I11" s="120"/>
    </row>
    <row r="12" spans="1:9">
      <c r="A12" s="205" t="s">
        <v>75</v>
      </c>
      <c r="B12" s="205" t="s">
        <v>61</v>
      </c>
      <c r="C12" s="199">
        <v>8783</v>
      </c>
      <c r="D12" s="226">
        <v>542638</v>
      </c>
      <c r="E12" s="142">
        <v>41342</v>
      </c>
      <c r="F12" s="348">
        <v>250</v>
      </c>
      <c r="G12" s="120">
        <f t="shared" ref="G12:G52" si="0">F12/H12</f>
        <v>22.44165170556553</v>
      </c>
      <c r="H12" s="120">
        <v>11.14</v>
      </c>
      <c r="I12" s="120"/>
    </row>
    <row r="13" spans="1:9">
      <c r="A13" s="205" t="s">
        <v>15</v>
      </c>
      <c r="B13" s="205" t="s">
        <v>36</v>
      </c>
      <c r="C13" s="199">
        <v>8784</v>
      </c>
      <c r="D13" s="117">
        <v>542615</v>
      </c>
      <c r="E13" s="118">
        <v>41342</v>
      </c>
      <c r="F13" s="348">
        <v>325.85000000000002</v>
      </c>
      <c r="G13" s="120">
        <f t="shared" si="0"/>
        <v>29.250448833034113</v>
      </c>
      <c r="H13" s="120">
        <v>11.14</v>
      </c>
      <c r="I13" s="120"/>
    </row>
    <row r="14" spans="1:9">
      <c r="A14" s="205" t="s">
        <v>16</v>
      </c>
      <c r="B14" s="205" t="s">
        <v>63</v>
      </c>
      <c r="C14" s="199">
        <v>8785</v>
      </c>
      <c r="D14" s="117">
        <v>542665</v>
      </c>
      <c r="E14" s="118">
        <v>41342</v>
      </c>
      <c r="F14" s="348">
        <v>334.2</v>
      </c>
      <c r="G14" s="120">
        <f t="shared" si="0"/>
        <v>29.999999999999996</v>
      </c>
      <c r="H14" s="120">
        <v>11.14</v>
      </c>
      <c r="I14" s="120"/>
    </row>
    <row r="15" spans="1:9">
      <c r="A15" s="205" t="s">
        <v>22</v>
      </c>
      <c r="B15" s="205" t="s">
        <v>56</v>
      </c>
      <c r="C15" s="199">
        <v>8786</v>
      </c>
      <c r="D15" s="117">
        <v>13086</v>
      </c>
      <c r="E15" s="118">
        <v>41342</v>
      </c>
      <c r="F15" s="348">
        <v>920.5</v>
      </c>
      <c r="G15" s="120">
        <f t="shared" si="0"/>
        <v>82.630161579892274</v>
      </c>
      <c r="H15" s="120">
        <v>11.14</v>
      </c>
      <c r="I15" s="120"/>
    </row>
    <row r="16" spans="1:9">
      <c r="A16" s="205" t="s">
        <v>74</v>
      </c>
      <c r="B16" s="205" t="s">
        <v>68</v>
      </c>
      <c r="C16" s="199">
        <v>8787</v>
      </c>
      <c r="D16" s="117">
        <v>542938</v>
      </c>
      <c r="E16" s="118">
        <v>41342</v>
      </c>
      <c r="F16" s="348">
        <v>196.51</v>
      </c>
      <c r="G16" s="120">
        <f t="shared" si="0"/>
        <v>17.640035906642726</v>
      </c>
      <c r="H16" s="120">
        <v>11.14</v>
      </c>
      <c r="I16" s="120"/>
    </row>
    <row r="17" spans="1:9">
      <c r="A17" s="205" t="s">
        <v>18</v>
      </c>
      <c r="B17" s="199" t="s">
        <v>62</v>
      </c>
      <c r="C17" s="199">
        <v>8788</v>
      </c>
      <c r="D17" s="117">
        <v>542742</v>
      </c>
      <c r="E17" s="118">
        <v>41342</v>
      </c>
      <c r="F17" s="348">
        <v>440.36</v>
      </c>
      <c r="G17" s="120">
        <f t="shared" si="0"/>
        <v>39.529622980251347</v>
      </c>
      <c r="H17" s="120">
        <v>11.14</v>
      </c>
      <c r="I17" s="120"/>
    </row>
    <row r="18" spans="1:9">
      <c r="A18" s="241" t="s">
        <v>109</v>
      </c>
      <c r="B18" s="241" t="s">
        <v>71</v>
      </c>
      <c r="C18" s="199">
        <v>8789</v>
      </c>
      <c r="D18" s="117">
        <v>542755</v>
      </c>
      <c r="E18" s="118">
        <v>41342</v>
      </c>
      <c r="F18" s="348">
        <v>850.43</v>
      </c>
      <c r="G18" s="120">
        <f t="shared" si="0"/>
        <v>76.340215439856365</v>
      </c>
      <c r="H18" s="120">
        <v>11.14</v>
      </c>
      <c r="I18" s="120"/>
    </row>
    <row r="19" spans="1:9">
      <c r="A19" s="241" t="s">
        <v>109</v>
      </c>
      <c r="B19" s="241" t="s">
        <v>71</v>
      </c>
      <c r="C19" s="199">
        <v>8790</v>
      </c>
      <c r="D19" s="117">
        <v>543544</v>
      </c>
      <c r="E19" s="118">
        <v>41342</v>
      </c>
      <c r="F19" s="348">
        <v>322.06</v>
      </c>
      <c r="G19" s="120">
        <f t="shared" si="0"/>
        <v>28.910233393177737</v>
      </c>
      <c r="H19" s="120">
        <v>11.14</v>
      </c>
      <c r="I19" s="120"/>
    </row>
    <row r="20" spans="1:9">
      <c r="A20" s="205" t="s">
        <v>19</v>
      </c>
      <c r="B20" s="205" t="s">
        <v>66</v>
      </c>
      <c r="C20" s="199">
        <v>8791</v>
      </c>
      <c r="D20" s="117">
        <v>12922</v>
      </c>
      <c r="E20" s="118">
        <v>41344</v>
      </c>
      <c r="F20" s="348">
        <v>350</v>
      </c>
      <c r="G20" s="120">
        <f t="shared" si="0"/>
        <v>30.434782608695652</v>
      </c>
      <c r="H20" s="120">
        <v>11.5</v>
      </c>
      <c r="I20" s="120"/>
    </row>
    <row r="21" spans="1:9">
      <c r="A21" s="205" t="s">
        <v>19</v>
      </c>
      <c r="B21" s="205" t="s">
        <v>66</v>
      </c>
      <c r="C21" s="199">
        <v>8792</v>
      </c>
      <c r="D21" s="117">
        <v>10993</v>
      </c>
      <c r="E21" s="118">
        <v>41344</v>
      </c>
      <c r="F21" s="348">
        <v>420.3</v>
      </c>
      <c r="G21" s="120">
        <f t="shared" si="0"/>
        <v>37.72890484739677</v>
      </c>
      <c r="H21" s="120">
        <v>11.14</v>
      </c>
      <c r="I21" s="120"/>
    </row>
    <row r="22" spans="1:9">
      <c r="A22" s="205" t="s">
        <v>11</v>
      </c>
      <c r="B22" s="205" t="s">
        <v>42</v>
      </c>
      <c r="C22" s="199">
        <v>8793</v>
      </c>
      <c r="D22" s="117">
        <v>545167</v>
      </c>
      <c r="E22" s="118">
        <v>41344</v>
      </c>
      <c r="F22" s="348">
        <v>1500.87</v>
      </c>
      <c r="G22" s="120">
        <f t="shared" si="0"/>
        <v>130.51043478260868</v>
      </c>
      <c r="H22" s="120">
        <v>11.5</v>
      </c>
      <c r="I22" s="120"/>
    </row>
    <row r="23" spans="1:9">
      <c r="A23" s="254" t="s">
        <v>19</v>
      </c>
      <c r="B23" s="205" t="s">
        <v>66</v>
      </c>
      <c r="C23" s="199">
        <v>8794</v>
      </c>
      <c r="D23" s="117">
        <v>542937</v>
      </c>
      <c r="E23" s="118">
        <v>41342</v>
      </c>
      <c r="F23" s="348">
        <v>985.56</v>
      </c>
      <c r="G23" s="120">
        <f t="shared" si="0"/>
        <v>88.470377019748639</v>
      </c>
      <c r="H23" s="120">
        <v>11.14</v>
      </c>
      <c r="I23" s="120"/>
    </row>
    <row r="24" spans="1:9">
      <c r="A24" s="205" t="s">
        <v>19</v>
      </c>
      <c r="B24" s="205" t="s">
        <v>66</v>
      </c>
      <c r="C24" s="199">
        <v>8795</v>
      </c>
      <c r="D24" s="117">
        <v>543565</v>
      </c>
      <c r="E24" s="118">
        <v>41342</v>
      </c>
      <c r="F24" s="348">
        <v>1437.06</v>
      </c>
      <c r="G24" s="120">
        <f t="shared" si="0"/>
        <v>129</v>
      </c>
      <c r="H24" s="120">
        <v>11.14</v>
      </c>
      <c r="I24" s="120"/>
    </row>
    <row r="25" spans="1:9">
      <c r="A25" s="205" t="s">
        <v>17</v>
      </c>
      <c r="B25" s="205" t="s">
        <v>43</v>
      </c>
      <c r="C25" s="199">
        <v>8796</v>
      </c>
      <c r="D25" s="117">
        <v>11106</v>
      </c>
      <c r="E25" s="118">
        <v>41343</v>
      </c>
      <c r="F25" s="348">
        <v>438.14</v>
      </c>
      <c r="G25" s="120">
        <f t="shared" si="0"/>
        <v>39.330341113105924</v>
      </c>
      <c r="H25" s="120">
        <v>11.14</v>
      </c>
      <c r="I25" s="120"/>
    </row>
    <row r="26" spans="1:9">
      <c r="A26" s="205" t="s">
        <v>18</v>
      </c>
      <c r="B26" s="199" t="s">
        <v>62</v>
      </c>
      <c r="C26" s="199">
        <v>8797</v>
      </c>
      <c r="D26" s="117">
        <v>544075</v>
      </c>
      <c r="E26" s="118">
        <v>41343</v>
      </c>
      <c r="F26" s="348">
        <v>385.11</v>
      </c>
      <c r="G26" s="120">
        <f t="shared" si="0"/>
        <v>34.570017953321361</v>
      </c>
      <c r="H26" s="120">
        <v>11.14</v>
      </c>
      <c r="I26" s="120"/>
    </row>
    <row r="27" spans="1:9">
      <c r="A27" s="205" t="s">
        <v>15</v>
      </c>
      <c r="B27" s="205" t="s">
        <v>36</v>
      </c>
      <c r="C27" s="199">
        <v>8798</v>
      </c>
      <c r="D27" s="117">
        <v>543868</v>
      </c>
      <c r="E27" s="118">
        <v>41343</v>
      </c>
      <c r="F27" s="348">
        <v>255.66</v>
      </c>
      <c r="G27" s="120">
        <f t="shared" si="0"/>
        <v>22.949730700179533</v>
      </c>
      <c r="H27" s="120">
        <v>11.14</v>
      </c>
      <c r="I27" s="530" t="s">
        <v>159</v>
      </c>
    </row>
    <row r="28" spans="1:9">
      <c r="A28" s="205" t="s">
        <v>16</v>
      </c>
      <c r="B28" s="205" t="s">
        <v>63</v>
      </c>
      <c r="C28" s="199">
        <v>8799</v>
      </c>
      <c r="D28" s="117">
        <v>544861</v>
      </c>
      <c r="E28" s="118">
        <v>41344</v>
      </c>
      <c r="F28" s="348">
        <v>355.95</v>
      </c>
      <c r="G28" s="120">
        <f t="shared" si="0"/>
        <v>31.952423698384198</v>
      </c>
      <c r="H28" s="120">
        <v>11.14</v>
      </c>
      <c r="I28" s="120"/>
    </row>
    <row r="29" spans="1:9">
      <c r="A29" s="205" t="s">
        <v>18</v>
      </c>
      <c r="B29" s="199" t="s">
        <v>62</v>
      </c>
      <c r="C29" s="199">
        <v>8800</v>
      </c>
      <c r="D29" s="117">
        <v>544878</v>
      </c>
      <c r="E29" s="118">
        <v>41344</v>
      </c>
      <c r="F29" s="348">
        <v>300</v>
      </c>
      <c r="G29" s="120">
        <f t="shared" si="0"/>
        <v>26.929982046678635</v>
      </c>
      <c r="H29" s="120">
        <v>11.14</v>
      </c>
      <c r="I29" s="120"/>
    </row>
    <row r="30" spans="1:9">
      <c r="A30" s="205" t="s">
        <v>74</v>
      </c>
      <c r="B30" s="205" t="s">
        <v>68</v>
      </c>
      <c r="C30" s="199">
        <v>9051</v>
      </c>
      <c r="D30" s="117">
        <v>544885</v>
      </c>
      <c r="E30" s="118">
        <v>41344</v>
      </c>
      <c r="F30" s="348">
        <v>250</v>
      </c>
      <c r="G30" s="120">
        <f t="shared" si="0"/>
        <v>22.44165170556553</v>
      </c>
      <c r="H30" s="120">
        <v>11.14</v>
      </c>
      <c r="I30" s="120"/>
    </row>
    <row r="31" spans="1:9">
      <c r="A31" s="322" t="s">
        <v>15</v>
      </c>
      <c r="B31" s="205" t="s">
        <v>36</v>
      </c>
      <c r="C31" s="199">
        <v>9052</v>
      </c>
      <c r="D31" s="117">
        <v>544909</v>
      </c>
      <c r="E31" s="118">
        <v>41344</v>
      </c>
      <c r="F31" s="348">
        <v>297</v>
      </c>
      <c r="G31" s="120">
        <f t="shared" si="0"/>
        <v>26.660682226211847</v>
      </c>
      <c r="H31" s="120">
        <v>11.14</v>
      </c>
      <c r="I31" s="120"/>
    </row>
    <row r="32" spans="1:9">
      <c r="A32" s="205" t="s">
        <v>75</v>
      </c>
      <c r="B32" s="205" t="s">
        <v>61</v>
      </c>
      <c r="C32" s="199">
        <v>9053</v>
      </c>
      <c r="D32" s="118">
        <v>544898</v>
      </c>
      <c r="E32" s="118">
        <v>41344</v>
      </c>
      <c r="F32" s="348">
        <v>350</v>
      </c>
      <c r="G32" s="120">
        <f t="shared" si="0"/>
        <v>31.41831238779174</v>
      </c>
      <c r="H32" s="120">
        <v>11.14</v>
      </c>
      <c r="I32" s="120"/>
    </row>
    <row r="33" spans="1:9">
      <c r="A33" s="205" t="s">
        <v>110</v>
      </c>
      <c r="B33" s="199" t="s">
        <v>88</v>
      </c>
      <c r="C33" s="199">
        <v>9054</v>
      </c>
      <c r="D33" s="117">
        <v>545385</v>
      </c>
      <c r="E33" s="118">
        <v>41344</v>
      </c>
      <c r="F33" s="348">
        <v>452.17</v>
      </c>
      <c r="G33" s="120">
        <f t="shared" si="0"/>
        <v>40.589766606822259</v>
      </c>
      <c r="H33" s="120">
        <v>11.14</v>
      </c>
      <c r="I33" s="124"/>
    </row>
    <row r="34" spans="1:9">
      <c r="A34" s="205" t="s">
        <v>13</v>
      </c>
      <c r="B34" s="199" t="s">
        <v>67</v>
      </c>
      <c r="C34" s="199">
        <v>9055</v>
      </c>
      <c r="D34" s="117">
        <v>545650</v>
      </c>
      <c r="E34" s="118">
        <v>41344</v>
      </c>
      <c r="F34" s="348">
        <v>374.75</v>
      </c>
      <c r="G34" s="120">
        <f t="shared" si="0"/>
        <v>33.64003590664273</v>
      </c>
      <c r="H34" s="120">
        <v>11.14</v>
      </c>
      <c r="I34" s="126"/>
    </row>
    <row r="35" spans="1:9">
      <c r="A35" s="206" t="s">
        <v>15</v>
      </c>
      <c r="B35" s="205" t="s">
        <v>36</v>
      </c>
      <c r="C35" s="199">
        <v>9056</v>
      </c>
      <c r="D35" s="117">
        <v>545891</v>
      </c>
      <c r="E35" s="118">
        <v>41345</v>
      </c>
      <c r="F35" s="348">
        <v>170.11</v>
      </c>
      <c r="G35" s="120">
        <f t="shared" si="0"/>
        <v>15.270197486535009</v>
      </c>
      <c r="H35" s="120">
        <v>11.14</v>
      </c>
      <c r="I35" s="127"/>
    </row>
    <row r="36" spans="1:9">
      <c r="A36" s="205" t="s">
        <v>18</v>
      </c>
      <c r="B36" s="199" t="s">
        <v>62</v>
      </c>
      <c r="C36" s="199">
        <v>9057</v>
      </c>
      <c r="D36" s="199">
        <v>545909</v>
      </c>
      <c r="E36" s="118">
        <v>41345</v>
      </c>
      <c r="F36" s="348">
        <v>350.02</v>
      </c>
      <c r="G36" s="120">
        <f t="shared" si="0"/>
        <v>31.420107719928183</v>
      </c>
      <c r="H36" s="120">
        <v>11.14</v>
      </c>
      <c r="I36" s="126"/>
    </row>
    <row r="37" spans="1:9">
      <c r="A37" s="205" t="s">
        <v>74</v>
      </c>
      <c r="B37" s="205" t="s">
        <v>68</v>
      </c>
      <c r="C37" s="199">
        <v>9058</v>
      </c>
      <c r="D37" s="117">
        <v>545934</v>
      </c>
      <c r="E37" s="118">
        <v>41345</v>
      </c>
      <c r="F37" s="348">
        <v>199.07</v>
      </c>
      <c r="G37" s="120">
        <f t="shared" si="0"/>
        <v>17.869838420107719</v>
      </c>
      <c r="H37" s="120">
        <v>11.14</v>
      </c>
      <c r="I37" s="126"/>
    </row>
    <row r="38" spans="1:9">
      <c r="A38" s="205" t="s">
        <v>16</v>
      </c>
      <c r="B38" s="205" t="s">
        <v>63</v>
      </c>
      <c r="C38" s="199">
        <v>9059</v>
      </c>
      <c r="D38" s="117">
        <v>545937</v>
      </c>
      <c r="E38" s="118">
        <v>41345</v>
      </c>
      <c r="F38" s="348">
        <v>287.75</v>
      </c>
      <c r="G38" s="120">
        <f t="shared" si="0"/>
        <v>25.830341113105924</v>
      </c>
      <c r="H38" s="120">
        <v>11.14</v>
      </c>
      <c r="I38" s="194"/>
    </row>
    <row r="39" spans="1:9">
      <c r="A39" s="241" t="s">
        <v>109</v>
      </c>
      <c r="B39" s="241" t="s">
        <v>71</v>
      </c>
      <c r="C39" s="199">
        <v>9060</v>
      </c>
      <c r="D39" s="117">
        <v>545972</v>
      </c>
      <c r="E39" s="118">
        <v>41345</v>
      </c>
      <c r="F39" s="348">
        <v>620.04999999999995</v>
      </c>
      <c r="G39" s="120">
        <f t="shared" si="0"/>
        <v>55.659784560143621</v>
      </c>
      <c r="H39" s="120">
        <v>11.14</v>
      </c>
      <c r="I39" s="126"/>
    </row>
    <row r="40" spans="1:9">
      <c r="A40" s="205" t="s">
        <v>17</v>
      </c>
      <c r="B40" s="205" t="s">
        <v>43</v>
      </c>
      <c r="C40" s="199">
        <v>9061</v>
      </c>
      <c r="D40" s="117">
        <v>545995</v>
      </c>
      <c r="E40" s="118">
        <v>41345</v>
      </c>
      <c r="F40" s="348">
        <v>470.11</v>
      </c>
      <c r="G40" s="120">
        <f t="shared" si="0"/>
        <v>42.200179533213642</v>
      </c>
      <c r="H40" s="120">
        <v>11.14</v>
      </c>
      <c r="I40" s="126"/>
    </row>
    <row r="41" spans="1:9">
      <c r="A41" s="206" t="s">
        <v>19</v>
      </c>
      <c r="B41" s="205" t="s">
        <v>66</v>
      </c>
      <c r="C41" s="199">
        <v>9062</v>
      </c>
      <c r="D41" s="117">
        <v>10448</v>
      </c>
      <c r="E41" s="118">
        <v>41345</v>
      </c>
      <c r="F41" s="348">
        <v>1615.3</v>
      </c>
      <c r="G41" s="120">
        <f t="shared" si="0"/>
        <v>145</v>
      </c>
      <c r="H41" s="120">
        <v>11.14</v>
      </c>
      <c r="I41" s="126"/>
    </row>
    <row r="42" spans="1:9">
      <c r="A42" s="206" t="s">
        <v>19</v>
      </c>
      <c r="B42" s="205" t="s">
        <v>66</v>
      </c>
      <c r="C42" s="199">
        <v>9063</v>
      </c>
      <c r="D42" s="117">
        <v>546811</v>
      </c>
      <c r="E42" s="118">
        <v>41345</v>
      </c>
      <c r="F42" s="348">
        <v>1373.67</v>
      </c>
      <c r="G42" s="120">
        <f t="shared" si="0"/>
        <v>123.30969479353681</v>
      </c>
      <c r="H42" s="120">
        <v>11.14</v>
      </c>
      <c r="I42" s="126"/>
    </row>
    <row r="43" spans="1:9">
      <c r="A43" s="262" t="s">
        <v>49</v>
      </c>
      <c r="B43" s="199" t="s">
        <v>50</v>
      </c>
      <c r="C43" s="199">
        <v>9064</v>
      </c>
      <c r="D43" s="117">
        <v>546288</v>
      </c>
      <c r="E43" s="118">
        <v>41345</v>
      </c>
      <c r="F43" s="348">
        <v>779.45</v>
      </c>
      <c r="G43" s="120">
        <f t="shared" si="0"/>
        <v>69.968581687612215</v>
      </c>
      <c r="H43" s="120">
        <v>11.14</v>
      </c>
      <c r="I43" s="126"/>
    </row>
    <row r="44" spans="1:9">
      <c r="A44" s="205" t="s">
        <v>75</v>
      </c>
      <c r="B44" s="205" t="s">
        <v>61</v>
      </c>
      <c r="C44" s="199">
        <v>9065</v>
      </c>
      <c r="D44" s="117">
        <v>546968</v>
      </c>
      <c r="E44" s="118">
        <v>41346</v>
      </c>
      <c r="F44" s="348">
        <v>226.81</v>
      </c>
      <c r="G44" s="120">
        <f t="shared" si="0"/>
        <v>20.35996409335727</v>
      </c>
      <c r="H44" s="120">
        <v>11.14</v>
      </c>
      <c r="I44" s="126"/>
    </row>
    <row r="45" spans="1:9">
      <c r="A45" s="322" t="s">
        <v>20</v>
      </c>
      <c r="B45" s="199" t="s">
        <v>64</v>
      </c>
      <c r="C45" s="199">
        <v>9066</v>
      </c>
      <c r="D45" s="117">
        <v>546972</v>
      </c>
      <c r="E45" s="118">
        <v>41346</v>
      </c>
      <c r="F45" s="348">
        <v>136.13</v>
      </c>
      <c r="G45" s="120">
        <f t="shared" si="0"/>
        <v>12.219928186714542</v>
      </c>
      <c r="H45" s="120">
        <v>11.14</v>
      </c>
      <c r="I45" s="126"/>
    </row>
    <row r="46" spans="1:9">
      <c r="A46" s="205" t="s">
        <v>16</v>
      </c>
      <c r="B46" s="205" t="s">
        <v>63</v>
      </c>
      <c r="C46" s="199">
        <v>9067</v>
      </c>
      <c r="D46" s="117">
        <v>546976</v>
      </c>
      <c r="E46" s="118">
        <v>41346</v>
      </c>
      <c r="F46" s="348">
        <v>387.45</v>
      </c>
      <c r="G46" s="120">
        <f t="shared" si="0"/>
        <v>34.780071813285453</v>
      </c>
      <c r="H46" s="120">
        <v>11.14</v>
      </c>
      <c r="I46" s="126"/>
    </row>
    <row r="47" spans="1:9">
      <c r="A47" s="322" t="s">
        <v>15</v>
      </c>
      <c r="B47" s="205" t="s">
        <v>36</v>
      </c>
      <c r="C47" s="199">
        <v>9068</v>
      </c>
      <c r="D47" s="117">
        <v>546982</v>
      </c>
      <c r="E47" s="118">
        <v>41346</v>
      </c>
      <c r="F47" s="348">
        <v>170.55</v>
      </c>
      <c r="G47" s="120">
        <f t="shared" si="0"/>
        <v>15.309694793536805</v>
      </c>
      <c r="H47" s="120">
        <v>11.14</v>
      </c>
      <c r="I47" s="126"/>
    </row>
    <row r="48" spans="1:9">
      <c r="A48" s="205" t="s">
        <v>75</v>
      </c>
      <c r="B48" s="205" t="s">
        <v>61</v>
      </c>
      <c r="C48" s="199">
        <v>9069</v>
      </c>
      <c r="D48" s="117">
        <v>547060</v>
      </c>
      <c r="E48" s="118">
        <v>41346</v>
      </c>
      <c r="F48" s="348">
        <v>353.14</v>
      </c>
      <c r="G48" s="120">
        <f t="shared" si="0"/>
        <v>31.700179533213642</v>
      </c>
      <c r="H48" s="120">
        <v>11.14</v>
      </c>
      <c r="I48" s="126"/>
    </row>
    <row r="49" spans="1:9">
      <c r="A49" s="205" t="s">
        <v>18</v>
      </c>
      <c r="B49" s="199" t="s">
        <v>62</v>
      </c>
      <c r="C49" s="199">
        <v>9070</v>
      </c>
      <c r="D49" s="117">
        <v>547077</v>
      </c>
      <c r="E49" s="118">
        <v>41346</v>
      </c>
      <c r="F49" s="348">
        <v>225.03</v>
      </c>
      <c r="G49" s="120">
        <f t="shared" si="0"/>
        <v>20.200179533213642</v>
      </c>
      <c r="H49" s="120">
        <v>11.14</v>
      </c>
      <c r="I49" s="126"/>
    </row>
    <row r="50" spans="1:9">
      <c r="A50" s="205" t="s">
        <v>34</v>
      </c>
      <c r="B50" s="199" t="s">
        <v>39</v>
      </c>
      <c r="C50" s="199">
        <v>9071</v>
      </c>
      <c r="D50" s="117">
        <v>547116</v>
      </c>
      <c r="E50" s="118">
        <v>41346</v>
      </c>
      <c r="F50" s="348">
        <v>466.32</v>
      </c>
      <c r="G50" s="120">
        <f t="shared" si="0"/>
        <v>41.85996409335727</v>
      </c>
      <c r="H50" s="120">
        <v>11.14</v>
      </c>
      <c r="I50" s="126"/>
    </row>
    <row r="51" spans="1:9">
      <c r="A51" s="322" t="s">
        <v>20</v>
      </c>
      <c r="B51" s="199" t="s">
        <v>64</v>
      </c>
      <c r="C51" s="199">
        <v>9072</v>
      </c>
      <c r="D51" s="117">
        <v>547857</v>
      </c>
      <c r="E51" s="118">
        <v>41347</v>
      </c>
      <c r="F51" s="348">
        <v>307.02</v>
      </c>
      <c r="G51" s="120">
        <f t="shared" si="0"/>
        <v>27.560143626570913</v>
      </c>
      <c r="H51" s="120">
        <v>11.14</v>
      </c>
      <c r="I51" s="126"/>
    </row>
    <row r="52" spans="1:9">
      <c r="A52" s="209" t="s">
        <v>19</v>
      </c>
      <c r="B52" s="205" t="s">
        <v>66</v>
      </c>
      <c r="C52" s="199">
        <v>9073</v>
      </c>
      <c r="D52" s="117">
        <v>547880</v>
      </c>
      <c r="E52" s="118">
        <v>41347</v>
      </c>
      <c r="F52" s="348">
        <v>726.89</v>
      </c>
      <c r="G52" s="120">
        <f t="shared" si="0"/>
        <v>65.250448833034113</v>
      </c>
      <c r="H52" s="120">
        <v>11.14</v>
      </c>
      <c r="I52" s="126"/>
    </row>
    <row r="53" spans="1:9">
      <c r="A53" s="205" t="s">
        <v>19</v>
      </c>
      <c r="B53" s="205" t="s">
        <v>66</v>
      </c>
      <c r="C53" s="199">
        <v>9074</v>
      </c>
      <c r="D53" s="117" t="s">
        <v>23</v>
      </c>
      <c r="E53" s="118">
        <v>41378</v>
      </c>
      <c r="F53" s="348">
        <v>1397.53</v>
      </c>
      <c r="G53" s="120">
        <f>F53/H53</f>
        <v>125.45152603231597</v>
      </c>
      <c r="H53" s="120">
        <v>11.14</v>
      </c>
      <c r="I53" s="126"/>
    </row>
    <row r="54" spans="1:9">
      <c r="A54" s="204" t="s">
        <v>15</v>
      </c>
      <c r="B54" s="205" t="s">
        <v>36</v>
      </c>
      <c r="C54" s="199">
        <v>9075</v>
      </c>
      <c r="D54" s="117">
        <v>547965</v>
      </c>
      <c r="E54" s="118">
        <v>41347</v>
      </c>
      <c r="F54" s="348">
        <v>200</v>
      </c>
      <c r="G54" s="120">
        <f>F54/H54</f>
        <v>17.953321364452425</v>
      </c>
      <c r="H54" s="120">
        <v>11.14</v>
      </c>
      <c r="I54" s="126"/>
    </row>
    <row r="55" spans="1:9">
      <c r="A55" s="205" t="s">
        <v>17</v>
      </c>
      <c r="B55" s="205" t="s">
        <v>43</v>
      </c>
      <c r="C55" s="199">
        <v>9076</v>
      </c>
      <c r="D55" s="117">
        <v>547898</v>
      </c>
      <c r="E55" s="118">
        <v>41347</v>
      </c>
      <c r="F55" s="348">
        <v>470.11</v>
      </c>
      <c r="G55" s="120">
        <f>F55/H55</f>
        <v>42.200179533213642</v>
      </c>
      <c r="H55" s="120">
        <v>11.14</v>
      </c>
      <c r="I55" s="126"/>
    </row>
    <row r="56" spans="1:9">
      <c r="A56" s="205" t="s">
        <v>16</v>
      </c>
      <c r="B56" s="205" t="s">
        <v>63</v>
      </c>
      <c r="C56" s="199">
        <v>9077</v>
      </c>
      <c r="D56" s="534">
        <v>547910</v>
      </c>
      <c r="E56" s="118">
        <v>41347</v>
      </c>
      <c r="F56" s="348">
        <v>340.1</v>
      </c>
      <c r="G56" s="120">
        <f t="shared" ref="G56:G101" si="1">F56/H56</f>
        <v>30.529622980251347</v>
      </c>
      <c r="H56" s="120">
        <v>11.14</v>
      </c>
      <c r="I56" s="129"/>
    </row>
    <row r="57" spans="1:9">
      <c r="A57" s="205" t="s">
        <v>18</v>
      </c>
      <c r="B57" s="199" t="s">
        <v>62</v>
      </c>
      <c r="C57" s="199">
        <v>9078</v>
      </c>
      <c r="D57" s="139">
        <v>547924</v>
      </c>
      <c r="E57" s="118">
        <v>41347</v>
      </c>
      <c r="F57" s="348">
        <v>294.99</v>
      </c>
      <c r="G57" s="120">
        <f t="shared" si="1"/>
        <v>26.480251346499102</v>
      </c>
      <c r="H57" s="120">
        <v>11.14</v>
      </c>
      <c r="I57" s="139"/>
    </row>
    <row r="58" spans="1:9">
      <c r="A58" s="204" t="s">
        <v>74</v>
      </c>
      <c r="B58" s="199" t="s">
        <v>68</v>
      </c>
      <c r="C58" s="199">
        <v>9079</v>
      </c>
      <c r="D58" s="139">
        <v>548050</v>
      </c>
      <c r="E58" s="118">
        <v>41347</v>
      </c>
      <c r="F58" s="348">
        <v>200.19</v>
      </c>
      <c r="G58" s="120">
        <f t="shared" si="1"/>
        <v>17.970377019748653</v>
      </c>
      <c r="H58" s="120">
        <v>11.14</v>
      </c>
      <c r="I58" s="139"/>
    </row>
    <row r="59" spans="1:9">
      <c r="A59" s="205" t="s">
        <v>11</v>
      </c>
      <c r="B59" s="205" t="s">
        <v>42</v>
      </c>
      <c r="C59" s="199">
        <v>9080</v>
      </c>
      <c r="D59" s="139">
        <v>548564</v>
      </c>
      <c r="E59" s="118">
        <v>41347</v>
      </c>
      <c r="F59" s="348">
        <v>2200.1799999999998</v>
      </c>
      <c r="G59" s="120">
        <f t="shared" si="1"/>
        <v>191.32</v>
      </c>
      <c r="H59" s="120">
        <v>11.5</v>
      </c>
      <c r="I59" s="126"/>
    </row>
    <row r="60" spans="1:9">
      <c r="A60" s="205" t="s">
        <v>74</v>
      </c>
      <c r="B60" s="205" t="s">
        <v>68</v>
      </c>
      <c r="C60" s="199">
        <v>9081</v>
      </c>
      <c r="D60" s="139">
        <v>548948</v>
      </c>
      <c r="E60" s="118">
        <v>41348</v>
      </c>
      <c r="F60" s="348">
        <v>240.18</v>
      </c>
      <c r="G60" s="120">
        <f t="shared" si="1"/>
        <v>21.560143626570916</v>
      </c>
      <c r="H60" s="120">
        <v>11.14</v>
      </c>
      <c r="I60" s="126"/>
    </row>
    <row r="61" spans="1:9">
      <c r="A61" s="205" t="s">
        <v>13</v>
      </c>
      <c r="B61" s="199" t="s">
        <v>67</v>
      </c>
      <c r="C61" s="199">
        <v>9082</v>
      </c>
      <c r="D61" s="117">
        <v>548951</v>
      </c>
      <c r="E61" s="118">
        <v>41348</v>
      </c>
      <c r="F61" s="348">
        <v>472</v>
      </c>
      <c r="G61" s="120">
        <f t="shared" si="1"/>
        <v>42.369838420107719</v>
      </c>
      <c r="H61" s="120">
        <v>11.14</v>
      </c>
      <c r="I61" s="126"/>
    </row>
    <row r="62" spans="1:9">
      <c r="A62" s="205" t="s">
        <v>18</v>
      </c>
      <c r="B62" s="199" t="s">
        <v>62</v>
      </c>
      <c r="C62" s="199">
        <v>9083</v>
      </c>
      <c r="D62" s="117">
        <v>548975</v>
      </c>
      <c r="E62" s="118">
        <v>41348</v>
      </c>
      <c r="F62" s="348">
        <v>160.08000000000001</v>
      </c>
      <c r="G62" s="120">
        <f t="shared" si="1"/>
        <v>14.369838420107721</v>
      </c>
      <c r="H62" s="120">
        <v>11.14</v>
      </c>
      <c r="I62" s="126"/>
    </row>
    <row r="63" spans="1:9">
      <c r="A63" s="205" t="s">
        <v>75</v>
      </c>
      <c r="B63" s="205" t="s">
        <v>61</v>
      </c>
      <c r="C63" s="199">
        <v>9084</v>
      </c>
      <c r="D63" s="117">
        <v>548982</v>
      </c>
      <c r="E63" s="118">
        <v>41348</v>
      </c>
      <c r="F63" s="348">
        <v>365.06</v>
      </c>
      <c r="G63" s="120">
        <f t="shared" si="1"/>
        <v>32.770197486535011</v>
      </c>
      <c r="H63" s="120">
        <v>11.14</v>
      </c>
      <c r="I63" s="126"/>
    </row>
    <row r="64" spans="1:9">
      <c r="A64" s="205" t="s">
        <v>17</v>
      </c>
      <c r="B64" s="205" t="s">
        <v>43</v>
      </c>
      <c r="C64" s="199">
        <v>9085</v>
      </c>
      <c r="D64" s="117">
        <v>548993</v>
      </c>
      <c r="E64" s="118">
        <v>41348</v>
      </c>
      <c r="F64" s="348">
        <v>326.74</v>
      </c>
      <c r="G64" s="120">
        <f t="shared" si="1"/>
        <v>29.330341113105924</v>
      </c>
      <c r="H64" s="120">
        <v>11.14</v>
      </c>
      <c r="I64" s="126"/>
    </row>
    <row r="65" spans="1:9">
      <c r="A65" s="204" t="s">
        <v>110</v>
      </c>
      <c r="B65" s="199" t="s">
        <v>88</v>
      </c>
      <c r="C65" s="199">
        <v>9086</v>
      </c>
      <c r="D65" s="117">
        <v>549007</v>
      </c>
      <c r="E65" s="118">
        <v>41348</v>
      </c>
      <c r="F65" s="348">
        <v>372.74</v>
      </c>
      <c r="G65" s="120">
        <f t="shared" si="1"/>
        <v>33.459605026929978</v>
      </c>
      <c r="H65" s="120">
        <v>11.14</v>
      </c>
      <c r="I65" s="126"/>
    </row>
    <row r="66" spans="1:9">
      <c r="A66" s="322" t="s">
        <v>20</v>
      </c>
      <c r="B66" s="199" t="s">
        <v>64</v>
      </c>
      <c r="C66" s="199">
        <v>9087</v>
      </c>
      <c r="D66" s="117">
        <v>549055</v>
      </c>
      <c r="E66" s="118">
        <v>41348</v>
      </c>
      <c r="F66" s="348">
        <v>242.96</v>
      </c>
      <c r="G66" s="120">
        <f t="shared" si="1"/>
        <v>21.809694793536803</v>
      </c>
      <c r="H66" s="120">
        <v>11.14</v>
      </c>
      <c r="I66" s="126"/>
    </row>
    <row r="67" spans="1:9">
      <c r="A67" s="205" t="s">
        <v>16</v>
      </c>
      <c r="B67" s="205" t="s">
        <v>63</v>
      </c>
      <c r="C67" s="199">
        <v>9088</v>
      </c>
      <c r="D67" s="117">
        <v>549209</v>
      </c>
      <c r="E67" s="118">
        <v>41348</v>
      </c>
      <c r="F67" s="348">
        <v>352.02</v>
      </c>
      <c r="G67" s="120">
        <f t="shared" si="1"/>
        <v>31.599640933572708</v>
      </c>
      <c r="H67" s="120">
        <v>11.14</v>
      </c>
      <c r="I67" s="126"/>
    </row>
    <row r="68" spans="1:9">
      <c r="A68" s="241" t="s">
        <v>109</v>
      </c>
      <c r="B68" s="241" t="s">
        <v>71</v>
      </c>
      <c r="C68" s="199">
        <v>9089</v>
      </c>
      <c r="D68" s="117">
        <v>549301</v>
      </c>
      <c r="E68" s="118">
        <v>41348</v>
      </c>
      <c r="F68" s="348">
        <v>1000.15</v>
      </c>
      <c r="G68" s="120">
        <f t="shared" si="1"/>
        <v>89.780071813285446</v>
      </c>
      <c r="H68" s="120">
        <v>11.14</v>
      </c>
      <c r="I68" s="126"/>
    </row>
    <row r="69" spans="1:9">
      <c r="A69" s="205" t="s">
        <v>18</v>
      </c>
      <c r="B69" s="199" t="s">
        <v>62</v>
      </c>
      <c r="C69" s="199">
        <v>9090</v>
      </c>
      <c r="D69" s="117">
        <v>550185</v>
      </c>
      <c r="E69" s="118">
        <v>41349</v>
      </c>
      <c r="F69" s="348">
        <v>415.08</v>
      </c>
      <c r="G69" s="120">
        <f t="shared" si="1"/>
        <v>37.260323159784555</v>
      </c>
      <c r="H69" s="120">
        <v>11.14</v>
      </c>
      <c r="I69" s="126"/>
    </row>
    <row r="70" spans="1:9">
      <c r="A70" s="205" t="s">
        <v>17</v>
      </c>
      <c r="B70" s="205" t="s">
        <v>43</v>
      </c>
      <c r="C70" s="199">
        <v>9091</v>
      </c>
      <c r="D70" s="117">
        <v>550330</v>
      </c>
      <c r="E70" s="118">
        <v>41349</v>
      </c>
      <c r="F70" s="348">
        <v>222.8</v>
      </c>
      <c r="G70" s="120">
        <f t="shared" si="1"/>
        <v>20</v>
      </c>
      <c r="H70" s="120">
        <v>11.14</v>
      </c>
      <c r="I70" s="126"/>
    </row>
    <row r="71" spans="1:9">
      <c r="A71" s="205" t="s">
        <v>74</v>
      </c>
      <c r="B71" s="205" t="s">
        <v>68</v>
      </c>
      <c r="C71" s="199">
        <v>9092</v>
      </c>
      <c r="D71" s="117">
        <v>550252</v>
      </c>
      <c r="E71" s="118">
        <v>41349</v>
      </c>
      <c r="F71" s="348">
        <v>323.06</v>
      </c>
      <c r="G71" s="120">
        <f t="shared" si="1"/>
        <v>29</v>
      </c>
      <c r="H71" s="120">
        <v>11.14</v>
      </c>
      <c r="I71" s="161"/>
    </row>
    <row r="72" spans="1:9">
      <c r="A72" s="204" t="s">
        <v>13</v>
      </c>
      <c r="B72" s="199" t="s">
        <v>67</v>
      </c>
      <c r="C72" s="199">
        <v>9093</v>
      </c>
      <c r="D72" s="117">
        <v>550246</v>
      </c>
      <c r="E72" s="118">
        <v>41349</v>
      </c>
      <c r="F72" s="348">
        <v>216</v>
      </c>
      <c r="G72" s="120">
        <f t="shared" si="1"/>
        <v>19.389587073608617</v>
      </c>
      <c r="H72" s="120">
        <v>11.14</v>
      </c>
      <c r="I72" s="126"/>
    </row>
    <row r="73" spans="1:9">
      <c r="A73" s="322" t="s">
        <v>20</v>
      </c>
      <c r="B73" s="199" t="s">
        <v>64</v>
      </c>
      <c r="C73" s="199">
        <v>9094</v>
      </c>
      <c r="D73" s="117">
        <v>550355</v>
      </c>
      <c r="E73" s="118">
        <v>41349</v>
      </c>
      <c r="F73" s="348">
        <v>222.8</v>
      </c>
      <c r="G73" s="120">
        <f t="shared" si="1"/>
        <v>20</v>
      </c>
      <c r="H73" s="120">
        <v>11.14</v>
      </c>
      <c r="I73" s="126"/>
    </row>
    <row r="74" spans="1:9">
      <c r="A74" s="205" t="s">
        <v>75</v>
      </c>
      <c r="B74" s="205" t="s">
        <v>61</v>
      </c>
      <c r="C74" s="199">
        <v>9095</v>
      </c>
      <c r="D74" s="117">
        <v>550380</v>
      </c>
      <c r="E74" s="118">
        <v>41349</v>
      </c>
      <c r="F74" s="348">
        <v>250</v>
      </c>
      <c r="G74" s="120">
        <f t="shared" si="1"/>
        <v>22.44165170556553</v>
      </c>
      <c r="H74" s="120">
        <v>11.14</v>
      </c>
      <c r="I74" s="126"/>
    </row>
    <row r="75" spans="1:9">
      <c r="A75" s="204" t="s">
        <v>19</v>
      </c>
      <c r="B75" s="205" t="s">
        <v>66</v>
      </c>
      <c r="C75" s="199">
        <v>9096</v>
      </c>
      <c r="D75" s="117">
        <v>550342</v>
      </c>
      <c r="E75" s="118">
        <v>41349</v>
      </c>
      <c r="F75" s="348">
        <v>400</v>
      </c>
      <c r="G75" s="120">
        <f t="shared" si="1"/>
        <v>35.906642728904849</v>
      </c>
      <c r="H75" s="120">
        <v>11.14</v>
      </c>
      <c r="I75" s="126"/>
    </row>
    <row r="76" spans="1:9">
      <c r="A76" s="204" t="s">
        <v>19</v>
      </c>
      <c r="B76" s="205" t="s">
        <v>66</v>
      </c>
      <c r="C76" s="199">
        <v>9097</v>
      </c>
      <c r="D76" s="117">
        <v>13504</v>
      </c>
      <c r="E76" s="118">
        <v>41349</v>
      </c>
      <c r="F76" s="348">
        <v>1417.78</v>
      </c>
      <c r="G76" s="120">
        <f t="shared" si="1"/>
        <v>127.26929982046678</v>
      </c>
      <c r="H76" s="120">
        <v>11.14</v>
      </c>
      <c r="I76" s="126"/>
    </row>
    <row r="77" spans="1:9">
      <c r="A77" s="205" t="s">
        <v>16</v>
      </c>
      <c r="B77" s="205" t="s">
        <v>63</v>
      </c>
      <c r="C77" s="199">
        <v>9098</v>
      </c>
      <c r="D77" s="117">
        <v>550337</v>
      </c>
      <c r="E77" s="118">
        <v>41349</v>
      </c>
      <c r="F77" s="348">
        <v>200</v>
      </c>
      <c r="G77" s="120">
        <f t="shared" si="1"/>
        <v>17.953321364452425</v>
      </c>
      <c r="H77" s="120">
        <v>11.14</v>
      </c>
      <c r="I77" s="126"/>
    </row>
    <row r="78" spans="1:9">
      <c r="A78" s="210" t="s">
        <v>15</v>
      </c>
      <c r="B78" s="205" t="s">
        <v>36</v>
      </c>
      <c r="C78" s="199">
        <v>9099</v>
      </c>
      <c r="D78" s="117">
        <v>551154</v>
      </c>
      <c r="E78" s="118">
        <v>41349</v>
      </c>
      <c r="F78" s="348">
        <v>313.02999999999997</v>
      </c>
      <c r="G78" s="120">
        <f t="shared" si="1"/>
        <v>28.099640933572708</v>
      </c>
      <c r="H78" s="120">
        <v>11.14</v>
      </c>
      <c r="I78" s="126"/>
    </row>
    <row r="79" spans="1:9">
      <c r="A79" s="205" t="s">
        <v>18</v>
      </c>
      <c r="B79" s="199" t="s">
        <v>62</v>
      </c>
      <c r="C79" s="199">
        <v>9100</v>
      </c>
      <c r="D79" s="117">
        <v>10001</v>
      </c>
      <c r="E79" s="118">
        <v>41350</v>
      </c>
      <c r="F79" s="348">
        <v>461.38</v>
      </c>
      <c r="G79" s="120">
        <f t="shared" si="1"/>
        <v>41.416517055655291</v>
      </c>
      <c r="H79" s="120">
        <v>11.14</v>
      </c>
      <c r="I79" s="126"/>
    </row>
    <row r="80" spans="1:9">
      <c r="A80" s="205" t="s">
        <v>17</v>
      </c>
      <c r="B80" s="205" t="s">
        <v>43</v>
      </c>
      <c r="C80" s="199">
        <v>9101</v>
      </c>
      <c r="D80" s="117">
        <v>12373</v>
      </c>
      <c r="E80" s="118">
        <v>41350</v>
      </c>
      <c r="F80" s="348">
        <v>370.52</v>
      </c>
      <c r="G80" s="120">
        <f t="shared" si="1"/>
        <v>33.260323159784555</v>
      </c>
      <c r="H80" s="120">
        <v>11.14</v>
      </c>
      <c r="I80" s="126"/>
    </row>
    <row r="81" spans="1:9">
      <c r="A81" s="205" t="s">
        <v>16</v>
      </c>
      <c r="B81" s="205" t="s">
        <v>63</v>
      </c>
      <c r="C81" s="199">
        <v>9102</v>
      </c>
      <c r="D81" s="117">
        <v>13512</v>
      </c>
      <c r="E81" s="118">
        <v>41350</v>
      </c>
      <c r="F81" s="348">
        <v>439.92</v>
      </c>
      <c r="G81" s="120">
        <f t="shared" si="1"/>
        <v>39.490125673249551</v>
      </c>
      <c r="H81" s="120">
        <v>11.14</v>
      </c>
      <c r="I81" s="126"/>
    </row>
    <row r="82" spans="1:9">
      <c r="A82" s="205" t="s">
        <v>75</v>
      </c>
      <c r="B82" s="205" t="s">
        <v>61</v>
      </c>
      <c r="C82" s="199">
        <v>9103</v>
      </c>
      <c r="D82" s="117">
        <v>552415</v>
      </c>
      <c r="E82" s="118">
        <v>41351</v>
      </c>
      <c r="F82" s="348">
        <v>400.04</v>
      </c>
      <c r="G82" s="120">
        <f t="shared" si="1"/>
        <v>35.910233393177741</v>
      </c>
      <c r="H82" s="120">
        <v>11.14</v>
      </c>
      <c r="I82" s="126"/>
    </row>
    <row r="83" spans="1:9">
      <c r="A83" s="205" t="s">
        <v>74</v>
      </c>
      <c r="B83" s="205" t="s">
        <v>68</v>
      </c>
      <c r="C83" s="199">
        <v>9104</v>
      </c>
      <c r="D83" s="117">
        <v>552477</v>
      </c>
      <c r="E83" s="118">
        <v>41351</v>
      </c>
      <c r="F83" s="348">
        <v>430.56</v>
      </c>
      <c r="G83" s="120">
        <f t="shared" si="1"/>
        <v>38.649910233393179</v>
      </c>
      <c r="H83" s="120">
        <v>11.14</v>
      </c>
      <c r="I83" s="126"/>
    </row>
    <row r="84" spans="1:9">
      <c r="A84" s="322" t="s">
        <v>20</v>
      </c>
      <c r="B84" s="199" t="s">
        <v>64</v>
      </c>
      <c r="C84" s="199">
        <v>9105</v>
      </c>
      <c r="D84" s="117">
        <v>552459</v>
      </c>
      <c r="E84" s="118">
        <v>41351</v>
      </c>
      <c r="F84" s="348">
        <v>323.95</v>
      </c>
      <c r="G84" s="120">
        <f t="shared" si="1"/>
        <v>29.07989228007181</v>
      </c>
      <c r="H84" s="120">
        <v>11.14</v>
      </c>
      <c r="I84" s="126"/>
    </row>
    <row r="85" spans="1:9">
      <c r="A85" s="241" t="s">
        <v>109</v>
      </c>
      <c r="B85" s="241" t="s">
        <v>71</v>
      </c>
      <c r="C85" s="199">
        <v>9106</v>
      </c>
      <c r="D85" s="117">
        <v>552425</v>
      </c>
      <c r="E85" s="118">
        <v>41351</v>
      </c>
      <c r="F85" s="348">
        <v>970.18</v>
      </c>
      <c r="G85" s="120">
        <f t="shared" si="1"/>
        <v>87.089766606822252</v>
      </c>
      <c r="H85" s="120">
        <v>11.14</v>
      </c>
      <c r="I85" s="126"/>
    </row>
    <row r="86" spans="1:9">
      <c r="A86" s="205" t="s">
        <v>16</v>
      </c>
      <c r="B86" s="205" t="s">
        <v>63</v>
      </c>
      <c r="C86" s="199">
        <v>9107</v>
      </c>
      <c r="D86" s="117">
        <v>552469</v>
      </c>
      <c r="E86" s="118">
        <v>41351</v>
      </c>
      <c r="F86" s="348">
        <v>218.79</v>
      </c>
      <c r="G86" s="120">
        <f t="shared" si="1"/>
        <v>19.640035906642726</v>
      </c>
      <c r="H86" s="120">
        <v>11.14</v>
      </c>
      <c r="I86" s="126"/>
    </row>
    <row r="87" spans="1:9">
      <c r="A87" s="209" t="s">
        <v>19</v>
      </c>
      <c r="B87" s="205" t="s">
        <v>66</v>
      </c>
      <c r="C87" s="199">
        <v>9108</v>
      </c>
      <c r="D87" s="117">
        <v>12379</v>
      </c>
      <c r="E87" s="118">
        <v>41351</v>
      </c>
      <c r="F87" s="349">
        <v>276.51</v>
      </c>
      <c r="G87" s="120">
        <f t="shared" si="1"/>
        <v>24.821364452423698</v>
      </c>
      <c r="H87" s="120">
        <v>11.14</v>
      </c>
      <c r="I87" s="126"/>
    </row>
    <row r="88" spans="1:9">
      <c r="A88" s="204" t="s">
        <v>19</v>
      </c>
      <c r="B88" s="205" t="s">
        <v>66</v>
      </c>
      <c r="C88" s="199">
        <v>9109</v>
      </c>
      <c r="D88" s="117">
        <v>553310</v>
      </c>
      <c r="E88" s="118">
        <v>41351</v>
      </c>
      <c r="F88" s="348">
        <v>1556.7</v>
      </c>
      <c r="G88" s="120">
        <f t="shared" si="1"/>
        <v>139.73967684021542</v>
      </c>
      <c r="H88" s="120">
        <v>11.14</v>
      </c>
      <c r="I88" s="126"/>
    </row>
    <row r="89" spans="1:9">
      <c r="A89" s="205" t="s">
        <v>11</v>
      </c>
      <c r="B89" s="205" t="s">
        <v>42</v>
      </c>
      <c r="C89" s="199">
        <v>9110</v>
      </c>
      <c r="D89" s="117">
        <v>553131</v>
      </c>
      <c r="E89" s="118">
        <v>41351</v>
      </c>
      <c r="F89" s="348">
        <v>1477.41</v>
      </c>
      <c r="G89" s="120">
        <f t="shared" si="1"/>
        <v>128.47043478260869</v>
      </c>
      <c r="H89" s="120">
        <v>11.5</v>
      </c>
      <c r="I89" s="126"/>
    </row>
    <row r="90" spans="1:9">
      <c r="A90" s="279" t="s">
        <v>13</v>
      </c>
      <c r="B90" s="205" t="s">
        <v>67</v>
      </c>
      <c r="C90" s="199">
        <v>9111</v>
      </c>
      <c r="D90" s="117">
        <v>553448</v>
      </c>
      <c r="E90" s="118">
        <v>41352</v>
      </c>
      <c r="F90" s="348">
        <v>290.2</v>
      </c>
      <c r="G90" s="120">
        <f t="shared" si="1"/>
        <v>26.050269299820464</v>
      </c>
      <c r="H90" s="120">
        <v>11.14</v>
      </c>
      <c r="I90" s="126"/>
    </row>
    <row r="91" spans="1:9">
      <c r="A91" s="204" t="s">
        <v>22</v>
      </c>
      <c r="B91" s="205" t="s">
        <v>56</v>
      </c>
      <c r="C91" s="199">
        <v>9112</v>
      </c>
      <c r="D91" s="117">
        <v>553455</v>
      </c>
      <c r="E91" s="118">
        <v>41352</v>
      </c>
      <c r="F91" s="348">
        <v>1363.09</v>
      </c>
      <c r="G91" s="120">
        <f t="shared" si="1"/>
        <v>122.35996409335726</v>
      </c>
      <c r="H91" s="120">
        <v>11.14</v>
      </c>
      <c r="I91" s="126"/>
    </row>
    <row r="92" spans="1:9">
      <c r="A92" s="205" t="s">
        <v>74</v>
      </c>
      <c r="B92" s="205" t="s">
        <v>68</v>
      </c>
      <c r="C92" s="199">
        <v>9113</v>
      </c>
      <c r="D92" s="117">
        <v>553535</v>
      </c>
      <c r="E92" s="118">
        <v>41352</v>
      </c>
      <c r="F92" s="348">
        <v>301</v>
      </c>
      <c r="G92" s="120">
        <f t="shared" si="1"/>
        <v>27.019748653500898</v>
      </c>
      <c r="H92" s="120">
        <v>11.14</v>
      </c>
      <c r="I92" s="126"/>
    </row>
    <row r="93" spans="1:9">
      <c r="A93" s="241" t="s">
        <v>109</v>
      </c>
      <c r="B93" s="241" t="s">
        <v>71</v>
      </c>
      <c r="C93" s="199">
        <v>9114</v>
      </c>
      <c r="D93" s="117">
        <v>553453</v>
      </c>
      <c r="E93" s="118">
        <v>41352</v>
      </c>
      <c r="F93" s="348">
        <v>615.04</v>
      </c>
      <c r="G93" s="120">
        <f t="shared" si="1"/>
        <v>55.210053859964084</v>
      </c>
      <c r="H93" s="120">
        <v>11.14</v>
      </c>
      <c r="I93" s="126"/>
    </row>
    <row r="94" spans="1:9">
      <c r="A94" s="205" t="s">
        <v>75</v>
      </c>
      <c r="B94" s="205" t="s">
        <v>61</v>
      </c>
      <c r="C94" s="199">
        <v>9115</v>
      </c>
      <c r="D94" s="117">
        <v>553481</v>
      </c>
      <c r="E94" s="118">
        <v>41352</v>
      </c>
      <c r="F94" s="348">
        <v>228.48</v>
      </c>
      <c r="G94" s="120">
        <f t="shared" si="1"/>
        <v>20.509874326750445</v>
      </c>
      <c r="H94" s="120">
        <v>11.14</v>
      </c>
      <c r="I94" s="126"/>
    </row>
    <row r="95" spans="1:9">
      <c r="A95" s="204" t="s">
        <v>19</v>
      </c>
      <c r="B95" s="205" t="s">
        <v>66</v>
      </c>
      <c r="C95" s="199">
        <v>9116</v>
      </c>
      <c r="D95" s="117">
        <v>12740</v>
      </c>
      <c r="E95" s="118">
        <v>41352</v>
      </c>
      <c r="F95" s="348">
        <v>1433.49</v>
      </c>
      <c r="G95" s="120">
        <f t="shared" si="1"/>
        <v>128.67953321364453</v>
      </c>
      <c r="H95" s="120">
        <v>11.14</v>
      </c>
      <c r="I95" s="126"/>
    </row>
    <row r="96" spans="1:9">
      <c r="A96" s="204" t="s">
        <v>19</v>
      </c>
      <c r="B96" s="205" t="s">
        <v>66</v>
      </c>
      <c r="C96" s="199">
        <v>9117</v>
      </c>
      <c r="D96" s="117">
        <v>553554</v>
      </c>
      <c r="E96" s="118">
        <v>41352</v>
      </c>
      <c r="F96" s="348">
        <v>157.30000000000001</v>
      </c>
      <c r="G96" s="120">
        <f t="shared" si="1"/>
        <v>14.120287253141832</v>
      </c>
      <c r="H96" s="120">
        <v>11.14</v>
      </c>
      <c r="I96" s="126"/>
    </row>
    <row r="97" spans="1:9">
      <c r="A97" s="322" t="s">
        <v>20</v>
      </c>
      <c r="B97" s="199" t="s">
        <v>64</v>
      </c>
      <c r="C97" s="199">
        <v>9118</v>
      </c>
      <c r="D97" s="117">
        <v>553443</v>
      </c>
      <c r="E97" s="118">
        <v>41352</v>
      </c>
      <c r="F97" s="348">
        <v>358.93</v>
      </c>
      <c r="G97" s="120">
        <f t="shared" si="1"/>
        <v>32.21992818671454</v>
      </c>
      <c r="H97" s="120">
        <v>11.14</v>
      </c>
      <c r="I97" s="126"/>
    </row>
    <row r="98" spans="1:9">
      <c r="A98" s="205" t="s">
        <v>16</v>
      </c>
      <c r="B98" s="205" t="s">
        <v>63</v>
      </c>
      <c r="C98" s="199">
        <v>9119</v>
      </c>
      <c r="D98" s="117">
        <v>13603</v>
      </c>
      <c r="E98" s="118">
        <v>41353</v>
      </c>
      <c r="F98" s="348">
        <v>483.2</v>
      </c>
      <c r="G98" s="120">
        <f t="shared" si="1"/>
        <v>43.37522441651705</v>
      </c>
      <c r="H98" s="120">
        <v>11.14</v>
      </c>
      <c r="I98" s="126"/>
    </row>
    <row r="99" spans="1:9">
      <c r="A99" s="205" t="s">
        <v>17</v>
      </c>
      <c r="B99" s="205" t="s">
        <v>43</v>
      </c>
      <c r="C99" s="199">
        <v>9120</v>
      </c>
      <c r="D99" s="117">
        <v>554529</v>
      </c>
      <c r="E99" s="118">
        <v>41353</v>
      </c>
      <c r="F99" s="348">
        <v>560.45000000000005</v>
      </c>
      <c r="G99" s="120">
        <f t="shared" si="1"/>
        <v>50.309694793536806</v>
      </c>
      <c r="H99" s="120">
        <v>11.14</v>
      </c>
      <c r="I99" s="126"/>
    </row>
    <row r="100" spans="1:9">
      <c r="A100" s="205" t="s">
        <v>74</v>
      </c>
      <c r="B100" s="205" t="s">
        <v>68</v>
      </c>
      <c r="C100" s="199">
        <v>9121</v>
      </c>
      <c r="D100" s="117">
        <v>554535</v>
      </c>
      <c r="E100" s="118">
        <v>41353</v>
      </c>
      <c r="F100" s="348">
        <v>334.2</v>
      </c>
      <c r="G100" s="120">
        <f t="shared" si="1"/>
        <v>29.999999999999996</v>
      </c>
      <c r="H100" s="120">
        <v>11.14</v>
      </c>
      <c r="I100" s="126"/>
    </row>
    <row r="101" spans="1:9">
      <c r="A101" s="205" t="s">
        <v>11</v>
      </c>
      <c r="B101" s="205" t="s">
        <v>42</v>
      </c>
      <c r="C101" s="199">
        <v>9122</v>
      </c>
      <c r="D101" s="117">
        <v>554538</v>
      </c>
      <c r="E101" s="118">
        <v>41353</v>
      </c>
      <c r="F101" s="348">
        <v>2150.5</v>
      </c>
      <c r="G101" s="120">
        <f t="shared" si="1"/>
        <v>187</v>
      </c>
      <c r="H101" s="120">
        <v>11.5</v>
      </c>
      <c r="I101" s="126"/>
    </row>
    <row r="102" spans="1:9" ht="15.75" thickBot="1">
      <c r="A102" s="204"/>
      <c r="B102" s="205"/>
      <c r="C102" s="164"/>
      <c r="D102" s="172" t="s">
        <v>10</v>
      </c>
      <c r="E102" s="343"/>
      <c r="F102" s="343">
        <f>SUM(F8:F101)</f>
        <v>50174.439999999988</v>
      </c>
      <c r="G102" s="182"/>
      <c r="H102" s="176"/>
      <c r="I102" s="122"/>
    </row>
    <row r="103" spans="1:9" ht="15.75" thickBot="1">
      <c r="A103" s="201"/>
      <c r="B103" s="243"/>
      <c r="C103" s="178"/>
      <c r="D103" s="179"/>
      <c r="E103" s="180"/>
      <c r="F103" s="348"/>
      <c r="G103" s="176"/>
    </row>
    <row r="104" spans="1:9" ht="15.75" thickBot="1">
      <c r="A104" s="125"/>
      <c r="B104" s="339" t="s">
        <v>52</v>
      </c>
      <c r="C104" s="340"/>
      <c r="D104" s="341"/>
      <c r="E104" s="193">
        <f>F2-F102</f>
        <v>-10400.609999999986</v>
      </c>
      <c r="F104" s="350"/>
    </row>
    <row r="105" spans="1:9">
      <c r="F105" s="182"/>
    </row>
  </sheetData>
  <autoFilter ref="A7:I102"/>
  <conditionalFormatting sqref="A9">
    <cfRule type="dataBar" priority="4">
      <dataBar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{500B5DA5-50A1-4B46-A695-B7399BF34508}</x14:id>
        </ext>
      </extLst>
    </cfRule>
  </conditionalFormatting>
  <conditionalFormatting sqref="B9">
    <cfRule type="dataBar" priority="3">
      <dataBar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{17533CD1-91EB-45A3-AEEB-497364DFF137}</x14:id>
        </ext>
      </extLst>
    </cfRule>
  </conditionalFormatting>
  <conditionalFormatting sqref="B16 B100 B92 B83 B71 B60 B37 B30">
    <cfRule type="dataBar" priority="2">
      <dataBar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{E219F9EA-3AF5-4A68-8609-04F9C3598A61}</x14:id>
        </ext>
      </extLst>
    </cfRule>
  </conditionalFormatting>
  <conditionalFormatting sqref="A16 A100 A92 A83 A71 A60 A37 A30">
    <cfRule type="dataBar" priority="1">
      <dataBar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{6659AEDF-EE39-4074-A5DD-1B097DD1150A}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0B5DA5-50A1-4B46-A695-B7399BF345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A9</xm:sqref>
        </x14:conditionalFormatting>
        <x14:conditionalFormatting xmlns:xm="http://schemas.microsoft.com/office/excel/2006/main">
          <x14:cfRule type="dataBar" id="{17533CD1-91EB-45A3-AEEB-497364DFF1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E219F9EA-3AF5-4A68-8609-04F9C3598A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B16 B100 B92 B83 B71 B60 B37 B30</xm:sqref>
        </x14:conditionalFormatting>
        <x14:conditionalFormatting xmlns:xm="http://schemas.microsoft.com/office/excel/2006/main">
          <x14:cfRule type="dataBar" id="{6659AEDF-EE39-4074-A5DD-1B097DD115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A16 A100 A92 A83 A71 A60 A37 A30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dimension ref="A1:J106"/>
  <sheetViews>
    <sheetView topLeftCell="A97" workbookViewId="0">
      <selection activeCell="F103" sqref="F103"/>
    </sheetView>
  </sheetViews>
  <sheetFormatPr baseColWidth="10" defaultRowHeight="15"/>
  <sheetData>
    <row r="1" spans="1:9">
      <c r="A1" s="99" t="s">
        <v>58</v>
      </c>
      <c r="B1" s="236"/>
      <c r="C1" s="95"/>
      <c r="D1" s="95"/>
      <c r="E1" s="95"/>
      <c r="F1" s="344" t="s">
        <v>53</v>
      </c>
      <c r="G1" s="102"/>
      <c r="H1" s="100"/>
      <c r="I1" s="1"/>
    </row>
    <row r="2" spans="1:9">
      <c r="A2" s="99"/>
      <c r="B2" s="237"/>
      <c r="C2" s="103"/>
      <c r="D2" s="103"/>
      <c r="E2" s="96">
        <v>41355</v>
      </c>
      <c r="F2" s="345">
        <v>39599.39</v>
      </c>
      <c r="G2" s="105"/>
      <c r="H2" s="103"/>
      <c r="I2" s="4"/>
    </row>
    <row r="3" spans="1:9">
      <c r="A3" s="99"/>
      <c r="B3" s="236"/>
      <c r="C3" s="354" t="s">
        <v>32</v>
      </c>
      <c r="D3" s="95"/>
      <c r="E3" s="95"/>
      <c r="F3" s="346"/>
      <c r="G3" s="102"/>
      <c r="H3" s="100"/>
      <c r="I3" s="1"/>
    </row>
    <row r="4" spans="1:9">
      <c r="A4" s="99"/>
      <c r="B4" s="236"/>
      <c r="C4" s="354"/>
      <c r="D4" s="95"/>
      <c r="E4" s="95"/>
      <c r="F4" s="346"/>
      <c r="G4" s="102"/>
      <c r="H4" s="100"/>
      <c r="I4" s="1"/>
    </row>
    <row r="5" spans="1:9" ht="15.75" thickBot="1">
      <c r="A5" s="99"/>
      <c r="B5" s="236"/>
      <c r="C5" s="95"/>
      <c r="D5" s="95"/>
      <c r="E5" s="95"/>
      <c r="F5" s="346"/>
      <c r="G5" s="102"/>
      <c r="H5" s="100"/>
      <c r="I5" s="1"/>
    </row>
    <row r="6" spans="1:9" ht="30.75" thickBot="1">
      <c r="A6" s="238" t="s">
        <v>2</v>
      </c>
      <c r="B6" s="238" t="s">
        <v>40</v>
      </c>
      <c r="C6" s="245" t="s">
        <v>3</v>
      </c>
      <c r="D6" s="246" t="s">
        <v>4</v>
      </c>
      <c r="E6" s="247" t="s">
        <v>5</v>
      </c>
      <c r="F6" s="347" t="s">
        <v>6</v>
      </c>
      <c r="G6" s="249" t="s">
        <v>7</v>
      </c>
      <c r="H6" s="238" t="s">
        <v>8</v>
      </c>
      <c r="I6" s="250" t="s">
        <v>59</v>
      </c>
    </row>
    <row r="7" spans="1:9">
      <c r="A7" s="277"/>
      <c r="B7" s="282"/>
      <c r="C7" s="277"/>
      <c r="D7" s="283"/>
      <c r="E7" s="277"/>
      <c r="F7" s="285"/>
      <c r="G7" s="285"/>
      <c r="H7" s="277"/>
      <c r="I7" s="277"/>
    </row>
    <row r="8" spans="1:9">
      <c r="A8" s="210" t="s">
        <v>104</v>
      </c>
      <c r="B8" s="205" t="s">
        <v>42</v>
      </c>
      <c r="C8" s="199">
        <v>9123</v>
      </c>
      <c r="D8" s="117">
        <v>554541</v>
      </c>
      <c r="E8" s="118">
        <v>41353</v>
      </c>
      <c r="F8" s="348">
        <v>999.12</v>
      </c>
      <c r="G8" s="120">
        <f t="shared" ref="G8" si="0">F8/H8</f>
        <v>89.687612208258528</v>
      </c>
      <c r="H8" s="120">
        <v>11.14</v>
      </c>
      <c r="I8" s="120"/>
    </row>
    <row r="9" spans="1:9">
      <c r="A9" s="205" t="s">
        <v>20</v>
      </c>
      <c r="B9" s="205" t="s">
        <v>64</v>
      </c>
      <c r="C9" s="199">
        <v>9124</v>
      </c>
      <c r="D9" s="117">
        <v>13601</v>
      </c>
      <c r="E9" s="118">
        <v>41353</v>
      </c>
      <c r="F9" s="348">
        <v>305.57</v>
      </c>
      <c r="G9" s="120">
        <f t="shared" ref="G9:G56" si="1">F9/H9</f>
        <v>27.429982046678635</v>
      </c>
      <c r="H9" s="120">
        <v>11.14</v>
      </c>
      <c r="I9" s="120"/>
    </row>
    <row r="10" spans="1:9">
      <c r="A10" s="205" t="s">
        <v>19</v>
      </c>
      <c r="B10" s="205" t="s">
        <v>66</v>
      </c>
      <c r="C10" s="199">
        <v>9125</v>
      </c>
      <c r="D10" s="117">
        <v>555732</v>
      </c>
      <c r="E10" s="118">
        <v>41354</v>
      </c>
      <c r="F10" s="348">
        <v>1422.8</v>
      </c>
      <c r="G10" s="120">
        <f t="shared" si="1"/>
        <v>127.71992818671453</v>
      </c>
      <c r="H10" s="120">
        <v>11.14</v>
      </c>
      <c r="I10" s="120"/>
    </row>
    <row r="11" spans="1:9">
      <c r="A11" s="205" t="s">
        <v>75</v>
      </c>
      <c r="B11" s="205" t="s">
        <v>61</v>
      </c>
      <c r="C11" s="199">
        <v>9126</v>
      </c>
      <c r="D11" s="117">
        <v>554718</v>
      </c>
      <c r="E11" s="118">
        <v>41353</v>
      </c>
      <c r="F11" s="348">
        <v>445.6</v>
      </c>
      <c r="G11" s="120">
        <f t="shared" si="1"/>
        <v>40</v>
      </c>
      <c r="H11" s="120">
        <v>11.14</v>
      </c>
      <c r="I11" s="120"/>
    </row>
    <row r="12" spans="1:9">
      <c r="A12" s="205"/>
      <c r="B12" s="205"/>
      <c r="C12" s="199">
        <v>9127</v>
      </c>
      <c r="D12" s="117">
        <v>13520</v>
      </c>
      <c r="E12" s="118">
        <v>41353</v>
      </c>
      <c r="F12" s="348">
        <v>741.7</v>
      </c>
      <c r="G12" s="120">
        <f t="shared" si="1"/>
        <v>66.579892280071817</v>
      </c>
      <c r="H12" s="120">
        <v>11.14</v>
      </c>
      <c r="I12" s="530" t="s">
        <v>159</v>
      </c>
    </row>
    <row r="13" spans="1:9">
      <c r="A13" s="205" t="s">
        <v>112</v>
      </c>
      <c r="B13" s="205" t="s">
        <v>105</v>
      </c>
      <c r="C13" s="199">
        <v>9128</v>
      </c>
      <c r="D13" s="117">
        <v>555014</v>
      </c>
      <c r="E13" s="118">
        <v>41353</v>
      </c>
      <c r="F13" s="348">
        <v>465.1</v>
      </c>
      <c r="G13" s="120">
        <f t="shared" si="1"/>
        <v>41.750448833034113</v>
      </c>
      <c r="H13" s="120">
        <v>11.14</v>
      </c>
      <c r="I13" s="120"/>
    </row>
    <row r="14" spans="1:9">
      <c r="A14" s="242" t="s">
        <v>20</v>
      </c>
      <c r="B14" s="242" t="s">
        <v>64</v>
      </c>
      <c r="C14" s="199">
        <v>9129</v>
      </c>
      <c r="D14" s="226">
        <v>555545</v>
      </c>
      <c r="E14" s="142">
        <v>41354</v>
      </c>
      <c r="F14" s="348">
        <v>393.58</v>
      </c>
      <c r="G14" s="120">
        <f t="shared" si="1"/>
        <v>35.330341113105924</v>
      </c>
      <c r="H14" s="120">
        <v>11.14</v>
      </c>
      <c r="I14" s="120"/>
    </row>
    <row r="15" spans="1:9">
      <c r="A15" s="205" t="s">
        <v>13</v>
      </c>
      <c r="B15" s="205" t="s">
        <v>67</v>
      </c>
      <c r="C15" s="199">
        <v>9130</v>
      </c>
      <c r="D15" s="117">
        <v>555542</v>
      </c>
      <c r="E15" s="118">
        <v>41354</v>
      </c>
      <c r="F15" s="348">
        <v>526.14</v>
      </c>
      <c r="G15" s="120">
        <f t="shared" si="1"/>
        <v>47.229802513464989</v>
      </c>
      <c r="H15" s="120">
        <v>11.14</v>
      </c>
      <c r="I15" s="120"/>
    </row>
    <row r="16" spans="1:9">
      <c r="A16" s="240" t="s">
        <v>17</v>
      </c>
      <c r="B16" s="240" t="s">
        <v>43</v>
      </c>
      <c r="C16" s="199">
        <v>9131</v>
      </c>
      <c r="D16" s="117">
        <v>555513</v>
      </c>
      <c r="E16" s="118">
        <v>41354</v>
      </c>
      <c r="F16" s="348">
        <v>400</v>
      </c>
      <c r="G16" s="120">
        <f t="shared" si="1"/>
        <v>35.906642728904849</v>
      </c>
      <c r="H16" s="120">
        <v>11.14</v>
      </c>
      <c r="I16" s="530" t="s">
        <v>159</v>
      </c>
    </row>
    <row r="17" spans="1:9">
      <c r="A17" s="205" t="s">
        <v>75</v>
      </c>
      <c r="B17" s="205" t="s">
        <v>61</v>
      </c>
      <c r="C17" s="199"/>
      <c r="D17" s="117">
        <v>555548</v>
      </c>
      <c r="E17" s="118">
        <v>41354</v>
      </c>
      <c r="F17" s="348">
        <v>325.62</v>
      </c>
      <c r="G17" s="120">
        <f t="shared" si="1"/>
        <v>29.229802513464989</v>
      </c>
      <c r="H17" s="120">
        <v>11.14</v>
      </c>
      <c r="I17" s="530" t="s">
        <v>159</v>
      </c>
    </row>
    <row r="18" spans="1:9">
      <c r="A18" s="205" t="s">
        <v>16</v>
      </c>
      <c r="B18" s="205" t="s">
        <v>63</v>
      </c>
      <c r="C18" s="199"/>
      <c r="D18" s="117">
        <v>555578</v>
      </c>
      <c r="E18" s="118">
        <v>41354</v>
      </c>
      <c r="F18" s="348">
        <v>266.25</v>
      </c>
      <c r="G18" s="120">
        <f t="shared" si="1"/>
        <v>23.900359066427288</v>
      </c>
      <c r="H18" s="120">
        <v>11.14</v>
      </c>
      <c r="I18" s="530" t="s">
        <v>159</v>
      </c>
    </row>
    <row r="19" spans="1:9">
      <c r="A19" s="205" t="s">
        <v>19</v>
      </c>
      <c r="B19" s="205" t="s">
        <v>66</v>
      </c>
      <c r="C19" s="199">
        <v>9132</v>
      </c>
      <c r="D19" s="117">
        <v>10485</v>
      </c>
      <c r="E19" s="118">
        <v>41354</v>
      </c>
      <c r="F19" s="348">
        <v>1429.7</v>
      </c>
      <c r="G19" s="120">
        <f t="shared" si="1"/>
        <v>128.33931777378814</v>
      </c>
      <c r="H19" s="120">
        <v>11.14</v>
      </c>
      <c r="I19" s="120"/>
    </row>
    <row r="20" spans="1:9">
      <c r="A20" s="205" t="s">
        <v>19</v>
      </c>
      <c r="B20" s="205" t="s">
        <v>66</v>
      </c>
      <c r="C20" s="199">
        <v>9133</v>
      </c>
      <c r="D20" s="117">
        <v>13546</v>
      </c>
      <c r="E20" s="118">
        <v>41356</v>
      </c>
      <c r="F20" s="348">
        <v>837.22</v>
      </c>
      <c r="G20" s="120">
        <f t="shared" si="1"/>
        <v>75.15439856373429</v>
      </c>
      <c r="H20" s="120">
        <v>11.14</v>
      </c>
      <c r="I20" s="120"/>
    </row>
    <row r="21" spans="1:9">
      <c r="A21" s="205" t="s">
        <v>15</v>
      </c>
      <c r="B21" s="205" t="s">
        <v>65</v>
      </c>
      <c r="C21" s="199">
        <v>9134</v>
      </c>
      <c r="D21" s="117">
        <v>13606</v>
      </c>
      <c r="E21" s="118">
        <v>41354</v>
      </c>
      <c r="F21" s="348">
        <v>374.6</v>
      </c>
      <c r="G21" s="120">
        <f t="shared" si="1"/>
        <v>33.626570915619389</v>
      </c>
      <c r="H21" s="120">
        <v>11.14</v>
      </c>
      <c r="I21" s="120"/>
    </row>
    <row r="22" spans="1:9">
      <c r="A22" s="261" t="s">
        <v>73</v>
      </c>
      <c r="B22" s="261" t="s">
        <v>71</v>
      </c>
      <c r="C22" s="199">
        <v>9135</v>
      </c>
      <c r="D22" s="117">
        <v>555697</v>
      </c>
      <c r="E22" s="118">
        <v>41354</v>
      </c>
      <c r="F22" s="348">
        <v>350</v>
      </c>
      <c r="G22" s="120">
        <f t="shared" si="1"/>
        <v>31.41831238779174</v>
      </c>
      <c r="H22" s="120">
        <v>11.14</v>
      </c>
      <c r="I22" s="120"/>
    </row>
    <row r="23" spans="1:9">
      <c r="A23" s="205" t="s">
        <v>74</v>
      </c>
      <c r="B23" s="205" t="s">
        <v>68</v>
      </c>
      <c r="C23" s="199">
        <v>9136</v>
      </c>
      <c r="D23" s="117">
        <v>556602</v>
      </c>
      <c r="E23" s="118">
        <v>41355</v>
      </c>
      <c r="F23" s="348">
        <v>289.75</v>
      </c>
      <c r="G23" s="120">
        <f t="shared" si="1"/>
        <v>26.009874326750449</v>
      </c>
      <c r="H23" s="120">
        <v>11.14</v>
      </c>
      <c r="I23" s="120"/>
    </row>
    <row r="24" spans="1:9">
      <c r="A24" s="205" t="s">
        <v>17</v>
      </c>
      <c r="B24" s="205" t="s">
        <v>43</v>
      </c>
      <c r="C24" s="199">
        <v>9137</v>
      </c>
      <c r="D24" s="117">
        <v>556650</v>
      </c>
      <c r="E24" s="118">
        <v>41355</v>
      </c>
      <c r="F24" s="348">
        <v>530.15</v>
      </c>
      <c r="G24" s="120">
        <f t="shared" si="1"/>
        <v>47.589766606822259</v>
      </c>
      <c r="H24" s="120">
        <v>11.14</v>
      </c>
      <c r="I24" s="120"/>
    </row>
    <row r="25" spans="1:9">
      <c r="A25" s="205" t="s">
        <v>16</v>
      </c>
      <c r="B25" s="205" t="s">
        <v>63</v>
      </c>
      <c r="C25" s="199">
        <v>9138</v>
      </c>
      <c r="D25" s="117">
        <v>556635</v>
      </c>
      <c r="E25" s="118">
        <v>41355</v>
      </c>
      <c r="F25" s="348">
        <v>431.68</v>
      </c>
      <c r="G25" s="120">
        <f t="shared" si="1"/>
        <v>38.750448833034113</v>
      </c>
      <c r="H25" s="120">
        <v>11.14</v>
      </c>
      <c r="I25" s="120"/>
    </row>
    <row r="26" spans="1:9">
      <c r="A26" s="205" t="s">
        <v>75</v>
      </c>
      <c r="B26" s="205" t="s">
        <v>61</v>
      </c>
      <c r="C26" s="199">
        <v>9139</v>
      </c>
      <c r="D26" s="117">
        <v>556603</v>
      </c>
      <c r="E26" s="118">
        <v>41355</v>
      </c>
      <c r="F26" s="348">
        <v>430</v>
      </c>
      <c r="G26" s="120">
        <f t="shared" si="1"/>
        <v>38.599640933572708</v>
      </c>
      <c r="H26" s="120">
        <v>11.14</v>
      </c>
      <c r="I26" s="120"/>
    </row>
    <row r="27" spans="1:9">
      <c r="A27" s="254" t="s">
        <v>18</v>
      </c>
      <c r="B27" s="254" t="s">
        <v>62</v>
      </c>
      <c r="C27" s="199">
        <v>9140</v>
      </c>
      <c r="D27" s="117">
        <v>556676</v>
      </c>
      <c r="E27" s="118">
        <v>41355</v>
      </c>
      <c r="F27" s="348">
        <v>572.37</v>
      </c>
      <c r="G27" s="120">
        <f t="shared" si="1"/>
        <v>51.379712746858168</v>
      </c>
      <c r="H27" s="120">
        <v>11.14</v>
      </c>
      <c r="I27" s="120"/>
    </row>
    <row r="28" spans="1:9">
      <c r="A28" s="205" t="s">
        <v>20</v>
      </c>
      <c r="B28" s="205" t="s">
        <v>64</v>
      </c>
      <c r="C28" s="199">
        <v>9141</v>
      </c>
      <c r="D28" s="117">
        <v>556805</v>
      </c>
      <c r="E28" s="118">
        <v>41355</v>
      </c>
      <c r="F28" s="348">
        <v>259.12</v>
      </c>
      <c r="G28" s="120">
        <f t="shared" si="1"/>
        <v>23.260323159784559</v>
      </c>
      <c r="H28" s="120">
        <v>11.14</v>
      </c>
      <c r="I28" s="120"/>
    </row>
    <row r="29" spans="1:9">
      <c r="A29" s="205" t="s">
        <v>73</v>
      </c>
      <c r="B29" s="205" t="s">
        <v>71</v>
      </c>
      <c r="C29" s="199">
        <v>9142</v>
      </c>
      <c r="D29" s="117">
        <v>556868</v>
      </c>
      <c r="E29" s="118">
        <v>41355</v>
      </c>
      <c r="F29" s="348">
        <v>686.34</v>
      </c>
      <c r="G29" s="120">
        <f t="shared" si="1"/>
        <v>61.610412926391383</v>
      </c>
      <c r="H29" s="120">
        <v>11.14</v>
      </c>
      <c r="I29" s="120"/>
    </row>
    <row r="30" spans="1:9">
      <c r="A30" s="205" t="s">
        <v>15</v>
      </c>
      <c r="B30" s="205" t="s">
        <v>65</v>
      </c>
      <c r="C30" s="199">
        <v>9143</v>
      </c>
      <c r="D30" s="117">
        <v>556987</v>
      </c>
      <c r="E30" s="118">
        <v>41355</v>
      </c>
      <c r="F30" s="348">
        <v>285.95999999999998</v>
      </c>
      <c r="G30" s="120">
        <f t="shared" si="1"/>
        <v>25.669658886894073</v>
      </c>
      <c r="H30" s="120">
        <v>11.14</v>
      </c>
      <c r="I30" s="120"/>
    </row>
    <row r="31" spans="1:9">
      <c r="A31" s="205" t="s">
        <v>34</v>
      </c>
      <c r="B31" s="205" t="s">
        <v>39</v>
      </c>
      <c r="C31" s="199">
        <v>9144</v>
      </c>
      <c r="D31" s="117">
        <v>557017</v>
      </c>
      <c r="E31" s="118">
        <v>41355</v>
      </c>
      <c r="F31" s="348">
        <v>532.27</v>
      </c>
      <c r="G31" s="120">
        <f t="shared" si="1"/>
        <v>47.780071813285453</v>
      </c>
      <c r="H31" s="120">
        <v>11.14</v>
      </c>
      <c r="I31" s="120"/>
    </row>
    <row r="32" spans="1:9">
      <c r="A32" s="205" t="s">
        <v>19</v>
      </c>
      <c r="B32" s="205" t="s">
        <v>66</v>
      </c>
      <c r="C32" s="199">
        <v>9145</v>
      </c>
      <c r="D32" s="117">
        <v>10492</v>
      </c>
      <c r="E32" s="118">
        <v>41356</v>
      </c>
      <c r="F32" s="348">
        <v>1450.76</v>
      </c>
      <c r="G32" s="120">
        <f t="shared" si="1"/>
        <v>130.22980251346499</v>
      </c>
      <c r="H32" s="120">
        <v>11.14</v>
      </c>
      <c r="I32" s="120"/>
    </row>
    <row r="33" spans="1:9">
      <c r="A33" s="205" t="s">
        <v>73</v>
      </c>
      <c r="B33" s="205" t="s">
        <v>71</v>
      </c>
      <c r="C33" s="199">
        <v>9146</v>
      </c>
      <c r="D33" s="117">
        <v>13619</v>
      </c>
      <c r="E33" s="118">
        <v>41356</v>
      </c>
      <c r="F33" s="348">
        <v>402.82</v>
      </c>
      <c r="G33" s="120">
        <f t="shared" si="1"/>
        <v>36.159784560143628</v>
      </c>
      <c r="H33" s="120">
        <v>11.14</v>
      </c>
      <c r="I33" s="120"/>
    </row>
    <row r="34" spans="1:9">
      <c r="A34" s="205" t="s">
        <v>20</v>
      </c>
      <c r="B34" s="199" t="s">
        <v>64</v>
      </c>
      <c r="C34" s="199">
        <v>9147</v>
      </c>
      <c r="D34" s="117">
        <v>13621</v>
      </c>
      <c r="E34" s="118">
        <v>41356</v>
      </c>
      <c r="F34" s="348">
        <v>237.5</v>
      </c>
      <c r="G34" s="120">
        <f t="shared" si="1"/>
        <v>21.319569120287252</v>
      </c>
      <c r="H34" s="120">
        <v>11.14</v>
      </c>
      <c r="I34" s="120"/>
    </row>
    <row r="35" spans="1:9">
      <c r="A35" s="205" t="s">
        <v>74</v>
      </c>
      <c r="B35" s="199" t="s">
        <v>68</v>
      </c>
      <c r="C35" s="199">
        <v>9148</v>
      </c>
      <c r="D35" s="117">
        <v>13622</v>
      </c>
      <c r="E35" s="118">
        <v>41356</v>
      </c>
      <c r="F35" s="348">
        <v>214.77</v>
      </c>
      <c r="G35" s="120">
        <f t="shared" si="1"/>
        <v>19.279174147217237</v>
      </c>
      <c r="H35" s="120">
        <v>11.14</v>
      </c>
      <c r="I35" s="120"/>
    </row>
    <row r="36" spans="1:9">
      <c r="A36" s="205" t="s">
        <v>17</v>
      </c>
      <c r="B36" s="199" t="s">
        <v>43</v>
      </c>
      <c r="C36" s="199">
        <v>9149</v>
      </c>
      <c r="D36" s="118">
        <v>13623</v>
      </c>
      <c r="E36" s="118">
        <v>41356</v>
      </c>
      <c r="F36" s="348">
        <v>224.58</v>
      </c>
      <c r="G36" s="120">
        <f t="shared" si="1"/>
        <v>20.159784560143628</v>
      </c>
      <c r="H36" s="120">
        <v>11.14</v>
      </c>
      <c r="I36" s="120"/>
    </row>
    <row r="37" spans="1:9">
      <c r="A37" s="254" t="s">
        <v>18</v>
      </c>
      <c r="B37" s="199" t="s">
        <v>62</v>
      </c>
      <c r="C37" s="199">
        <v>9150</v>
      </c>
      <c r="D37" s="117">
        <v>13623</v>
      </c>
      <c r="E37" s="118">
        <v>41356</v>
      </c>
      <c r="F37" s="348">
        <v>494.17</v>
      </c>
      <c r="G37" s="120">
        <f t="shared" si="1"/>
        <v>44.35996409335727</v>
      </c>
      <c r="H37" s="120">
        <v>11.14</v>
      </c>
      <c r="I37" s="124"/>
    </row>
    <row r="38" spans="1:9">
      <c r="A38" s="205" t="s">
        <v>75</v>
      </c>
      <c r="B38" s="199" t="s">
        <v>61</v>
      </c>
      <c r="C38" s="199">
        <v>9551</v>
      </c>
      <c r="D38" s="117">
        <v>12011</v>
      </c>
      <c r="E38" s="118">
        <v>41356</v>
      </c>
      <c r="F38" s="348">
        <v>324.39999999999998</v>
      </c>
      <c r="G38" s="120">
        <f t="shared" si="1"/>
        <v>29.120287253141829</v>
      </c>
      <c r="H38" s="120">
        <v>11.14</v>
      </c>
      <c r="I38" s="126"/>
    </row>
    <row r="39" spans="1:9">
      <c r="A39" s="254" t="s">
        <v>18</v>
      </c>
      <c r="B39" s="199" t="s">
        <v>62</v>
      </c>
      <c r="C39" s="199">
        <v>9552</v>
      </c>
      <c r="D39" s="117">
        <v>559021</v>
      </c>
      <c r="E39" s="118">
        <v>41357</v>
      </c>
      <c r="F39" s="348">
        <v>379.09</v>
      </c>
      <c r="G39" s="120">
        <f t="shared" si="1"/>
        <v>34.029622980251339</v>
      </c>
      <c r="H39" s="120">
        <v>11.14</v>
      </c>
      <c r="I39" s="127"/>
    </row>
    <row r="40" spans="1:9">
      <c r="A40" s="322" t="s">
        <v>16</v>
      </c>
      <c r="B40" s="199" t="s">
        <v>63</v>
      </c>
      <c r="C40" s="199">
        <v>9553</v>
      </c>
      <c r="D40" s="199">
        <v>13553</v>
      </c>
      <c r="E40" s="118">
        <v>41357</v>
      </c>
      <c r="F40" s="348">
        <v>333.05</v>
      </c>
      <c r="G40" s="120">
        <f t="shared" si="1"/>
        <v>29.896768402154397</v>
      </c>
      <c r="H40" s="120">
        <v>11.14</v>
      </c>
      <c r="I40" s="126"/>
    </row>
    <row r="41" spans="1:9">
      <c r="A41" s="205" t="s">
        <v>19</v>
      </c>
      <c r="B41" s="199" t="s">
        <v>66</v>
      </c>
      <c r="C41" s="199">
        <v>9554</v>
      </c>
      <c r="D41" s="117">
        <v>11166</v>
      </c>
      <c r="E41" s="118">
        <v>41358</v>
      </c>
      <c r="F41" s="348">
        <v>870.59</v>
      </c>
      <c r="G41" s="120">
        <f t="shared" si="1"/>
        <v>78.149910233393172</v>
      </c>
      <c r="H41" s="120">
        <v>11.14</v>
      </c>
      <c r="I41" s="126"/>
    </row>
    <row r="42" spans="1:9">
      <c r="A42" s="205" t="s">
        <v>19</v>
      </c>
      <c r="B42" s="199" t="s">
        <v>66</v>
      </c>
      <c r="C42" s="199">
        <v>9555</v>
      </c>
      <c r="D42" s="117">
        <v>12466</v>
      </c>
      <c r="E42" s="118">
        <v>41358</v>
      </c>
      <c r="F42" s="348">
        <v>1406.75</v>
      </c>
      <c r="G42" s="120">
        <f t="shared" si="1"/>
        <v>126.27917414721723</v>
      </c>
      <c r="H42" s="120">
        <v>11.14</v>
      </c>
      <c r="I42" s="194"/>
    </row>
    <row r="43" spans="1:9">
      <c r="A43" s="322" t="s">
        <v>15</v>
      </c>
      <c r="B43" s="199" t="s">
        <v>65</v>
      </c>
      <c r="C43" s="199">
        <v>9556</v>
      </c>
      <c r="D43" s="117">
        <v>559982</v>
      </c>
      <c r="E43" s="118">
        <v>41358</v>
      </c>
      <c r="F43" s="348">
        <v>298.85000000000002</v>
      </c>
      <c r="G43" s="120">
        <f t="shared" si="1"/>
        <v>26.826750448833035</v>
      </c>
      <c r="H43" s="120">
        <v>11.14</v>
      </c>
      <c r="I43" s="126"/>
    </row>
    <row r="44" spans="1:9">
      <c r="A44" s="205" t="s">
        <v>74</v>
      </c>
      <c r="B44" s="199" t="s">
        <v>68</v>
      </c>
      <c r="C44" s="199">
        <v>9557</v>
      </c>
      <c r="D44" s="117">
        <v>560048</v>
      </c>
      <c r="E44" s="118">
        <v>41358</v>
      </c>
      <c r="F44" s="348">
        <v>201.97</v>
      </c>
      <c r="G44" s="120">
        <f t="shared" si="1"/>
        <v>18.130161579892278</v>
      </c>
      <c r="H44" s="120">
        <v>11.14</v>
      </c>
      <c r="I44" s="126"/>
    </row>
    <row r="45" spans="1:9">
      <c r="A45" s="254" t="s">
        <v>18</v>
      </c>
      <c r="B45" s="199" t="s">
        <v>62</v>
      </c>
      <c r="C45" s="199">
        <v>9558</v>
      </c>
      <c r="D45" s="117">
        <v>560060</v>
      </c>
      <c r="E45" s="118">
        <v>41358</v>
      </c>
      <c r="F45" s="348">
        <v>179.35</v>
      </c>
      <c r="G45" s="120">
        <f t="shared" si="1"/>
        <v>16.099640933572708</v>
      </c>
      <c r="H45" s="120">
        <v>11.14</v>
      </c>
      <c r="I45" s="126"/>
    </row>
    <row r="46" spans="1:9">
      <c r="A46" s="205" t="s">
        <v>20</v>
      </c>
      <c r="B46" s="199" t="s">
        <v>64</v>
      </c>
      <c r="C46" s="199">
        <v>9559</v>
      </c>
      <c r="D46" s="117">
        <v>560135</v>
      </c>
      <c r="E46" s="118">
        <v>41358</v>
      </c>
      <c r="F46" s="348">
        <v>307.35000000000002</v>
      </c>
      <c r="G46" s="120">
        <f t="shared" si="1"/>
        <v>27.589766606822263</v>
      </c>
      <c r="H46" s="120">
        <v>11.14</v>
      </c>
      <c r="I46" s="126"/>
    </row>
    <row r="47" spans="1:9">
      <c r="A47" s="205" t="s">
        <v>75</v>
      </c>
      <c r="B47" s="199" t="s">
        <v>61</v>
      </c>
      <c r="C47" s="199">
        <v>9560</v>
      </c>
      <c r="D47" s="117">
        <v>560161</v>
      </c>
      <c r="E47" s="118">
        <v>41358</v>
      </c>
      <c r="F47" s="348">
        <v>358.15</v>
      </c>
      <c r="G47" s="120">
        <f t="shared" si="1"/>
        <v>32.149910233393172</v>
      </c>
      <c r="H47" s="120">
        <v>11.14</v>
      </c>
      <c r="I47" s="126"/>
    </row>
    <row r="48" spans="1:9">
      <c r="A48" s="206" t="s">
        <v>13</v>
      </c>
      <c r="B48" s="199" t="s">
        <v>67</v>
      </c>
      <c r="C48" s="199">
        <v>9561</v>
      </c>
      <c r="D48" s="117">
        <v>560167</v>
      </c>
      <c r="E48" s="118">
        <v>41358</v>
      </c>
      <c r="F48" s="348">
        <v>386.34</v>
      </c>
      <c r="G48" s="120">
        <f t="shared" si="1"/>
        <v>34.680430879712745</v>
      </c>
      <c r="H48" s="120">
        <v>11.14</v>
      </c>
      <c r="I48" s="126"/>
    </row>
    <row r="49" spans="1:10">
      <c r="A49" s="205" t="s">
        <v>74</v>
      </c>
      <c r="B49" s="199" t="s">
        <v>68</v>
      </c>
      <c r="C49" s="199">
        <v>9562</v>
      </c>
      <c r="D49" s="117">
        <v>560955</v>
      </c>
      <c r="E49" s="118">
        <v>41358</v>
      </c>
      <c r="F49" s="348">
        <v>431.45</v>
      </c>
      <c r="G49" s="120">
        <f t="shared" si="1"/>
        <v>38.729802513464989</v>
      </c>
      <c r="H49" s="120">
        <v>11.14</v>
      </c>
      <c r="I49" s="126"/>
    </row>
    <row r="50" spans="1:10">
      <c r="A50" s="205" t="s">
        <v>17</v>
      </c>
      <c r="B50" s="199" t="s">
        <v>43</v>
      </c>
      <c r="C50" s="199">
        <v>9563</v>
      </c>
      <c r="D50" s="117">
        <v>560484</v>
      </c>
      <c r="E50" s="118">
        <v>41358</v>
      </c>
      <c r="F50" s="348">
        <v>405.27</v>
      </c>
      <c r="G50" s="120">
        <f t="shared" si="1"/>
        <v>36.379712746858168</v>
      </c>
      <c r="H50" s="120">
        <v>11.14</v>
      </c>
      <c r="I50" s="126"/>
    </row>
    <row r="51" spans="1:10">
      <c r="A51" s="322" t="s">
        <v>111</v>
      </c>
      <c r="B51" s="199" t="s">
        <v>42</v>
      </c>
      <c r="C51" s="199">
        <v>9564</v>
      </c>
      <c r="D51" s="117">
        <v>560814</v>
      </c>
      <c r="E51" s="118">
        <v>41358</v>
      </c>
      <c r="F51" s="348">
        <v>1463.0319999999999</v>
      </c>
      <c r="G51" s="120">
        <f t="shared" si="1"/>
        <v>127.22017391304347</v>
      </c>
      <c r="H51" s="120">
        <v>11.5</v>
      </c>
      <c r="I51" s="126"/>
    </row>
    <row r="52" spans="1:10">
      <c r="A52" s="205" t="s">
        <v>75</v>
      </c>
      <c r="B52" s="199" t="s">
        <v>61</v>
      </c>
      <c r="C52" s="199">
        <v>9565</v>
      </c>
      <c r="D52" s="117">
        <v>561145</v>
      </c>
      <c r="E52" s="118">
        <v>41359</v>
      </c>
      <c r="F52" s="348">
        <v>202.19</v>
      </c>
      <c r="G52" s="120">
        <f t="shared" si="1"/>
        <v>18.149910233393175</v>
      </c>
      <c r="H52" s="120">
        <v>11.14</v>
      </c>
      <c r="I52" s="126"/>
    </row>
    <row r="53" spans="1:10">
      <c r="A53" s="204" t="s">
        <v>73</v>
      </c>
      <c r="B53" s="199" t="s">
        <v>71</v>
      </c>
      <c r="C53" s="199">
        <v>9566</v>
      </c>
      <c r="D53" s="117">
        <v>561150</v>
      </c>
      <c r="E53" s="118">
        <v>41359</v>
      </c>
      <c r="F53" s="348">
        <v>415.97</v>
      </c>
      <c r="G53" s="120">
        <f t="shared" si="1"/>
        <v>37.340215439856372</v>
      </c>
      <c r="H53" s="120">
        <v>11.14</v>
      </c>
      <c r="I53" s="126"/>
    </row>
    <row r="54" spans="1:10">
      <c r="A54" s="205" t="s">
        <v>17</v>
      </c>
      <c r="B54" s="199" t="s">
        <v>43</v>
      </c>
      <c r="C54" s="199">
        <v>9567</v>
      </c>
      <c r="D54" s="117">
        <v>561163</v>
      </c>
      <c r="E54" s="118">
        <v>41359</v>
      </c>
      <c r="F54" s="348">
        <v>284.52</v>
      </c>
      <c r="G54" s="120">
        <f t="shared" si="1"/>
        <v>25.540394973070015</v>
      </c>
      <c r="H54" s="120">
        <v>11.14</v>
      </c>
      <c r="I54" s="126"/>
    </row>
    <row r="55" spans="1:10">
      <c r="A55" s="205" t="s">
        <v>20</v>
      </c>
      <c r="B55" s="199" t="s">
        <v>64</v>
      </c>
      <c r="C55" s="199">
        <v>9568</v>
      </c>
      <c r="D55" s="117">
        <v>561183</v>
      </c>
      <c r="E55" s="118">
        <v>41359</v>
      </c>
      <c r="F55" s="348">
        <v>151.5</v>
      </c>
      <c r="G55" s="120">
        <f t="shared" si="1"/>
        <v>13.59964093357271</v>
      </c>
      <c r="H55" s="120">
        <v>11.14</v>
      </c>
      <c r="I55" s="126"/>
    </row>
    <row r="56" spans="1:10">
      <c r="A56" s="205" t="s">
        <v>74</v>
      </c>
      <c r="B56" s="199" t="s">
        <v>68</v>
      </c>
      <c r="C56" s="199">
        <v>9569</v>
      </c>
      <c r="D56" s="117">
        <v>561191</v>
      </c>
      <c r="E56" s="118">
        <v>41359</v>
      </c>
      <c r="F56" s="348">
        <v>94.58</v>
      </c>
      <c r="G56" s="120">
        <f t="shared" si="1"/>
        <v>8.4901256732495511</v>
      </c>
      <c r="H56" s="120">
        <v>11.14</v>
      </c>
      <c r="I56" s="126"/>
    </row>
    <row r="57" spans="1:10">
      <c r="A57" s="205" t="s">
        <v>75</v>
      </c>
      <c r="B57" s="199" t="s">
        <v>61</v>
      </c>
      <c r="C57" s="199">
        <v>9570</v>
      </c>
      <c r="D57" s="117">
        <v>562175</v>
      </c>
      <c r="E57" s="118">
        <v>41360</v>
      </c>
      <c r="F57" s="348">
        <v>392.02</v>
      </c>
      <c r="G57" s="120">
        <f>F57/H57</f>
        <v>35.190305206463194</v>
      </c>
      <c r="H57" s="120">
        <v>11.14</v>
      </c>
      <c r="I57" s="126"/>
    </row>
    <row r="58" spans="1:10">
      <c r="A58" s="204" t="s">
        <v>22</v>
      </c>
      <c r="B58" s="199" t="s">
        <v>56</v>
      </c>
      <c r="C58" s="199">
        <v>9571</v>
      </c>
      <c r="D58" s="117">
        <v>562177</v>
      </c>
      <c r="E58" s="118">
        <v>41360</v>
      </c>
      <c r="F58" s="348">
        <v>703.94</v>
      </c>
      <c r="G58" s="120">
        <f>F58/H58</f>
        <v>63.190305206463201</v>
      </c>
      <c r="H58" s="120">
        <v>11.14</v>
      </c>
      <c r="I58" s="126"/>
    </row>
    <row r="59" spans="1:10">
      <c r="A59" s="205" t="s">
        <v>74</v>
      </c>
      <c r="B59" s="199" t="s">
        <v>68</v>
      </c>
      <c r="C59" s="199">
        <v>9572</v>
      </c>
      <c r="D59" s="117">
        <v>12021</v>
      </c>
      <c r="E59" s="118">
        <v>41360</v>
      </c>
      <c r="F59" s="348">
        <v>170.11</v>
      </c>
      <c r="G59" s="120">
        <f>F59/H59</f>
        <v>15.270197486535009</v>
      </c>
      <c r="H59" s="120">
        <v>11.14</v>
      </c>
      <c r="I59" s="126"/>
    </row>
    <row r="60" spans="1:10">
      <c r="A60" s="205" t="s">
        <v>17</v>
      </c>
      <c r="B60" s="199" t="s">
        <v>43</v>
      </c>
      <c r="C60" s="199">
        <v>9573</v>
      </c>
      <c r="D60" s="534">
        <v>12022</v>
      </c>
      <c r="E60" s="118">
        <v>41360</v>
      </c>
      <c r="F60" s="348">
        <v>410</v>
      </c>
      <c r="G60" s="120">
        <f t="shared" ref="G60:G99" si="2">F60/H60</f>
        <v>36.804308797127469</v>
      </c>
      <c r="H60" s="120">
        <v>11.14</v>
      </c>
      <c r="I60" s="129"/>
    </row>
    <row r="61" spans="1:10">
      <c r="A61" s="204" t="s">
        <v>111</v>
      </c>
      <c r="B61" s="199" t="s">
        <v>42</v>
      </c>
      <c r="C61" s="199">
        <v>9574</v>
      </c>
      <c r="D61" s="139">
        <v>562276</v>
      </c>
      <c r="E61" s="118">
        <v>41360</v>
      </c>
      <c r="F61" s="348">
        <v>2076.56</v>
      </c>
      <c r="G61" s="120">
        <f t="shared" si="2"/>
        <v>180.57043478260869</v>
      </c>
      <c r="H61" s="120">
        <v>11.5</v>
      </c>
      <c r="I61" s="139"/>
    </row>
    <row r="62" spans="1:10">
      <c r="A62" s="204" t="s">
        <v>20</v>
      </c>
      <c r="B62" s="199" t="s">
        <v>64</v>
      </c>
      <c r="C62" s="199">
        <v>9575</v>
      </c>
      <c r="D62" s="139">
        <v>562391</v>
      </c>
      <c r="E62" s="118">
        <v>41360</v>
      </c>
      <c r="F62" s="348">
        <v>374.86</v>
      </c>
      <c r="G62" s="120">
        <f t="shared" si="2"/>
        <v>33.649910233393179</v>
      </c>
      <c r="H62" s="120">
        <v>11.14</v>
      </c>
      <c r="I62" s="139"/>
      <c r="J62" s="533" t="s">
        <v>166</v>
      </c>
    </row>
    <row r="63" spans="1:10">
      <c r="A63" s="205" t="s">
        <v>19</v>
      </c>
      <c r="B63" s="199" t="s">
        <v>66</v>
      </c>
      <c r="C63" s="199">
        <v>9576</v>
      </c>
      <c r="D63" s="139">
        <v>12023</v>
      </c>
      <c r="E63" s="118">
        <v>41360</v>
      </c>
      <c r="F63" s="348">
        <v>655.59</v>
      </c>
      <c r="G63" s="120">
        <f t="shared" si="2"/>
        <v>58.850089766606821</v>
      </c>
      <c r="H63" s="120">
        <v>11.14</v>
      </c>
      <c r="I63" s="126"/>
    </row>
    <row r="64" spans="1:10">
      <c r="A64" s="204" t="s">
        <v>21</v>
      </c>
      <c r="B64" s="199" t="s">
        <v>51</v>
      </c>
      <c r="C64" s="199">
        <v>9577</v>
      </c>
      <c r="D64" s="139">
        <v>562985</v>
      </c>
      <c r="E64" s="118">
        <v>41360</v>
      </c>
      <c r="F64" s="348">
        <v>3227.48</v>
      </c>
      <c r="G64" s="120">
        <f t="shared" si="2"/>
        <v>289.71992818671453</v>
      </c>
      <c r="H64" s="120">
        <v>11.14</v>
      </c>
      <c r="I64" s="126"/>
    </row>
    <row r="65" spans="1:9">
      <c r="A65" s="205" t="s">
        <v>75</v>
      </c>
      <c r="B65" s="199" t="s">
        <v>61</v>
      </c>
      <c r="C65" s="199">
        <v>9578</v>
      </c>
      <c r="D65" s="117">
        <v>563410</v>
      </c>
      <c r="E65" s="118">
        <v>41361</v>
      </c>
      <c r="F65" s="348">
        <v>215.89</v>
      </c>
      <c r="G65" s="120">
        <f t="shared" si="2"/>
        <v>19.379712746858168</v>
      </c>
      <c r="H65" s="120">
        <v>11.14</v>
      </c>
      <c r="I65" s="126"/>
    </row>
    <row r="66" spans="1:9">
      <c r="A66" s="254" t="s">
        <v>18</v>
      </c>
      <c r="B66" s="199" t="s">
        <v>62</v>
      </c>
      <c r="C66" s="199">
        <v>9579</v>
      </c>
      <c r="D66" s="117">
        <v>563447</v>
      </c>
      <c r="E66" s="118">
        <v>41361</v>
      </c>
      <c r="F66" s="348">
        <v>450.06</v>
      </c>
      <c r="G66" s="120">
        <f t="shared" si="2"/>
        <v>40.400359066427285</v>
      </c>
      <c r="H66" s="120">
        <v>11.14</v>
      </c>
      <c r="I66" s="126"/>
    </row>
    <row r="67" spans="1:9">
      <c r="A67" s="205" t="s">
        <v>17</v>
      </c>
      <c r="B67" s="199" t="s">
        <v>43</v>
      </c>
      <c r="C67" s="199">
        <v>9580</v>
      </c>
      <c r="D67" s="117">
        <v>563459</v>
      </c>
      <c r="E67" s="118">
        <v>41361</v>
      </c>
      <c r="F67" s="348">
        <v>400.04</v>
      </c>
      <c r="G67" s="120">
        <f t="shared" si="2"/>
        <v>35.910233393177741</v>
      </c>
      <c r="H67" s="120">
        <v>11.14</v>
      </c>
      <c r="I67" s="126"/>
    </row>
    <row r="68" spans="1:9">
      <c r="A68" s="205" t="s">
        <v>20</v>
      </c>
      <c r="B68" s="199" t="s">
        <v>64</v>
      </c>
      <c r="C68" s="199">
        <v>9581</v>
      </c>
      <c r="D68" s="117">
        <v>563466</v>
      </c>
      <c r="E68" s="118">
        <v>41361</v>
      </c>
      <c r="F68" s="348">
        <v>153.72999999999999</v>
      </c>
      <c r="G68" s="120">
        <f t="shared" si="2"/>
        <v>13.799820466786354</v>
      </c>
      <c r="H68" s="120">
        <v>11.14</v>
      </c>
      <c r="I68" s="126"/>
    </row>
    <row r="69" spans="1:9">
      <c r="A69" s="205" t="s">
        <v>19</v>
      </c>
      <c r="B69" s="199" t="s">
        <v>66</v>
      </c>
      <c r="C69" s="199">
        <v>9582</v>
      </c>
      <c r="D69" s="117">
        <v>11399</v>
      </c>
      <c r="E69" s="118">
        <v>41361</v>
      </c>
      <c r="F69" s="348">
        <v>1431.04</v>
      </c>
      <c r="G69" s="120">
        <f t="shared" si="2"/>
        <v>128.45960502692998</v>
      </c>
      <c r="H69" s="120">
        <v>11.14</v>
      </c>
      <c r="I69" s="126"/>
    </row>
    <row r="70" spans="1:9">
      <c r="A70" s="205" t="s">
        <v>19</v>
      </c>
      <c r="B70" s="199" t="s">
        <v>66</v>
      </c>
      <c r="C70" s="199">
        <v>9583</v>
      </c>
      <c r="D70" s="117">
        <v>563609</v>
      </c>
      <c r="E70" s="118">
        <v>41361</v>
      </c>
      <c r="F70" s="348">
        <v>820.02</v>
      </c>
      <c r="G70" s="120">
        <f t="shared" si="2"/>
        <v>73.610412926391376</v>
      </c>
      <c r="H70" s="120">
        <v>11.14</v>
      </c>
      <c r="I70" s="126"/>
    </row>
    <row r="71" spans="1:9">
      <c r="A71" s="204" t="s">
        <v>73</v>
      </c>
      <c r="B71" s="199" t="s">
        <v>71</v>
      </c>
      <c r="C71" s="199">
        <v>9584</v>
      </c>
      <c r="D71" s="117">
        <v>563561</v>
      </c>
      <c r="E71" s="118">
        <v>41361</v>
      </c>
      <c r="F71" s="348">
        <v>750.83</v>
      </c>
      <c r="G71" s="120">
        <f t="shared" si="2"/>
        <v>67.399461400359073</v>
      </c>
      <c r="H71" s="120">
        <v>11.14</v>
      </c>
      <c r="I71" s="126"/>
    </row>
    <row r="72" spans="1:9">
      <c r="A72" s="204" t="s">
        <v>112</v>
      </c>
      <c r="B72" s="199" t="s">
        <v>105</v>
      </c>
      <c r="C72" s="199">
        <v>9585</v>
      </c>
      <c r="D72" s="117">
        <v>563566</v>
      </c>
      <c r="E72" s="118">
        <v>41361</v>
      </c>
      <c r="F72" s="348">
        <v>410.06</v>
      </c>
      <c r="G72" s="120">
        <f t="shared" si="2"/>
        <v>36.809694793536799</v>
      </c>
      <c r="H72" s="120">
        <v>11.14</v>
      </c>
      <c r="I72" s="126"/>
    </row>
    <row r="73" spans="1:9">
      <c r="A73" s="278" t="s">
        <v>108</v>
      </c>
      <c r="B73" s="199" t="s">
        <v>107</v>
      </c>
      <c r="C73" s="199">
        <v>9586</v>
      </c>
      <c r="D73" s="117">
        <v>564023</v>
      </c>
      <c r="E73" s="118">
        <v>41361</v>
      </c>
      <c r="F73" s="348">
        <v>300</v>
      </c>
      <c r="G73" s="120">
        <f t="shared" si="2"/>
        <v>26.929982046678635</v>
      </c>
      <c r="H73" s="120">
        <v>11.14</v>
      </c>
      <c r="I73" s="126"/>
    </row>
    <row r="74" spans="1:9">
      <c r="A74" s="205" t="s">
        <v>20</v>
      </c>
      <c r="B74" s="199" t="s">
        <v>64</v>
      </c>
      <c r="C74" s="199">
        <v>9587</v>
      </c>
      <c r="D74" s="117">
        <v>12790</v>
      </c>
      <c r="E74" s="118">
        <v>41363</v>
      </c>
      <c r="F74" s="348">
        <v>445.6</v>
      </c>
      <c r="G74" s="120">
        <f t="shared" si="2"/>
        <v>40</v>
      </c>
      <c r="H74" s="120">
        <v>11.14</v>
      </c>
      <c r="I74" s="126"/>
    </row>
    <row r="75" spans="1:9">
      <c r="A75" s="205" t="s">
        <v>16</v>
      </c>
      <c r="B75" s="199" t="s">
        <v>63</v>
      </c>
      <c r="C75" s="199">
        <v>9588</v>
      </c>
      <c r="D75" s="117">
        <v>12791</v>
      </c>
      <c r="E75" s="118">
        <v>41363</v>
      </c>
      <c r="F75" s="348">
        <v>491.5</v>
      </c>
      <c r="G75" s="120">
        <f t="shared" si="2"/>
        <v>44.120287253141832</v>
      </c>
      <c r="H75" s="120">
        <v>11.14</v>
      </c>
      <c r="I75" s="161"/>
    </row>
    <row r="76" spans="1:9">
      <c r="A76" s="205" t="s">
        <v>17</v>
      </c>
      <c r="B76" s="199" t="s">
        <v>43</v>
      </c>
      <c r="C76" s="199">
        <v>9589</v>
      </c>
      <c r="D76" s="117">
        <v>12792</v>
      </c>
      <c r="E76" s="118">
        <v>41363</v>
      </c>
      <c r="F76" s="348">
        <v>476.45</v>
      </c>
      <c r="G76" s="120">
        <f t="shared" si="2"/>
        <v>42.769299820466784</v>
      </c>
      <c r="H76" s="120">
        <v>11.14</v>
      </c>
      <c r="I76" s="126"/>
    </row>
    <row r="77" spans="1:9">
      <c r="A77" s="205" t="s">
        <v>74</v>
      </c>
      <c r="B77" s="199" t="s">
        <v>68</v>
      </c>
      <c r="C77" s="199">
        <v>9590</v>
      </c>
      <c r="D77" s="117">
        <v>12794</v>
      </c>
      <c r="E77" s="118">
        <v>41363</v>
      </c>
      <c r="F77" s="348">
        <v>302.22000000000003</v>
      </c>
      <c r="G77" s="120">
        <f t="shared" si="2"/>
        <v>27.129263913824058</v>
      </c>
      <c r="H77" s="120">
        <v>11.14</v>
      </c>
      <c r="I77" s="126"/>
    </row>
    <row r="78" spans="1:9">
      <c r="A78" s="205" t="s">
        <v>75</v>
      </c>
      <c r="B78" s="199" t="s">
        <v>61</v>
      </c>
      <c r="C78" s="199">
        <v>9591</v>
      </c>
      <c r="D78" s="117">
        <v>12793</v>
      </c>
      <c r="E78" s="118">
        <v>41363</v>
      </c>
      <c r="F78" s="348">
        <v>249.31</v>
      </c>
      <c r="G78" s="120">
        <f t="shared" si="2"/>
        <v>22.379712746858168</v>
      </c>
      <c r="H78" s="120">
        <v>11.14</v>
      </c>
      <c r="I78" s="126"/>
    </row>
    <row r="79" spans="1:9">
      <c r="A79" s="204" t="s">
        <v>15</v>
      </c>
      <c r="B79" s="199" t="s">
        <v>65</v>
      </c>
      <c r="C79" s="199">
        <v>9592</v>
      </c>
      <c r="D79" s="117">
        <v>566645</v>
      </c>
      <c r="E79" s="118">
        <v>41364</v>
      </c>
      <c r="F79" s="348">
        <v>311.92</v>
      </c>
      <c r="G79" s="120">
        <f t="shared" si="2"/>
        <v>28</v>
      </c>
      <c r="H79" s="120">
        <v>11.14</v>
      </c>
      <c r="I79" s="126"/>
    </row>
    <row r="80" spans="1:9">
      <c r="A80" s="254" t="s">
        <v>18</v>
      </c>
      <c r="B80" s="199" t="s">
        <v>62</v>
      </c>
      <c r="C80" s="199">
        <v>9593</v>
      </c>
      <c r="D80" s="117">
        <v>12796</v>
      </c>
      <c r="E80" s="118">
        <v>41363</v>
      </c>
      <c r="F80" s="348">
        <v>292</v>
      </c>
      <c r="G80" s="120">
        <f t="shared" si="2"/>
        <v>26.211849192100537</v>
      </c>
      <c r="H80" s="120">
        <v>11.14</v>
      </c>
      <c r="I80" s="126"/>
    </row>
    <row r="81" spans="1:9">
      <c r="A81" s="204" t="s">
        <v>16</v>
      </c>
      <c r="B81" s="199" t="s">
        <v>63</v>
      </c>
      <c r="C81" s="199">
        <v>9594</v>
      </c>
      <c r="D81" s="117">
        <v>13637</v>
      </c>
      <c r="E81" s="118">
        <v>41365</v>
      </c>
      <c r="F81" s="348">
        <v>391.01</v>
      </c>
      <c r="G81" s="120">
        <f t="shared" si="2"/>
        <v>35.099640933572708</v>
      </c>
      <c r="H81" s="120">
        <v>11.14</v>
      </c>
      <c r="I81" s="126"/>
    </row>
    <row r="82" spans="1:9">
      <c r="A82" s="210"/>
      <c r="B82" s="199" t="s">
        <v>66</v>
      </c>
      <c r="C82" s="199">
        <v>9595</v>
      </c>
      <c r="D82" s="117">
        <v>13562</v>
      </c>
      <c r="E82" s="118">
        <v>41363</v>
      </c>
      <c r="F82" s="348">
        <v>1270</v>
      </c>
      <c r="G82" s="120">
        <f t="shared" si="2"/>
        <v>114.00359066427288</v>
      </c>
      <c r="H82" s="120">
        <v>11.14</v>
      </c>
      <c r="I82" s="126"/>
    </row>
    <row r="83" spans="1:9">
      <c r="A83" s="204"/>
      <c r="B83" s="199" t="s">
        <v>66</v>
      </c>
      <c r="C83" s="199">
        <v>9596</v>
      </c>
      <c r="D83" s="117">
        <v>12799</v>
      </c>
      <c r="E83" s="118">
        <v>41362</v>
      </c>
      <c r="F83" s="348">
        <v>277.05</v>
      </c>
      <c r="G83" s="120">
        <f t="shared" si="2"/>
        <v>24.869838420107719</v>
      </c>
      <c r="H83" s="120">
        <v>11.14</v>
      </c>
      <c r="I83" s="126"/>
    </row>
    <row r="84" spans="1:9">
      <c r="A84" s="204"/>
      <c r="B84" s="190" t="s">
        <v>68</v>
      </c>
      <c r="C84" s="199">
        <v>9597</v>
      </c>
      <c r="D84" s="117">
        <v>13638</v>
      </c>
      <c r="E84" s="118">
        <v>41365</v>
      </c>
      <c r="F84" s="348">
        <v>337.54</v>
      </c>
      <c r="G84" s="120">
        <f t="shared" si="2"/>
        <v>30.299820466786358</v>
      </c>
      <c r="H84" s="120">
        <v>11.14</v>
      </c>
      <c r="I84" s="126"/>
    </row>
    <row r="85" spans="1:9">
      <c r="A85" s="205"/>
      <c r="B85" s="205" t="s">
        <v>61</v>
      </c>
      <c r="C85" s="199">
        <v>9598</v>
      </c>
      <c r="D85" s="117">
        <v>566106</v>
      </c>
      <c r="E85" s="118">
        <v>41364</v>
      </c>
      <c r="F85" s="348">
        <v>200</v>
      </c>
      <c r="G85" s="120">
        <f t="shared" si="2"/>
        <v>17.953321364452425</v>
      </c>
      <c r="H85" s="120">
        <v>11.14</v>
      </c>
      <c r="I85" s="126"/>
    </row>
    <row r="86" spans="1:9">
      <c r="A86" s="204"/>
      <c r="B86" s="205" t="s">
        <v>43</v>
      </c>
      <c r="C86" s="199">
        <v>9599</v>
      </c>
      <c r="D86" s="117">
        <v>13640</v>
      </c>
      <c r="E86" s="118">
        <v>41365</v>
      </c>
      <c r="F86" s="348">
        <v>465.09</v>
      </c>
      <c r="G86" s="120">
        <f t="shared" si="2"/>
        <v>41.749551166965887</v>
      </c>
      <c r="H86" s="120">
        <v>11.14</v>
      </c>
      <c r="I86" s="126"/>
    </row>
    <row r="87" spans="1:9">
      <c r="A87" s="204"/>
      <c r="B87" s="205" t="s">
        <v>64</v>
      </c>
      <c r="C87" s="199">
        <v>9600</v>
      </c>
      <c r="D87" s="117" t="s">
        <v>23</v>
      </c>
      <c r="E87" s="118">
        <v>41364</v>
      </c>
      <c r="F87" s="348">
        <v>348.68</v>
      </c>
      <c r="G87" s="120">
        <f t="shared" si="2"/>
        <v>31.299820466786354</v>
      </c>
      <c r="H87" s="120">
        <v>11.14</v>
      </c>
      <c r="I87" s="126"/>
    </row>
    <row r="88" spans="1:9">
      <c r="A88" s="204"/>
      <c r="B88" s="205" t="s">
        <v>64</v>
      </c>
      <c r="C88" s="199">
        <v>9601</v>
      </c>
      <c r="D88" s="117">
        <v>567145</v>
      </c>
      <c r="E88" s="118">
        <v>41365</v>
      </c>
      <c r="F88" s="348">
        <v>168.33</v>
      </c>
      <c r="G88" s="120">
        <f t="shared" si="2"/>
        <v>15.110412926391383</v>
      </c>
      <c r="H88" s="120">
        <v>11.14</v>
      </c>
      <c r="I88" s="126"/>
    </row>
    <row r="89" spans="1:9">
      <c r="A89" s="204"/>
      <c r="B89" s="205" t="s">
        <v>62</v>
      </c>
      <c r="C89" s="199">
        <v>9602</v>
      </c>
      <c r="D89" s="117">
        <v>567062</v>
      </c>
      <c r="E89" s="118">
        <v>41365</v>
      </c>
      <c r="F89" s="348">
        <v>278.5</v>
      </c>
      <c r="G89" s="120">
        <f t="shared" si="2"/>
        <v>25</v>
      </c>
      <c r="H89" s="120">
        <v>11.14</v>
      </c>
      <c r="I89" s="126"/>
    </row>
    <row r="90" spans="1:9">
      <c r="A90" s="204"/>
      <c r="B90" s="205" t="s">
        <v>39</v>
      </c>
      <c r="C90" s="199">
        <v>9603</v>
      </c>
      <c r="D90" s="117">
        <v>567184</v>
      </c>
      <c r="E90" s="118">
        <v>41365</v>
      </c>
      <c r="F90" s="348">
        <v>334.2</v>
      </c>
      <c r="G90" s="120">
        <f t="shared" si="2"/>
        <v>29.999999999999996</v>
      </c>
      <c r="H90" s="120">
        <v>11.14</v>
      </c>
      <c r="I90" s="126"/>
    </row>
    <row r="91" spans="1:9">
      <c r="A91" s="209"/>
      <c r="B91" s="205" t="s">
        <v>61</v>
      </c>
      <c r="C91" s="199">
        <v>9604</v>
      </c>
      <c r="D91" s="117">
        <v>567421</v>
      </c>
      <c r="E91" s="118">
        <v>41365</v>
      </c>
      <c r="F91" s="349">
        <v>410.95</v>
      </c>
      <c r="G91" s="120">
        <f t="shared" si="2"/>
        <v>36.889587073608617</v>
      </c>
      <c r="H91" s="120">
        <v>11.14</v>
      </c>
      <c r="I91" s="126"/>
    </row>
    <row r="92" spans="1:9">
      <c r="A92" s="204"/>
      <c r="B92" s="205" t="s">
        <v>67</v>
      </c>
      <c r="C92" s="199">
        <v>9605</v>
      </c>
      <c r="D92" s="117">
        <v>567835</v>
      </c>
      <c r="E92" s="118">
        <v>41365</v>
      </c>
      <c r="F92" s="348">
        <v>387.45</v>
      </c>
      <c r="G92" s="120">
        <f t="shared" si="2"/>
        <v>34.780071813285453</v>
      </c>
      <c r="H92" s="120">
        <v>11.14</v>
      </c>
      <c r="I92" s="126"/>
    </row>
    <row r="93" spans="1:9">
      <c r="A93" s="204"/>
      <c r="B93" s="205" t="s">
        <v>61</v>
      </c>
      <c r="C93" s="199">
        <v>9606</v>
      </c>
      <c r="D93" s="117">
        <v>568136</v>
      </c>
      <c r="E93" s="118">
        <v>41366</v>
      </c>
      <c r="F93" s="348">
        <v>350</v>
      </c>
      <c r="G93" s="120">
        <f t="shared" si="2"/>
        <v>31.41831238779174</v>
      </c>
      <c r="H93" s="120">
        <v>11.14</v>
      </c>
      <c r="I93" s="126"/>
    </row>
    <row r="94" spans="1:9">
      <c r="A94" s="279"/>
      <c r="B94" s="205" t="s">
        <v>43</v>
      </c>
      <c r="C94" s="199">
        <v>9607</v>
      </c>
      <c r="D94" s="117">
        <v>568142</v>
      </c>
      <c r="E94" s="118">
        <v>41366</v>
      </c>
      <c r="F94" s="348">
        <v>268.47000000000003</v>
      </c>
      <c r="G94" s="120">
        <f t="shared" si="2"/>
        <v>24.099640933572712</v>
      </c>
      <c r="H94" s="120">
        <v>11.14</v>
      </c>
      <c r="I94" s="126"/>
    </row>
    <row r="95" spans="1:9">
      <c r="A95" s="204"/>
      <c r="B95" s="205" t="s">
        <v>63</v>
      </c>
      <c r="C95" s="199">
        <v>9608</v>
      </c>
      <c r="D95" s="117">
        <v>568172</v>
      </c>
      <c r="E95" s="118">
        <v>41366</v>
      </c>
      <c r="F95" s="348">
        <v>300</v>
      </c>
      <c r="G95" s="120">
        <f t="shared" si="2"/>
        <v>26.929982046678635</v>
      </c>
      <c r="H95" s="120">
        <v>11.14</v>
      </c>
      <c r="I95" s="126"/>
    </row>
    <row r="96" spans="1:9">
      <c r="A96" s="204"/>
      <c r="B96" s="205" t="s">
        <v>64</v>
      </c>
      <c r="C96" s="199">
        <v>9609</v>
      </c>
      <c r="D96" s="117">
        <v>11819</v>
      </c>
      <c r="E96" s="118">
        <v>41366</v>
      </c>
      <c r="F96" s="348">
        <v>387.17</v>
      </c>
      <c r="G96" s="120">
        <f t="shared" si="2"/>
        <v>34.754937163375224</v>
      </c>
      <c r="H96" s="120">
        <v>11.14</v>
      </c>
      <c r="I96" s="126"/>
    </row>
    <row r="97" spans="1:9">
      <c r="A97" s="209"/>
      <c r="B97" s="205" t="s">
        <v>66</v>
      </c>
      <c r="C97" s="199">
        <v>9610</v>
      </c>
      <c r="D97" s="117">
        <v>11823</v>
      </c>
      <c r="E97" s="118">
        <v>41366</v>
      </c>
      <c r="F97" s="348">
        <v>804.08</v>
      </c>
      <c r="G97" s="120">
        <f t="shared" si="2"/>
        <v>72.179533213644518</v>
      </c>
      <c r="H97" s="120">
        <v>11.14</v>
      </c>
      <c r="I97" s="126"/>
    </row>
    <row r="98" spans="1:9">
      <c r="A98" s="204"/>
      <c r="B98" s="205" t="s">
        <v>71</v>
      </c>
      <c r="C98" s="199">
        <v>9612</v>
      </c>
      <c r="D98" s="117">
        <v>568400</v>
      </c>
      <c r="E98" s="118">
        <v>41366</v>
      </c>
      <c r="F98" s="348">
        <v>728</v>
      </c>
      <c r="G98" s="120">
        <f t="shared" si="2"/>
        <v>65.350089766606814</v>
      </c>
      <c r="H98" s="120">
        <v>11.14</v>
      </c>
      <c r="I98" s="126"/>
    </row>
    <row r="99" spans="1:9">
      <c r="A99" s="204"/>
      <c r="B99" s="205" t="s">
        <v>42</v>
      </c>
      <c r="C99" s="199">
        <v>9613</v>
      </c>
      <c r="D99" s="117">
        <v>11829</v>
      </c>
      <c r="E99" s="118">
        <v>41367</v>
      </c>
      <c r="F99" s="348">
        <v>3241.16</v>
      </c>
      <c r="G99" s="120">
        <f t="shared" si="2"/>
        <v>281.83999999999997</v>
      </c>
      <c r="H99" s="120">
        <v>11.5</v>
      </c>
      <c r="I99" s="126"/>
    </row>
    <row r="100" spans="1:9">
      <c r="A100" s="204"/>
      <c r="B100" s="205"/>
      <c r="C100" s="199"/>
      <c r="D100" s="117"/>
      <c r="E100" s="118"/>
      <c r="F100" s="348"/>
      <c r="G100" s="120"/>
      <c r="H100" s="120"/>
      <c r="I100" s="126"/>
    </row>
    <row r="101" spans="1:9">
      <c r="A101" s="204"/>
      <c r="B101" s="205"/>
      <c r="C101" s="199"/>
      <c r="D101" s="117"/>
      <c r="E101" s="118"/>
      <c r="F101" s="348"/>
      <c r="G101" s="120"/>
      <c r="H101" s="120"/>
      <c r="I101" s="126"/>
    </row>
    <row r="102" spans="1:9">
      <c r="A102" s="205"/>
      <c r="B102" s="205"/>
      <c r="C102" s="199"/>
      <c r="D102" s="117"/>
      <c r="E102" s="118"/>
      <c r="F102" s="348"/>
      <c r="G102" s="120"/>
      <c r="H102" s="120"/>
      <c r="I102" s="126"/>
    </row>
    <row r="103" spans="1:9" ht="15.75" thickBot="1">
      <c r="A103" s="204"/>
      <c r="B103" s="205"/>
      <c r="C103" s="164"/>
      <c r="D103" s="172" t="s">
        <v>106</v>
      </c>
      <c r="E103" s="343"/>
      <c r="F103" s="343">
        <f>SUM(F8:F102)</f>
        <v>51278.551999999996</v>
      </c>
      <c r="G103" s="182"/>
      <c r="H103" s="176"/>
      <c r="I103" s="122"/>
    </row>
    <row r="104" spans="1:9" ht="15.75" thickBot="1">
      <c r="A104" s="201"/>
      <c r="B104" s="243"/>
      <c r="C104" s="178"/>
      <c r="D104" s="179"/>
      <c r="E104" s="180"/>
      <c r="F104" s="348"/>
      <c r="G104" s="176"/>
    </row>
    <row r="105" spans="1:9" ht="15.75" thickBot="1">
      <c r="A105" s="125"/>
      <c r="B105" s="351" t="s">
        <v>52</v>
      </c>
      <c r="C105" s="352"/>
      <c r="D105" s="353"/>
      <c r="E105" s="193">
        <f>F2-F103</f>
        <v>-11679.161999999997</v>
      </c>
      <c r="F105" s="350"/>
    </row>
    <row r="106" spans="1:9">
      <c r="F106" s="182"/>
    </row>
  </sheetData>
  <autoFilter ref="A7:I103"/>
  <conditionalFormatting sqref="B11">
    <cfRule type="dataBar" priority="1">
      <dataBar>
        <cfvo type="min" val="0"/>
        <cfvo type="max" val="0"/>
        <color rgb="FF008AEF"/>
      </dataBar>
      <extLst xmlns:x14="http://schemas.microsoft.com/office/spreadsheetml/2009/9/main">
        <ext uri="{B025F937-C7B1-47D3-B67F-A62EFF666E3E}">
          <x14:id>{4BB5705F-3FB8-4ED5-9C07-DE9220D8355A}</x14:id>
        </ext>
      </extLst>
    </cfRule>
  </conditionalFormatting>
  <pageMargins left="0.7" right="0.7" top="0.75" bottom="0.75" header="0.3" footer="0.3"/>
  <legacyDrawing r:id="rId1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4BB5705F-3FB8-4ED5-9C07-DE9220D835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1:I138"/>
  <sheetViews>
    <sheetView topLeftCell="A120" workbookViewId="0">
      <selection activeCell="F136" sqref="F136"/>
    </sheetView>
  </sheetViews>
  <sheetFormatPr baseColWidth="10" defaultRowHeight="15"/>
  <sheetData>
    <row r="1" spans="1:9">
      <c r="A1" s="99" t="s">
        <v>58</v>
      </c>
      <c r="B1" s="236"/>
      <c r="C1" s="95"/>
      <c r="D1" s="95"/>
      <c r="E1" s="95"/>
      <c r="F1" s="344" t="s">
        <v>53</v>
      </c>
      <c r="G1" s="102"/>
      <c r="H1" s="100"/>
      <c r="I1" s="1"/>
    </row>
    <row r="2" spans="1:9">
      <c r="A2" s="99"/>
      <c r="B2" s="237"/>
      <c r="C2" s="103"/>
      <c r="D2" s="103"/>
      <c r="E2" s="96">
        <v>41383</v>
      </c>
      <c r="F2" s="345">
        <v>58320.84</v>
      </c>
      <c r="G2" s="105"/>
      <c r="H2" s="103"/>
      <c r="I2" s="4"/>
    </row>
    <row r="3" spans="1:9">
      <c r="A3" s="99"/>
      <c r="B3" s="236"/>
      <c r="C3" s="355" t="s">
        <v>32</v>
      </c>
      <c r="D3" s="95"/>
      <c r="E3" s="95"/>
      <c r="F3" s="346"/>
      <c r="G3" s="102"/>
      <c r="H3" s="100"/>
      <c r="I3" s="1"/>
    </row>
    <row r="4" spans="1:9">
      <c r="A4" s="99"/>
      <c r="B4" s="236"/>
      <c r="C4" s="355"/>
      <c r="D4" s="95"/>
      <c r="E4" s="95"/>
      <c r="F4" s="346"/>
      <c r="G4" s="102"/>
      <c r="H4" s="100"/>
      <c r="I4" s="1"/>
    </row>
    <row r="5" spans="1:9" ht="15.75" thickBot="1">
      <c r="A5" s="99"/>
      <c r="B5" s="236"/>
      <c r="C5" s="95"/>
      <c r="D5" s="95"/>
      <c r="E5" s="95"/>
      <c r="F5" s="346"/>
      <c r="G5" s="102"/>
      <c r="H5" s="100"/>
      <c r="I5" s="1"/>
    </row>
    <row r="6" spans="1:9" ht="30.75" thickBot="1">
      <c r="A6" s="238" t="s">
        <v>2</v>
      </c>
      <c r="B6" s="238" t="s">
        <v>40</v>
      </c>
      <c r="C6" s="245" t="s">
        <v>3</v>
      </c>
      <c r="D6" s="246" t="s">
        <v>4</v>
      </c>
      <c r="E6" s="247" t="s">
        <v>5</v>
      </c>
      <c r="F6" s="347" t="s">
        <v>6</v>
      </c>
      <c r="G6" s="249" t="s">
        <v>7</v>
      </c>
      <c r="H6" s="238" t="s">
        <v>8</v>
      </c>
      <c r="I6" s="250" t="s">
        <v>59</v>
      </c>
    </row>
    <row r="7" spans="1:9">
      <c r="A7" s="277"/>
      <c r="B7" s="282"/>
      <c r="C7" s="277"/>
      <c r="D7" s="283"/>
      <c r="E7" s="277"/>
      <c r="F7" s="285"/>
      <c r="G7" s="285"/>
      <c r="H7" s="277"/>
      <c r="I7" s="277"/>
    </row>
    <row r="8" spans="1:9">
      <c r="A8" s="356"/>
      <c r="B8" s="205" t="s">
        <v>66</v>
      </c>
      <c r="C8" s="199">
        <v>9611</v>
      </c>
      <c r="D8" s="117">
        <v>13703</v>
      </c>
      <c r="E8" s="118">
        <v>41366</v>
      </c>
      <c r="F8" s="228">
        <v>1326.55</v>
      </c>
      <c r="G8" s="120">
        <f>F8/H8</f>
        <v>119.0798922800718</v>
      </c>
      <c r="H8" s="120">
        <v>11.14</v>
      </c>
      <c r="I8" s="356"/>
    </row>
    <row r="9" spans="1:9">
      <c r="A9" s="205"/>
      <c r="B9" s="205" t="s">
        <v>68</v>
      </c>
      <c r="C9" s="199">
        <v>9614</v>
      </c>
      <c r="D9" s="117">
        <v>11831</v>
      </c>
      <c r="E9" s="118">
        <v>41367</v>
      </c>
      <c r="F9" s="228">
        <v>325.07</v>
      </c>
      <c r="G9" s="120">
        <f t="shared" ref="G9:G72" si="0">F9/H9</f>
        <v>29.180430879712745</v>
      </c>
      <c r="H9" s="120">
        <v>11.14</v>
      </c>
      <c r="I9" s="120"/>
    </row>
    <row r="10" spans="1:9">
      <c r="A10" s="205"/>
      <c r="B10" s="205" t="s">
        <v>64</v>
      </c>
      <c r="C10" s="199">
        <v>9615</v>
      </c>
      <c r="D10" s="117">
        <v>11832</v>
      </c>
      <c r="E10" s="118">
        <v>41367</v>
      </c>
      <c r="F10" s="228">
        <v>266.91000000000003</v>
      </c>
      <c r="G10" s="120">
        <f t="shared" si="0"/>
        <v>23.959605026929982</v>
      </c>
      <c r="H10" s="120">
        <v>11.14</v>
      </c>
      <c r="I10" s="120"/>
    </row>
    <row r="11" spans="1:9">
      <c r="A11" s="205"/>
      <c r="B11" s="205" t="s">
        <v>43</v>
      </c>
      <c r="C11" s="199">
        <v>9616</v>
      </c>
      <c r="D11" s="117">
        <v>13410</v>
      </c>
      <c r="E11" s="118">
        <v>41367</v>
      </c>
      <c r="F11" s="228">
        <v>357.59</v>
      </c>
      <c r="G11" s="120">
        <f t="shared" si="0"/>
        <v>32.099640933572708</v>
      </c>
      <c r="H11" s="120">
        <v>11.14</v>
      </c>
      <c r="I11" s="120"/>
    </row>
    <row r="12" spans="1:9">
      <c r="A12" s="205"/>
      <c r="B12" s="205" t="s">
        <v>66</v>
      </c>
      <c r="C12" s="199">
        <v>9617</v>
      </c>
      <c r="D12" s="117">
        <v>13567</v>
      </c>
      <c r="E12" s="118">
        <v>41367</v>
      </c>
      <c r="F12" s="228">
        <v>355.57</v>
      </c>
      <c r="G12" s="120">
        <f t="shared" si="0"/>
        <v>31.91831238779174</v>
      </c>
      <c r="H12" s="120">
        <v>11.14</v>
      </c>
      <c r="I12" s="120"/>
    </row>
    <row r="13" spans="1:9">
      <c r="A13" s="205"/>
      <c r="B13" s="205" t="s">
        <v>66</v>
      </c>
      <c r="C13" s="199">
        <v>9618</v>
      </c>
      <c r="D13" s="117">
        <v>12039</v>
      </c>
      <c r="E13" s="118">
        <v>41367</v>
      </c>
      <c r="F13" s="228">
        <v>1409.54</v>
      </c>
      <c r="G13" s="120">
        <f t="shared" si="0"/>
        <v>126.52962298025133</v>
      </c>
      <c r="H13" s="120">
        <v>11.14</v>
      </c>
      <c r="I13" s="120"/>
    </row>
    <row r="14" spans="1:9">
      <c r="A14" s="242"/>
      <c r="B14" s="205" t="s">
        <v>56</v>
      </c>
      <c r="C14" s="199">
        <v>9619</v>
      </c>
      <c r="D14" s="117">
        <v>13658</v>
      </c>
      <c r="E14" s="118">
        <v>41368</v>
      </c>
      <c r="F14" s="228">
        <v>1368.4</v>
      </c>
      <c r="G14" s="120">
        <f t="shared" si="0"/>
        <v>122.83662477558349</v>
      </c>
      <c r="H14" s="120">
        <v>11.14</v>
      </c>
      <c r="I14" s="120"/>
    </row>
    <row r="15" spans="1:9">
      <c r="A15" s="205"/>
      <c r="B15" s="205" t="s">
        <v>63</v>
      </c>
      <c r="C15" s="199">
        <v>9620</v>
      </c>
      <c r="D15" s="117">
        <v>13659</v>
      </c>
      <c r="E15" s="118">
        <v>41368</v>
      </c>
      <c r="F15" s="228">
        <v>345.34</v>
      </c>
      <c r="G15" s="120">
        <f t="shared" si="0"/>
        <v>30.999999999999996</v>
      </c>
      <c r="H15" s="120">
        <v>11.14</v>
      </c>
      <c r="I15" s="120"/>
    </row>
    <row r="16" spans="1:9">
      <c r="A16" s="240"/>
      <c r="B16" s="205" t="s">
        <v>61</v>
      </c>
      <c r="C16" s="199">
        <v>9621</v>
      </c>
      <c r="D16" s="117">
        <v>13660</v>
      </c>
      <c r="E16" s="118">
        <v>41368</v>
      </c>
      <c r="F16" s="228">
        <v>510.21</v>
      </c>
      <c r="G16" s="120">
        <f t="shared" si="0"/>
        <v>45.79982046678635</v>
      </c>
      <c r="H16" s="120">
        <v>11.14</v>
      </c>
      <c r="I16" s="120"/>
    </row>
    <row r="17" spans="1:9">
      <c r="A17" s="205"/>
      <c r="B17" s="205" t="s">
        <v>64</v>
      </c>
      <c r="C17" s="199">
        <v>9622</v>
      </c>
      <c r="D17" s="117">
        <v>13664</v>
      </c>
      <c r="E17" s="118">
        <v>41368</v>
      </c>
      <c r="F17" s="228">
        <v>410.73</v>
      </c>
      <c r="G17" s="120">
        <f t="shared" si="0"/>
        <v>36.869838420107719</v>
      </c>
      <c r="H17" s="120">
        <v>11.14</v>
      </c>
      <c r="I17" s="120"/>
    </row>
    <row r="18" spans="1:9">
      <c r="A18" s="205"/>
      <c r="B18" s="205" t="s">
        <v>113</v>
      </c>
      <c r="C18" s="199">
        <v>9623</v>
      </c>
      <c r="D18" s="117">
        <v>13665</v>
      </c>
      <c r="E18" s="118">
        <v>41368</v>
      </c>
      <c r="F18" s="228">
        <v>307.35000000000002</v>
      </c>
      <c r="G18" s="120">
        <f t="shared" si="0"/>
        <v>27.589766606822263</v>
      </c>
      <c r="H18" s="120">
        <v>11.14</v>
      </c>
      <c r="I18" s="120"/>
    </row>
    <row r="19" spans="1:9">
      <c r="A19" s="205"/>
      <c r="B19" s="205" t="s">
        <v>43</v>
      </c>
      <c r="C19" s="199">
        <v>9624</v>
      </c>
      <c r="D19" s="117">
        <v>13666</v>
      </c>
      <c r="E19" s="118">
        <v>41368</v>
      </c>
      <c r="F19" s="228">
        <v>382.27</v>
      </c>
      <c r="G19" s="120">
        <f t="shared" si="0"/>
        <v>34.315080789946137</v>
      </c>
      <c r="H19" s="120">
        <v>11.14</v>
      </c>
      <c r="I19" s="120"/>
    </row>
    <row r="20" spans="1:9">
      <c r="A20" s="205"/>
      <c r="B20" s="205" t="s">
        <v>67</v>
      </c>
      <c r="C20" s="199">
        <v>9625</v>
      </c>
      <c r="D20" s="117">
        <v>12040</v>
      </c>
      <c r="E20" s="118">
        <v>41368</v>
      </c>
      <c r="F20" s="228">
        <v>297.66000000000003</v>
      </c>
      <c r="G20" s="120">
        <f t="shared" si="0"/>
        <v>26.719928186714544</v>
      </c>
      <c r="H20" s="120">
        <v>11.14</v>
      </c>
      <c r="I20" s="120"/>
    </row>
    <row r="21" spans="1:9">
      <c r="A21" s="205"/>
      <c r="B21" s="205" t="s">
        <v>71</v>
      </c>
      <c r="C21" s="199">
        <v>9626</v>
      </c>
      <c r="D21" s="117">
        <v>571156</v>
      </c>
      <c r="E21" s="118">
        <v>41369</v>
      </c>
      <c r="F21" s="228">
        <v>200</v>
      </c>
      <c r="G21" s="120">
        <f t="shared" si="0"/>
        <v>17.953321364452425</v>
      </c>
      <c r="H21" s="120">
        <v>11.14</v>
      </c>
      <c r="I21" s="120"/>
    </row>
    <row r="22" spans="1:9">
      <c r="A22" s="261"/>
      <c r="B22" s="261" t="s">
        <v>63</v>
      </c>
      <c r="C22" s="199">
        <v>9627</v>
      </c>
      <c r="D22" s="117">
        <v>571150</v>
      </c>
      <c r="E22" s="118">
        <v>41369</v>
      </c>
      <c r="F22" s="228">
        <v>422.87</v>
      </c>
      <c r="G22" s="120">
        <f t="shared" si="0"/>
        <v>37.959605026929978</v>
      </c>
      <c r="H22" s="120">
        <v>11.14</v>
      </c>
      <c r="I22" s="120"/>
    </row>
    <row r="23" spans="1:9">
      <c r="A23" s="205"/>
      <c r="B23" s="205" t="s">
        <v>62</v>
      </c>
      <c r="C23" s="199">
        <v>9628</v>
      </c>
      <c r="D23" s="117">
        <v>571109</v>
      </c>
      <c r="E23" s="118">
        <v>41369</v>
      </c>
      <c r="F23" s="228">
        <v>491.5</v>
      </c>
      <c r="G23" s="120">
        <f t="shared" si="0"/>
        <v>44.120287253141832</v>
      </c>
      <c r="H23" s="120">
        <v>11.14</v>
      </c>
      <c r="I23" s="120"/>
    </row>
    <row r="24" spans="1:9">
      <c r="A24" s="205"/>
      <c r="B24" s="205" t="s">
        <v>66</v>
      </c>
      <c r="C24" s="199">
        <v>9629</v>
      </c>
      <c r="D24" s="117">
        <v>13673</v>
      </c>
      <c r="E24" s="118">
        <v>41369</v>
      </c>
      <c r="F24" s="228">
        <v>978.83</v>
      </c>
      <c r="G24" s="120">
        <f t="shared" si="0"/>
        <v>87.866247755834834</v>
      </c>
      <c r="H24" s="120">
        <v>11.14</v>
      </c>
      <c r="I24" s="120"/>
    </row>
    <row r="25" spans="1:9">
      <c r="A25" s="205"/>
      <c r="B25" s="205" t="s">
        <v>64</v>
      </c>
      <c r="C25" s="199">
        <v>9630</v>
      </c>
      <c r="D25" s="117">
        <v>571338</v>
      </c>
      <c r="E25" s="118">
        <v>41369</v>
      </c>
      <c r="F25" s="228">
        <v>420.2</v>
      </c>
      <c r="G25" s="120">
        <f t="shared" si="0"/>
        <v>37.71992818671454</v>
      </c>
      <c r="H25" s="120">
        <v>11.14</v>
      </c>
      <c r="I25" s="120"/>
    </row>
    <row r="26" spans="1:9">
      <c r="A26" s="205"/>
      <c r="B26" s="205" t="s">
        <v>66</v>
      </c>
      <c r="C26" s="199">
        <v>9631</v>
      </c>
      <c r="D26" s="117">
        <v>13417</v>
      </c>
      <c r="E26" s="118">
        <v>41370</v>
      </c>
      <c r="F26" s="228">
        <v>1825.3</v>
      </c>
      <c r="G26" s="120">
        <f t="shared" si="0"/>
        <v>158.72173913043477</v>
      </c>
      <c r="H26" s="120">
        <v>11.5</v>
      </c>
      <c r="I26" s="120"/>
    </row>
    <row r="27" spans="1:9">
      <c r="A27" s="254"/>
      <c r="B27" s="254" t="s">
        <v>67</v>
      </c>
      <c r="C27" s="199">
        <v>9632</v>
      </c>
      <c r="D27" s="117">
        <v>572066</v>
      </c>
      <c r="E27" s="118">
        <v>41369</v>
      </c>
      <c r="F27" s="228">
        <v>380.21</v>
      </c>
      <c r="G27" s="120">
        <f t="shared" si="0"/>
        <v>34.130161579892274</v>
      </c>
      <c r="H27" s="120">
        <v>11.14</v>
      </c>
      <c r="I27" s="120"/>
    </row>
    <row r="28" spans="1:9">
      <c r="A28" s="205"/>
      <c r="B28" s="205" t="s">
        <v>65</v>
      </c>
      <c r="C28" s="199">
        <v>9633</v>
      </c>
      <c r="D28" s="117">
        <v>572070</v>
      </c>
      <c r="E28" s="118">
        <v>41369</v>
      </c>
      <c r="F28" s="228">
        <v>255.11</v>
      </c>
      <c r="G28" s="120">
        <f t="shared" si="0"/>
        <v>22.900359066427288</v>
      </c>
      <c r="H28" s="120">
        <v>11.14</v>
      </c>
      <c r="I28" s="120"/>
    </row>
    <row r="29" spans="1:9">
      <c r="A29" s="205"/>
      <c r="B29" s="205" t="s">
        <v>62</v>
      </c>
      <c r="C29" s="199">
        <v>9634</v>
      </c>
      <c r="D29" s="117">
        <v>572288</v>
      </c>
      <c r="E29" s="118">
        <v>41370</v>
      </c>
      <c r="F29" s="228">
        <v>250.43</v>
      </c>
      <c r="G29" s="120">
        <f>F29/H29</f>
        <v>22.260444444444445</v>
      </c>
      <c r="H29" s="120">
        <v>11.25</v>
      </c>
      <c r="I29" s="120"/>
    </row>
    <row r="30" spans="1:9">
      <c r="A30" s="205"/>
      <c r="B30" s="205" t="s">
        <v>43</v>
      </c>
      <c r="C30" s="199">
        <v>9635</v>
      </c>
      <c r="D30" s="117">
        <v>572326</v>
      </c>
      <c r="E30" s="118">
        <v>41370</v>
      </c>
      <c r="F30" s="228">
        <v>577.58000000000004</v>
      </c>
      <c r="G30" s="120">
        <f t="shared" si="0"/>
        <v>51.340444444444451</v>
      </c>
      <c r="H30" s="120">
        <v>11.25</v>
      </c>
      <c r="I30" s="120"/>
    </row>
    <row r="31" spans="1:9">
      <c r="A31" s="205"/>
      <c r="B31" s="205" t="s">
        <v>63</v>
      </c>
      <c r="C31" s="199">
        <v>9636</v>
      </c>
      <c r="D31" s="117">
        <v>572276</v>
      </c>
      <c r="E31" s="118">
        <v>41370</v>
      </c>
      <c r="F31" s="228">
        <v>400</v>
      </c>
      <c r="G31" s="120">
        <f t="shared" si="0"/>
        <v>35.555555555555557</v>
      </c>
      <c r="H31" s="120">
        <v>11.25</v>
      </c>
      <c r="I31" s="120"/>
    </row>
    <row r="32" spans="1:9">
      <c r="A32" s="205"/>
      <c r="B32" s="205" t="s">
        <v>68</v>
      </c>
      <c r="C32" s="199">
        <v>9637</v>
      </c>
      <c r="D32" s="117">
        <v>13418</v>
      </c>
      <c r="E32" s="118">
        <v>41370</v>
      </c>
      <c r="F32" s="228">
        <v>373.5</v>
      </c>
      <c r="G32" s="120">
        <f t="shared" si="0"/>
        <v>33.200000000000003</v>
      </c>
      <c r="H32" s="120">
        <v>11.25</v>
      </c>
      <c r="I32" s="120"/>
    </row>
    <row r="33" spans="1:9">
      <c r="A33" s="205"/>
      <c r="B33" s="205" t="s">
        <v>61</v>
      </c>
      <c r="C33" s="199">
        <v>9638</v>
      </c>
      <c r="D33" s="117">
        <v>14003</v>
      </c>
      <c r="E33" s="118">
        <v>41370</v>
      </c>
      <c r="F33" s="228">
        <v>483.75</v>
      </c>
      <c r="G33" s="120">
        <f t="shared" si="0"/>
        <v>43</v>
      </c>
      <c r="H33" s="120">
        <v>11.25</v>
      </c>
      <c r="I33" s="120"/>
    </row>
    <row r="34" spans="1:9">
      <c r="A34" s="205"/>
      <c r="B34" s="199" t="s">
        <v>114</v>
      </c>
      <c r="C34" s="199">
        <v>9639</v>
      </c>
      <c r="D34" s="117">
        <v>572272</v>
      </c>
      <c r="E34" s="118">
        <v>41370</v>
      </c>
      <c r="F34" s="228">
        <v>425.03</v>
      </c>
      <c r="G34" s="120">
        <f t="shared" si="0"/>
        <v>37.780444444444441</v>
      </c>
      <c r="H34" s="120">
        <v>11.25</v>
      </c>
      <c r="I34" s="120"/>
    </row>
    <row r="35" spans="1:9">
      <c r="A35" s="205"/>
      <c r="B35" s="199" t="s">
        <v>62</v>
      </c>
      <c r="C35" s="199">
        <v>9640</v>
      </c>
      <c r="D35" s="117">
        <v>13674</v>
      </c>
      <c r="E35" s="118">
        <v>41370</v>
      </c>
      <c r="F35" s="228">
        <v>490.94</v>
      </c>
      <c r="G35" s="120">
        <f t="shared" si="0"/>
        <v>43.639111111111113</v>
      </c>
      <c r="H35" s="120">
        <v>11.25</v>
      </c>
      <c r="I35" s="120"/>
    </row>
    <row r="36" spans="1:9">
      <c r="A36" s="205"/>
      <c r="B36" s="199" t="s">
        <v>65</v>
      </c>
      <c r="C36" s="199">
        <v>9641</v>
      </c>
      <c r="D36" s="118">
        <v>13675</v>
      </c>
      <c r="E36" s="118">
        <v>41370</v>
      </c>
      <c r="F36" s="228">
        <v>350.6</v>
      </c>
      <c r="G36" s="120">
        <f t="shared" si="0"/>
        <v>31.164444444444445</v>
      </c>
      <c r="H36" s="120">
        <v>11.25</v>
      </c>
      <c r="I36" s="120"/>
    </row>
    <row r="37" spans="1:9">
      <c r="A37" s="254"/>
      <c r="B37" s="199" t="s">
        <v>56</v>
      </c>
      <c r="C37" s="199">
        <v>9642</v>
      </c>
      <c r="D37" s="117">
        <v>573203</v>
      </c>
      <c r="E37" s="118">
        <v>41370</v>
      </c>
      <c r="F37" s="228">
        <v>323.89</v>
      </c>
      <c r="G37" s="120">
        <f t="shared" si="0"/>
        <v>28.790222222222219</v>
      </c>
      <c r="H37" s="120">
        <v>11.25</v>
      </c>
      <c r="I37" s="124"/>
    </row>
    <row r="38" spans="1:9">
      <c r="A38" s="205"/>
      <c r="B38" s="199" t="s">
        <v>68</v>
      </c>
      <c r="C38" s="199">
        <v>9643</v>
      </c>
      <c r="D38" s="117">
        <v>573458</v>
      </c>
      <c r="E38" s="118">
        <v>41371</v>
      </c>
      <c r="F38" s="228">
        <v>245.7</v>
      </c>
      <c r="G38" s="120">
        <f t="shared" si="0"/>
        <v>21.84</v>
      </c>
      <c r="H38" s="120">
        <v>11.25</v>
      </c>
      <c r="I38" s="126"/>
    </row>
    <row r="39" spans="1:9">
      <c r="A39" s="254"/>
      <c r="B39" s="199" t="s">
        <v>43</v>
      </c>
      <c r="C39" s="199">
        <v>9644</v>
      </c>
      <c r="D39" s="117" t="s">
        <v>23</v>
      </c>
      <c r="E39" s="118">
        <v>41371</v>
      </c>
      <c r="F39" s="228">
        <v>375.53</v>
      </c>
      <c r="G39" s="120">
        <f t="shared" si="0"/>
        <v>33.380444444444443</v>
      </c>
      <c r="H39" s="120">
        <v>11.25</v>
      </c>
      <c r="I39" s="127"/>
    </row>
    <row r="40" spans="1:9">
      <c r="A40" s="322"/>
      <c r="B40" s="199"/>
      <c r="C40" s="199">
        <v>9645</v>
      </c>
      <c r="D40" s="199"/>
      <c r="E40" s="133">
        <v>41371</v>
      </c>
      <c r="F40" s="272"/>
      <c r="G40" s="120">
        <f t="shared" si="0"/>
        <v>0</v>
      </c>
      <c r="H40" s="120">
        <v>11.25</v>
      </c>
      <c r="I40" s="126"/>
    </row>
    <row r="41" spans="1:9">
      <c r="A41" s="205"/>
      <c r="B41" s="391" t="s">
        <v>63</v>
      </c>
      <c r="C41" s="391">
        <v>9646</v>
      </c>
      <c r="D41" s="392">
        <v>573735</v>
      </c>
      <c r="E41" s="393">
        <v>41371</v>
      </c>
      <c r="F41" s="501">
        <v>315</v>
      </c>
      <c r="G41" s="120">
        <f t="shared" si="0"/>
        <v>28</v>
      </c>
      <c r="H41" s="120">
        <v>11.25</v>
      </c>
      <c r="I41" s="126"/>
    </row>
    <row r="42" spans="1:9">
      <c r="A42" s="205"/>
      <c r="B42" s="394" t="s">
        <v>115</v>
      </c>
      <c r="C42" s="394">
        <v>9647</v>
      </c>
      <c r="D42" s="395">
        <v>13917</v>
      </c>
      <c r="E42" s="396">
        <v>41372</v>
      </c>
      <c r="F42" s="502"/>
      <c r="G42" s="120"/>
      <c r="H42" s="120">
        <v>11.25</v>
      </c>
      <c r="I42" s="126"/>
    </row>
    <row r="43" spans="1:9">
      <c r="A43" s="205"/>
      <c r="B43" s="394" t="s">
        <v>63</v>
      </c>
      <c r="C43" s="394">
        <v>9647</v>
      </c>
      <c r="D43" s="395">
        <v>13917</v>
      </c>
      <c r="E43" s="396">
        <v>41372</v>
      </c>
      <c r="F43" s="502">
        <v>1380.94</v>
      </c>
      <c r="G43" s="120">
        <f t="shared" si="0"/>
        <v>122.75022222222222</v>
      </c>
      <c r="H43" s="120">
        <v>11.25</v>
      </c>
      <c r="I43" s="194"/>
    </row>
    <row r="44" spans="1:9">
      <c r="A44" s="322"/>
      <c r="B44" s="199" t="s">
        <v>60</v>
      </c>
      <c r="C44" s="199">
        <v>9648</v>
      </c>
      <c r="D44" s="117"/>
      <c r="E44" s="118" t="s">
        <v>60</v>
      </c>
      <c r="F44" s="228" t="s">
        <v>87</v>
      </c>
      <c r="G44" s="120" t="e">
        <f t="shared" si="0"/>
        <v>#VALUE!</v>
      </c>
      <c r="H44" s="120">
        <v>11.25</v>
      </c>
      <c r="I44" s="126"/>
    </row>
    <row r="45" spans="1:9">
      <c r="A45" s="205"/>
      <c r="B45" s="365" t="s">
        <v>68</v>
      </c>
      <c r="C45" s="365">
        <v>9649</v>
      </c>
      <c r="D45" s="366">
        <v>13919</v>
      </c>
      <c r="E45" s="367"/>
      <c r="F45" s="503"/>
      <c r="G45" s="120">
        <f t="shared" si="0"/>
        <v>0</v>
      </c>
      <c r="H45" s="120">
        <v>11.25</v>
      </c>
      <c r="I45" s="126"/>
    </row>
    <row r="46" spans="1:9">
      <c r="A46" s="254"/>
      <c r="B46" s="365" t="s">
        <v>64</v>
      </c>
      <c r="C46" s="365">
        <v>9649</v>
      </c>
      <c r="D46" s="366">
        <v>13919</v>
      </c>
      <c r="E46" s="367"/>
      <c r="F46" s="503"/>
      <c r="G46" s="120">
        <f t="shared" si="0"/>
        <v>0</v>
      </c>
      <c r="H46" s="120">
        <v>11.25</v>
      </c>
      <c r="I46" s="126"/>
    </row>
    <row r="47" spans="1:9">
      <c r="A47" s="205"/>
      <c r="B47" s="365" t="s">
        <v>62</v>
      </c>
      <c r="C47" s="365">
        <v>9649</v>
      </c>
      <c r="D47" s="366">
        <v>13919</v>
      </c>
      <c r="E47" s="367">
        <v>41372</v>
      </c>
      <c r="F47" s="503">
        <v>933.93</v>
      </c>
      <c r="G47" s="120">
        <f t="shared" si="0"/>
        <v>83.015999999999991</v>
      </c>
      <c r="H47" s="120">
        <v>11.25</v>
      </c>
      <c r="I47" s="126"/>
    </row>
    <row r="48" spans="1:9">
      <c r="A48" s="205"/>
      <c r="B48" s="361" t="s">
        <v>90</v>
      </c>
      <c r="C48" s="362">
        <v>9650</v>
      </c>
      <c r="D48" s="363">
        <v>13920</v>
      </c>
      <c r="E48" s="364">
        <v>41372</v>
      </c>
      <c r="F48" s="504"/>
      <c r="G48" s="120">
        <f t="shared" si="0"/>
        <v>0</v>
      </c>
      <c r="H48" s="120">
        <v>11.25</v>
      </c>
      <c r="I48" s="126"/>
    </row>
    <row r="49" spans="1:9">
      <c r="A49" s="206"/>
      <c r="B49" s="361" t="s">
        <v>67</v>
      </c>
      <c r="C49" s="362">
        <v>9650</v>
      </c>
      <c r="D49" s="363">
        <v>13920</v>
      </c>
      <c r="E49" s="364">
        <v>41372</v>
      </c>
      <c r="F49" s="504">
        <v>906.67</v>
      </c>
      <c r="G49" s="120">
        <f t="shared" si="0"/>
        <v>77.032285471537804</v>
      </c>
      <c r="H49" s="120">
        <v>11.77</v>
      </c>
      <c r="I49" s="126"/>
    </row>
    <row r="50" spans="1:9">
      <c r="A50" s="205"/>
      <c r="B50" s="205" t="s">
        <v>43</v>
      </c>
      <c r="C50" s="199">
        <v>10151</v>
      </c>
      <c r="D50" s="117">
        <v>574632</v>
      </c>
      <c r="E50" s="118">
        <v>41372</v>
      </c>
      <c r="F50" s="228">
        <v>220.05</v>
      </c>
      <c r="G50" s="120">
        <f t="shared" si="0"/>
        <v>19.560000000000002</v>
      </c>
      <c r="H50" s="120">
        <v>11.25</v>
      </c>
      <c r="I50" s="126"/>
    </row>
    <row r="51" spans="1:9">
      <c r="A51" s="205"/>
      <c r="B51" s="254" t="s">
        <v>116</v>
      </c>
      <c r="C51" s="199">
        <v>10152</v>
      </c>
      <c r="D51" s="117">
        <v>574769</v>
      </c>
      <c r="E51" s="118">
        <v>41372</v>
      </c>
      <c r="F51" s="228">
        <v>220.16</v>
      </c>
      <c r="G51" s="120">
        <f t="shared" si="0"/>
        <v>19.569777777777777</v>
      </c>
      <c r="H51" s="120">
        <v>11.25</v>
      </c>
      <c r="I51" s="126"/>
    </row>
    <row r="52" spans="1:9">
      <c r="A52" s="322"/>
      <c r="B52" s="205" t="s">
        <v>116</v>
      </c>
      <c r="C52" s="199">
        <v>10153</v>
      </c>
      <c r="D52" s="117">
        <v>575313</v>
      </c>
      <c r="E52" s="118">
        <v>41372</v>
      </c>
      <c r="F52" s="228">
        <v>1485.68</v>
      </c>
      <c r="G52" s="120">
        <f t="shared" si="0"/>
        <v>132.06044444444444</v>
      </c>
      <c r="H52" s="120">
        <v>11.25</v>
      </c>
      <c r="I52" s="126"/>
    </row>
    <row r="53" spans="1:9">
      <c r="A53" s="205"/>
      <c r="B53" s="205" t="s">
        <v>117</v>
      </c>
      <c r="C53" s="199">
        <v>10154</v>
      </c>
      <c r="D53" s="117">
        <v>13924</v>
      </c>
      <c r="E53" s="118">
        <v>41372</v>
      </c>
      <c r="F53" s="228">
        <v>292.77999999999997</v>
      </c>
      <c r="G53" s="120">
        <f t="shared" si="0"/>
        <v>26.024888888888885</v>
      </c>
      <c r="H53" s="120">
        <v>11.25</v>
      </c>
      <c r="I53" s="126"/>
    </row>
    <row r="54" spans="1:9">
      <c r="A54" s="204"/>
      <c r="B54" s="254" t="s">
        <v>118</v>
      </c>
      <c r="C54" s="199">
        <v>10155</v>
      </c>
      <c r="D54" s="117">
        <v>575461</v>
      </c>
      <c r="E54" s="118">
        <v>41373</v>
      </c>
      <c r="F54" s="228">
        <v>150.08000000000001</v>
      </c>
      <c r="G54" s="120">
        <f t="shared" si="0"/>
        <v>13.340444444444445</v>
      </c>
      <c r="H54" s="120">
        <v>11.25</v>
      </c>
      <c r="I54" s="126"/>
    </row>
    <row r="55" spans="1:9">
      <c r="A55" s="205"/>
      <c r="B55" s="254" t="s">
        <v>119</v>
      </c>
      <c r="C55" s="199">
        <v>10156</v>
      </c>
      <c r="D55" s="117">
        <v>575511</v>
      </c>
      <c r="E55" s="118">
        <v>41373</v>
      </c>
      <c r="F55" s="228">
        <v>780.19</v>
      </c>
      <c r="G55" s="120">
        <f t="shared" si="0"/>
        <v>69.350222222222229</v>
      </c>
      <c r="H55" s="120">
        <v>11.25</v>
      </c>
      <c r="I55" s="126"/>
    </row>
    <row r="56" spans="1:9">
      <c r="A56" s="205"/>
      <c r="B56" s="254" t="s">
        <v>120</v>
      </c>
      <c r="C56" s="199">
        <v>10157</v>
      </c>
      <c r="D56" s="118">
        <v>575481</v>
      </c>
      <c r="E56" s="118">
        <v>41373</v>
      </c>
      <c r="F56" s="228">
        <v>300.14999999999998</v>
      </c>
      <c r="G56" s="120">
        <f t="shared" si="0"/>
        <v>26.68</v>
      </c>
      <c r="H56" s="120">
        <v>11.25</v>
      </c>
      <c r="I56" s="126"/>
    </row>
    <row r="57" spans="1:9">
      <c r="A57" s="205"/>
      <c r="B57" s="254" t="s">
        <v>117</v>
      </c>
      <c r="C57" s="199">
        <v>10158</v>
      </c>
      <c r="D57" s="117">
        <v>575495</v>
      </c>
      <c r="E57" s="118">
        <v>41373</v>
      </c>
      <c r="F57" s="228">
        <v>562.5</v>
      </c>
      <c r="G57" s="120">
        <f t="shared" si="0"/>
        <v>50</v>
      </c>
      <c r="H57" s="120">
        <v>11.25</v>
      </c>
      <c r="I57" s="126"/>
    </row>
    <row r="58" spans="1:9">
      <c r="A58" s="205"/>
      <c r="B58" s="254"/>
      <c r="C58" s="199">
        <v>10159</v>
      </c>
      <c r="D58" s="117">
        <v>575674</v>
      </c>
      <c r="E58" s="118">
        <v>41373</v>
      </c>
      <c r="F58" s="228">
        <v>370.01</v>
      </c>
      <c r="G58" s="120">
        <f t="shared" si="0"/>
        <v>32.88977777777778</v>
      </c>
      <c r="H58" s="120">
        <v>11.25</v>
      </c>
      <c r="I58" s="518" t="s">
        <v>159</v>
      </c>
    </row>
    <row r="59" spans="1:9">
      <c r="A59" s="204"/>
      <c r="B59" s="254" t="s">
        <v>121</v>
      </c>
      <c r="C59" s="199">
        <v>10160</v>
      </c>
      <c r="D59" s="117">
        <v>13677</v>
      </c>
      <c r="E59" s="118">
        <v>41373</v>
      </c>
      <c r="F59" s="228">
        <v>336.45</v>
      </c>
      <c r="G59" s="120">
        <f t="shared" si="0"/>
        <v>29.906666666666666</v>
      </c>
      <c r="H59" s="120">
        <v>11.25</v>
      </c>
      <c r="I59" s="126"/>
    </row>
    <row r="60" spans="1:9">
      <c r="A60" s="205"/>
      <c r="B60" s="254" t="s">
        <v>117</v>
      </c>
      <c r="C60" s="199">
        <v>10161</v>
      </c>
      <c r="D60" s="117">
        <v>579907</v>
      </c>
      <c r="E60" s="118">
        <v>41377</v>
      </c>
      <c r="F60" s="228">
        <v>365.29</v>
      </c>
      <c r="G60" s="120">
        <f t="shared" si="0"/>
        <v>32.470222222222226</v>
      </c>
      <c r="H60" s="120">
        <v>11.25</v>
      </c>
      <c r="I60" s="126"/>
    </row>
    <row r="61" spans="1:9">
      <c r="A61" s="205"/>
      <c r="B61" s="254" t="s">
        <v>122</v>
      </c>
      <c r="C61" s="199">
        <v>10162</v>
      </c>
      <c r="D61" s="117">
        <v>575998</v>
      </c>
      <c r="E61" s="118">
        <v>41373</v>
      </c>
      <c r="F61" s="228">
        <v>530.89</v>
      </c>
      <c r="G61" s="120">
        <f t="shared" si="0"/>
        <v>47.190222222222218</v>
      </c>
      <c r="H61" s="120">
        <v>11.25</v>
      </c>
      <c r="I61" s="129"/>
    </row>
    <row r="62" spans="1:9">
      <c r="A62" s="204"/>
      <c r="B62" s="254" t="s">
        <v>118</v>
      </c>
      <c r="C62" s="199">
        <v>10163</v>
      </c>
      <c r="D62" s="117">
        <v>576535</v>
      </c>
      <c r="E62" s="118">
        <v>41374</v>
      </c>
      <c r="F62" s="228">
        <v>196.99</v>
      </c>
      <c r="G62" s="120">
        <f t="shared" si="0"/>
        <v>17.510222222222222</v>
      </c>
      <c r="H62" s="120">
        <v>11.25</v>
      </c>
      <c r="I62" s="139"/>
    </row>
    <row r="63" spans="1:9">
      <c r="A63" s="204"/>
      <c r="B63" s="254" t="s">
        <v>123</v>
      </c>
      <c r="C63" s="199">
        <v>10164</v>
      </c>
      <c r="D63" s="117">
        <v>576580</v>
      </c>
      <c r="E63" s="118">
        <v>41374</v>
      </c>
      <c r="F63" s="228">
        <v>300</v>
      </c>
      <c r="G63" s="120">
        <f t="shared" si="0"/>
        <v>26.666666666666668</v>
      </c>
      <c r="H63" s="120">
        <v>11.25</v>
      </c>
      <c r="I63" s="139"/>
    </row>
    <row r="64" spans="1:9">
      <c r="A64" s="205"/>
      <c r="B64" s="254" t="s">
        <v>117</v>
      </c>
      <c r="C64" s="199">
        <v>10165</v>
      </c>
      <c r="D64" s="117">
        <v>576633</v>
      </c>
      <c r="E64" s="118">
        <v>41374</v>
      </c>
      <c r="F64" s="228">
        <v>300</v>
      </c>
      <c r="G64" s="120">
        <f t="shared" si="0"/>
        <v>26.666666666666668</v>
      </c>
      <c r="H64" s="120">
        <v>11.25</v>
      </c>
      <c r="I64" s="126"/>
    </row>
    <row r="65" spans="1:9">
      <c r="A65" s="204"/>
      <c r="B65" s="254" t="s">
        <v>120</v>
      </c>
      <c r="C65" s="199">
        <v>10166</v>
      </c>
      <c r="D65" s="117">
        <v>576543</v>
      </c>
      <c r="E65" s="118">
        <v>41374</v>
      </c>
      <c r="F65" s="228">
        <v>225</v>
      </c>
      <c r="G65" s="120">
        <f t="shared" si="0"/>
        <v>20</v>
      </c>
      <c r="H65" s="120">
        <v>11.25</v>
      </c>
      <c r="I65" s="126"/>
    </row>
    <row r="66" spans="1:9">
      <c r="A66" s="205"/>
      <c r="B66" s="254" t="s">
        <v>124</v>
      </c>
      <c r="C66" s="199">
        <v>10167</v>
      </c>
      <c r="D66" s="117">
        <v>576589</v>
      </c>
      <c r="E66" s="118">
        <v>41374</v>
      </c>
      <c r="F66" s="228">
        <v>224.44</v>
      </c>
      <c r="G66" s="120">
        <f t="shared" si="0"/>
        <v>19.950222222222223</v>
      </c>
      <c r="H66" s="120">
        <v>11.25</v>
      </c>
      <c r="I66" s="126"/>
    </row>
    <row r="67" spans="1:9">
      <c r="A67" s="254"/>
      <c r="B67" s="254" t="s">
        <v>121</v>
      </c>
      <c r="C67" s="199">
        <v>10168</v>
      </c>
      <c r="D67" s="117">
        <v>576657</v>
      </c>
      <c r="E67" s="118">
        <v>41374</v>
      </c>
      <c r="F67" s="228">
        <v>430.2</v>
      </c>
      <c r="G67" s="120">
        <f t="shared" si="0"/>
        <v>38.24</v>
      </c>
      <c r="H67" s="120">
        <v>11.25</v>
      </c>
      <c r="I67" s="126"/>
    </row>
    <row r="68" spans="1:9">
      <c r="A68" s="205"/>
      <c r="B68" s="254" t="s">
        <v>125</v>
      </c>
      <c r="C68" s="199">
        <v>10169</v>
      </c>
      <c r="D68" s="117">
        <v>13759</v>
      </c>
      <c r="E68" s="118">
        <v>41374</v>
      </c>
      <c r="F68" s="228">
        <v>3862.45</v>
      </c>
      <c r="G68" s="120">
        <f t="shared" si="0"/>
        <v>332.68303186907838</v>
      </c>
      <c r="H68" s="120">
        <v>11.61</v>
      </c>
      <c r="I68" s="126"/>
    </row>
    <row r="69" spans="1:9">
      <c r="A69" s="205"/>
      <c r="B69" s="254" t="s">
        <v>116</v>
      </c>
      <c r="C69" s="199">
        <v>10170</v>
      </c>
      <c r="D69" s="117">
        <v>12057</v>
      </c>
      <c r="E69" s="118">
        <v>41374</v>
      </c>
      <c r="F69" s="228">
        <v>702.33</v>
      </c>
      <c r="G69" s="120">
        <f t="shared" si="0"/>
        <v>62.429333333333339</v>
      </c>
      <c r="H69" s="120">
        <v>11.25</v>
      </c>
      <c r="I69" s="126"/>
    </row>
    <row r="70" spans="1:9">
      <c r="A70" s="205"/>
      <c r="B70" s="254" t="s">
        <v>126</v>
      </c>
      <c r="C70" s="199">
        <v>10171</v>
      </c>
      <c r="D70" s="117">
        <v>12056</v>
      </c>
      <c r="E70" s="118">
        <v>41374</v>
      </c>
      <c r="F70" s="228">
        <v>313.31</v>
      </c>
      <c r="G70" s="120">
        <f t="shared" si="0"/>
        <v>27.849777777777778</v>
      </c>
      <c r="H70" s="120">
        <v>11.25</v>
      </c>
      <c r="I70" s="126"/>
    </row>
    <row r="71" spans="1:9">
      <c r="A71" s="205"/>
      <c r="B71" s="254"/>
      <c r="C71" s="199">
        <v>10172</v>
      </c>
      <c r="D71" s="117">
        <v>12070</v>
      </c>
      <c r="E71" s="118">
        <v>41375</v>
      </c>
      <c r="F71" s="228">
        <v>1758.93</v>
      </c>
      <c r="G71" s="120">
        <f t="shared" si="0"/>
        <v>156.34933333333333</v>
      </c>
      <c r="H71" s="120">
        <v>11.25</v>
      </c>
      <c r="I71" s="518" t="s">
        <v>159</v>
      </c>
    </row>
    <row r="72" spans="1:9">
      <c r="A72" s="204"/>
      <c r="B72" s="254" t="s">
        <v>127</v>
      </c>
      <c r="C72" s="199">
        <v>10173</v>
      </c>
      <c r="D72" s="117">
        <v>577779</v>
      </c>
      <c r="E72" s="118">
        <v>41375</v>
      </c>
      <c r="F72" s="228">
        <v>1354.39</v>
      </c>
      <c r="G72" s="120">
        <f t="shared" si="0"/>
        <v>120.39022222222223</v>
      </c>
      <c r="H72" s="120">
        <v>11.25</v>
      </c>
      <c r="I72" s="126"/>
    </row>
    <row r="73" spans="1:9">
      <c r="A73" s="204"/>
      <c r="B73" s="254" t="s">
        <v>128</v>
      </c>
      <c r="C73" s="199">
        <v>10174</v>
      </c>
      <c r="D73" s="117">
        <v>12071</v>
      </c>
      <c r="E73" s="118">
        <v>41375</v>
      </c>
      <c r="F73" s="228">
        <v>14.18</v>
      </c>
      <c r="G73" s="120">
        <f t="shared" ref="G73:G135" si="1">F73/H73</f>
        <v>1.2604444444444445</v>
      </c>
      <c r="H73" s="120">
        <v>11.25</v>
      </c>
      <c r="I73" s="126"/>
    </row>
    <row r="74" spans="1:9">
      <c r="A74" s="278"/>
      <c r="B74" s="254" t="s">
        <v>116</v>
      </c>
      <c r="C74" s="199">
        <v>10175</v>
      </c>
      <c r="D74" s="117">
        <v>14028</v>
      </c>
      <c r="E74" s="118">
        <v>41375</v>
      </c>
      <c r="F74" s="228">
        <v>1392.86</v>
      </c>
      <c r="G74" s="120">
        <f t="shared" si="1"/>
        <v>123.80977777777777</v>
      </c>
      <c r="H74" s="120">
        <v>11.25</v>
      </c>
      <c r="I74" s="126"/>
    </row>
    <row r="75" spans="1:9">
      <c r="A75" s="205"/>
      <c r="B75" s="254" t="s">
        <v>120</v>
      </c>
      <c r="C75" s="199">
        <v>10176</v>
      </c>
      <c r="D75" s="529">
        <v>578729</v>
      </c>
      <c r="E75" s="118">
        <v>41376</v>
      </c>
      <c r="F75" s="228">
        <v>459.68</v>
      </c>
      <c r="G75" s="120">
        <f t="shared" si="1"/>
        <v>40.860444444444447</v>
      </c>
      <c r="H75" s="120">
        <v>11.25</v>
      </c>
      <c r="I75" s="126"/>
    </row>
    <row r="76" spans="1:9">
      <c r="A76" s="205"/>
      <c r="B76" s="254" t="s">
        <v>121</v>
      </c>
      <c r="C76" s="199">
        <v>10177</v>
      </c>
      <c r="D76" s="117">
        <v>578684</v>
      </c>
      <c r="E76" s="118">
        <v>41376</v>
      </c>
      <c r="F76" s="228">
        <v>400</v>
      </c>
      <c r="G76" s="120">
        <f t="shared" si="1"/>
        <v>35.555555555555557</v>
      </c>
      <c r="H76" s="120">
        <v>11.25</v>
      </c>
      <c r="I76" s="161"/>
    </row>
    <row r="77" spans="1:9">
      <c r="A77" s="205"/>
      <c r="B77" s="254" t="s">
        <v>123</v>
      </c>
      <c r="C77" s="199">
        <v>10178</v>
      </c>
      <c r="D77" s="117">
        <v>578749</v>
      </c>
      <c r="E77" s="118">
        <v>41376</v>
      </c>
      <c r="F77" s="228">
        <v>300</v>
      </c>
      <c r="G77" s="120">
        <f t="shared" si="1"/>
        <v>26.666666666666668</v>
      </c>
      <c r="H77" s="120">
        <v>11.25</v>
      </c>
      <c r="I77" s="126"/>
    </row>
    <row r="78" spans="1:9">
      <c r="A78" s="205"/>
      <c r="B78" s="254" t="s">
        <v>124</v>
      </c>
      <c r="C78" s="199">
        <v>10179</v>
      </c>
      <c r="D78" s="117">
        <v>578770</v>
      </c>
      <c r="E78" s="118">
        <v>41376</v>
      </c>
      <c r="F78" s="228">
        <v>400.16</v>
      </c>
      <c r="G78" s="120">
        <f t="shared" si="1"/>
        <v>35.56977777777778</v>
      </c>
      <c r="H78" s="120">
        <v>11.25</v>
      </c>
      <c r="I78" s="126"/>
    </row>
    <row r="79" spans="1:9">
      <c r="A79" s="205"/>
      <c r="B79" s="254" t="s">
        <v>118</v>
      </c>
      <c r="C79" s="199">
        <v>10180</v>
      </c>
      <c r="D79" s="199">
        <v>578850</v>
      </c>
      <c r="E79" s="118">
        <v>41376</v>
      </c>
      <c r="F79" s="228">
        <v>350</v>
      </c>
      <c r="G79" s="120">
        <f t="shared" si="1"/>
        <v>31.111111111111111</v>
      </c>
      <c r="H79" s="120">
        <v>11.25</v>
      </c>
      <c r="I79" s="126"/>
    </row>
    <row r="80" spans="1:9">
      <c r="A80" s="204"/>
      <c r="B80" s="254" t="s">
        <v>129</v>
      </c>
      <c r="C80" s="199">
        <v>10181</v>
      </c>
      <c r="D80" s="117">
        <v>578866</v>
      </c>
      <c r="E80" s="118">
        <v>41376</v>
      </c>
      <c r="F80" s="228">
        <v>521.44000000000005</v>
      </c>
      <c r="G80" s="120">
        <f t="shared" si="1"/>
        <v>46.350222222222229</v>
      </c>
      <c r="H80" s="120">
        <v>11.25</v>
      </c>
      <c r="I80" s="126"/>
    </row>
    <row r="81" spans="1:9">
      <c r="A81" s="254"/>
      <c r="B81" s="254"/>
      <c r="C81" s="199">
        <v>10182</v>
      </c>
      <c r="D81" s="117">
        <v>578902</v>
      </c>
      <c r="E81" s="118">
        <v>41376</v>
      </c>
      <c r="F81" s="228">
        <v>424.01</v>
      </c>
      <c r="G81" s="120">
        <f t="shared" si="1"/>
        <v>37.689777777777778</v>
      </c>
      <c r="H81" s="120">
        <v>11.25</v>
      </c>
      <c r="I81" s="518" t="s">
        <v>159</v>
      </c>
    </row>
    <row r="82" spans="1:9">
      <c r="A82" s="204"/>
      <c r="B82" s="254" t="s">
        <v>114</v>
      </c>
      <c r="C82" s="199">
        <v>10183</v>
      </c>
      <c r="D82" s="117">
        <v>579504</v>
      </c>
      <c r="E82" s="118">
        <v>41376</v>
      </c>
      <c r="F82" s="228">
        <v>465.08</v>
      </c>
      <c r="G82" s="120">
        <f t="shared" si="1"/>
        <v>41.340444444444444</v>
      </c>
      <c r="H82" s="120">
        <v>11.25</v>
      </c>
      <c r="I82" s="126"/>
    </row>
    <row r="83" spans="1:9">
      <c r="A83" s="210"/>
      <c r="B83" s="254" t="s">
        <v>120</v>
      </c>
      <c r="C83" s="199">
        <v>10184</v>
      </c>
      <c r="D83" s="117">
        <v>579974</v>
      </c>
      <c r="E83" s="118">
        <v>41377</v>
      </c>
      <c r="F83" s="228">
        <v>300</v>
      </c>
      <c r="G83" s="120">
        <f t="shared" si="1"/>
        <v>26.666666666666668</v>
      </c>
      <c r="H83" s="120">
        <v>11.25</v>
      </c>
      <c r="I83" s="126"/>
    </row>
    <row r="84" spans="1:9">
      <c r="A84" s="204"/>
      <c r="B84" s="254" t="s">
        <v>126</v>
      </c>
      <c r="C84" s="199">
        <v>10185</v>
      </c>
      <c r="D84" s="117">
        <v>579978</v>
      </c>
      <c r="E84" s="118">
        <v>41377</v>
      </c>
      <c r="F84" s="228">
        <v>250</v>
      </c>
      <c r="G84" s="120">
        <f t="shared" si="1"/>
        <v>22.222222222222221</v>
      </c>
      <c r="H84" s="120">
        <v>11.25</v>
      </c>
      <c r="I84" s="126"/>
    </row>
    <row r="85" spans="1:9">
      <c r="A85" s="204"/>
      <c r="B85" s="254" t="s">
        <v>118</v>
      </c>
      <c r="C85" s="199">
        <v>10186</v>
      </c>
      <c r="D85" s="117">
        <v>579919</v>
      </c>
      <c r="E85" s="118">
        <v>41377</v>
      </c>
      <c r="F85" s="228">
        <v>448.65</v>
      </c>
      <c r="G85" s="120">
        <f t="shared" si="1"/>
        <v>39.879999999999995</v>
      </c>
      <c r="H85" s="120">
        <v>11.25</v>
      </c>
      <c r="I85" s="126"/>
    </row>
    <row r="86" spans="1:9">
      <c r="A86" s="205"/>
      <c r="B86" s="254" t="s">
        <v>119</v>
      </c>
      <c r="C86" s="199">
        <v>10187</v>
      </c>
      <c r="D86" s="117">
        <v>580852</v>
      </c>
      <c r="E86" s="118">
        <v>41377</v>
      </c>
      <c r="F86" s="228">
        <v>318.38</v>
      </c>
      <c r="G86" s="120">
        <f t="shared" si="1"/>
        <v>28.300444444444445</v>
      </c>
      <c r="H86" s="120">
        <v>11.25</v>
      </c>
      <c r="I86" s="126"/>
    </row>
    <row r="87" spans="1:9">
      <c r="A87" s="204"/>
      <c r="B87" s="254"/>
      <c r="C87" s="199">
        <v>10188</v>
      </c>
      <c r="D87" s="117">
        <v>581195</v>
      </c>
      <c r="E87" s="118">
        <v>41378</v>
      </c>
      <c r="F87" s="228">
        <v>457.88</v>
      </c>
      <c r="G87" s="120">
        <f t="shared" si="1"/>
        <v>40.700444444444443</v>
      </c>
      <c r="H87" s="120">
        <v>11.25</v>
      </c>
      <c r="I87" s="518" t="s">
        <v>159</v>
      </c>
    </row>
    <row r="88" spans="1:9">
      <c r="A88" s="204"/>
      <c r="B88" s="254" t="s">
        <v>117</v>
      </c>
      <c r="C88" s="199">
        <v>10189</v>
      </c>
      <c r="D88" s="117">
        <v>589084</v>
      </c>
      <c r="E88" s="118">
        <v>41385</v>
      </c>
      <c r="F88" s="228">
        <v>375.08</v>
      </c>
      <c r="G88" s="120">
        <f t="shared" si="1"/>
        <v>33.340444444444444</v>
      </c>
      <c r="H88" s="120">
        <v>11.25</v>
      </c>
      <c r="I88" s="126"/>
    </row>
    <row r="89" spans="1:9">
      <c r="A89" s="204"/>
      <c r="B89" s="254"/>
      <c r="C89" s="199">
        <v>10190</v>
      </c>
      <c r="D89" s="117">
        <v>14546</v>
      </c>
      <c r="E89" s="118">
        <v>41385</v>
      </c>
      <c r="F89" s="228">
        <v>282.5</v>
      </c>
      <c r="G89" s="120">
        <f t="shared" si="1"/>
        <v>25.111111111111111</v>
      </c>
      <c r="H89" s="120">
        <v>11.25</v>
      </c>
      <c r="I89" s="518" t="s">
        <v>159</v>
      </c>
    </row>
    <row r="90" spans="1:9">
      <c r="A90" s="204"/>
      <c r="B90" s="254" t="s">
        <v>130</v>
      </c>
      <c r="C90" s="199">
        <v>10191</v>
      </c>
      <c r="D90" s="117">
        <v>14324</v>
      </c>
      <c r="E90" s="118">
        <v>41386</v>
      </c>
      <c r="F90" s="228">
        <v>427.5</v>
      </c>
      <c r="G90" s="120">
        <f t="shared" si="1"/>
        <v>38</v>
      </c>
      <c r="H90" s="120">
        <v>11.25</v>
      </c>
      <c r="I90" s="126"/>
    </row>
    <row r="91" spans="1:9">
      <c r="A91" s="204"/>
      <c r="B91" s="254" t="s">
        <v>123</v>
      </c>
      <c r="C91" s="199">
        <v>10192</v>
      </c>
      <c r="D91" s="117">
        <v>13690</v>
      </c>
      <c r="E91" s="118">
        <v>41379</v>
      </c>
      <c r="F91" s="228">
        <v>250.19</v>
      </c>
      <c r="G91" s="120">
        <f t="shared" si="1"/>
        <v>22.239111111111111</v>
      </c>
      <c r="H91" s="120">
        <v>11.25</v>
      </c>
      <c r="I91" s="126"/>
    </row>
    <row r="92" spans="1:9">
      <c r="A92" s="209"/>
      <c r="B92" s="254" t="s">
        <v>118</v>
      </c>
      <c r="C92" s="199">
        <v>10193</v>
      </c>
      <c r="D92" s="117">
        <v>582533</v>
      </c>
      <c r="E92" s="118">
        <v>41379</v>
      </c>
      <c r="F92" s="228">
        <v>213.08</v>
      </c>
      <c r="G92" s="120">
        <f t="shared" si="1"/>
        <v>18.940444444444445</v>
      </c>
      <c r="H92" s="120">
        <v>11.25</v>
      </c>
      <c r="I92" s="126"/>
    </row>
    <row r="93" spans="1:9">
      <c r="A93" s="204"/>
      <c r="B93" s="254" t="s">
        <v>125</v>
      </c>
      <c r="C93" s="199">
        <v>10194</v>
      </c>
      <c r="D93" s="117">
        <v>13691</v>
      </c>
      <c r="E93" s="118">
        <v>41379</v>
      </c>
      <c r="F93" s="228">
        <v>1820.76</v>
      </c>
      <c r="G93" s="120">
        <f t="shared" si="1"/>
        <v>156.82687338501293</v>
      </c>
      <c r="H93" s="120">
        <v>11.61</v>
      </c>
      <c r="I93" s="126"/>
    </row>
    <row r="94" spans="1:9">
      <c r="A94" s="204"/>
      <c r="B94" s="254" t="s">
        <v>117</v>
      </c>
      <c r="C94" s="199">
        <v>10195</v>
      </c>
      <c r="D94" s="117">
        <v>13692</v>
      </c>
      <c r="E94" s="118">
        <v>41379</v>
      </c>
      <c r="F94" s="228">
        <v>251.3</v>
      </c>
      <c r="G94" s="120">
        <f t="shared" si="1"/>
        <v>22.337777777777777</v>
      </c>
      <c r="H94" s="120">
        <v>11.25</v>
      </c>
      <c r="I94" s="126"/>
    </row>
    <row r="95" spans="1:9">
      <c r="A95" s="279"/>
      <c r="B95" s="254" t="s">
        <v>120</v>
      </c>
      <c r="C95" s="199">
        <v>10196</v>
      </c>
      <c r="D95" s="117">
        <v>582251</v>
      </c>
      <c r="E95" s="118">
        <v>41379</v>
      </c>
      <c r="F95" s="228">
        <v>552.83000000000004</v>
      </c>
      <c r="G95" s="120">
        <f t="shared" si="1"/>
        <v>49.140444444444448</v>
      </c>
      <c r="H95" s="120">
        <v>11.25</v>
      </c>
      <c r="I95" s="126"/>
    </row>
    <row r="96" spans="1:9">
      <c r="A96" s="204"/>
      <c r="B96" s="254" t="s">
        <v>124</v>
      </c>
      <c r="C96" s="199">
        <v>10197</v>
      </c>
      <c r="D96" s="117">
        <v>582280</v>
      </c>
      <c r="E96" s="118">
        <v>41379</v>
      </c>
      <c r="F96" s="228">
        <v>394.88</v>
      </c>
      <c r="G96" s="120">
        <f t="shared" si="1"/>
        <v>35.100444444444442</v>
      </c>
      <c r="H96" s="120">
        <v>11.25</v>
      </c>
      <c r="I96" s="126"/>
    </row>
    <row r="97" spans="1:9">
      <c r="A97" s="204"/>
      <c r="B97" s="254" t="s">
        <v>126</v>
      </c>
      <c r="C97" s="199">
        <v>10198</v>
      </c>
      <c r="D97" s="117">
        <v>582281</v>
      </c>
      <c r="E97" s="118">
        <v>41379</v>
      </c>
      <c r="F97" s="228">
        <v>200</v>
      </c>
      <c r="G97" s="120">
        <f t="shared" si="1"/>
        <v>17.777777777777779</v>
      </c>
      <c r="H97" s="120">
        <v>11.25</v>
      </c>
      <c r="I97" s="126"/>
    </row>
    <row r="98" spans="1:9">
      <c r="A98" s="209"/>
      <c r="B98" s="254" t="s">
        <v>116</v>
      </c>
      <c r="C98" s="199">
        <v>10199</v>
      </c>
      <c r="D98" s="117">
        <v>582435</v>
      </c>
      <c r="E98" s="118">
        <v>41379</v>
      </c>
      <c r="F98" s="228">
        <v>1050.19</v>
      </c>
      <c r="G98" s="120">
        <f t="shared" si="1"/>
        <v>93.350222222222229</v>
      </c>
      <c r="H98" s="120">
        <v>11.25</v>
      </c>
      <c r="I98" s="126"/>
    </row>
    <row r="99" spans="1:9">
      <c r="A99" s="204"/>
      <c r="B99" s="205" t="s">
        <v>116</v>
      </c>
      <c r="C99" s="199">
        <v>10200</v>
      </c>
      <c r="D99" s="139">
        <v>13449</v>
      </c>
      <c r="E99" s="118">
        <v>41380</v>
      </c>
      <c r="F99" s="228">
        <v>1520.65</v>
      </c>
      <c r="G99" s="120">
        <f t="shared" si="1"/>
        <v>135.16888888888889</v>
      </c>
      <c r="H99" s="120">
        <v>11.25</v>
      </c>
      <c r="I99" s="126"/>
    </row>
    <row r="100" spans="1:9">
      <c r="A100" s="204"/>
      <c r="B100" s="406" t="s">
        <v>64</v>
      </c>
      <c r="C100" s="407">
        <v>8451</v>
      </c>
      <c r="D100" s="408">
        <v>583245</v>
      </c>
      <c r="E100" s="409">
        <v>41380</v>
      </c>
      <c r="F100" s="505">
        <v>380.14</v>
      </c>
      <c r="G100" s="410">
        <f t="shared" si="1"/>
        <v>33.790222222222219</v>
      </c>
      <c r="H100" s="410">
        <v>11.25</v>
      </c>
      <c r="I100" s="518" t="s">
        <v>159</v>
      </c>
    </row>
    <row r="101" spans="1:9">
      <c r="A101" s="204"/>
      <c r="B101" s="205" t="s">
        <v>61</v>
      </c>
      <c r="C101" s="199">
        <v>8452</v>
      </c>
      <c r="D101" s="117">
        <v>583346</v>
      </c>
      <c r="E101" s="118">
        <v>41380</v>
      </c>
      <c r="F101" s="228">
        <v>225</v>
      </c>
      <c r="G101" s="120">
        <f t="shared" si="1"/>
        <v>20</v>
      </c>
      <c r="H101" s="120">
        <v>11.25</v>
      </c>
      <c r="I101" s="126"/>
    </row>
    <row r="102" spans="1:9">
      <c r="A102" s="204"/>
      <c r="B102" s="205" t="s">
        <v>62</v>
      </c>
      <c r="C102" s="199">
        <v>8453</v>
      </c>
      <c r="D102" s="117">
        <v>14146</v>
      </c>
      <c r="E102" s="118">
        <v>41380</v>
      </c>
      <c r="F102" s="228">
        <v>512.16999999999996</v>
      </c>
      <c r="G102" s="120">
        <f t="shared" si="1"/>
        <v>45.526222222222216</v>
      </c>
      <c r="H102" s="120">
        <v>11.25</v>
      </c>
      <c r="I102" s="126"/>
    </row>
    <row r="103" spans="1:9">
      <c r="A103" s="204"/>
      <c r="B103" s="205" t="s">
        <v>43</v>
      </c>
      <c r="C103" s="199">
        <v>8454</v>
      </c>
      <c r="D103" s="117">
        <v>583375</v>
      </c>
      <c r="E103" s="118">
        <v>41380</v>
      </c>
      <c r="F103" s="228">
        <v>337.5</v>
      </c>
      <c r="G103" s="120">
        <f t="shared" si="1"/>
        <v>30</v>
      </c>
      <c r="H103" s="120">
        <v>11.25</v>
      </c>
      <c r="I103" s="126"/>
    </row>
    <row r="104" spans="1:9">
      <c r="A104" s="204"/>
      <c r="B104" s="205" t="s">
        <v>68</v>
      </c>
      <c r="C104" s="199">
        <v>8455</v>
      </c>
      <c r="D104" s="117">
        <v>583576</v>
      </c>
      <c r="E104" s="118">
        <v>41380</v>
      </c>
      <c r="F104" s="228">
        <v>209.48</v>
      </c>
      <c r="G104" s="120">
        <f t="shared" si="1"/>
        <v>18.620444444444445</v>
      </c>
      <c r="H104" s="120">
        <v>11.25</v>
      </c>
      <c r="I104" s="126"/>
    </row>
    <row r="105" spans="1:9">
      <c r="A105" s="204"/>
      <c r="B105" s="205" t="s">
        <v>63</v>
      </c>
      <c r="C105" s="199">
        <v>8456</v>
      </c>
      <c r="D105" s="117">
        <v>14152</v>
      </c>
      <c r="E105" s="118">
        <v>41381</v>
      </c>
      <c r="F105" s="228">
        <v>299.13</v>
      </c>
      <c r="G105" s="120">
        <f t="shared" si="1"/>
        <v>26.589333333333332</v>
      </c>
      <c r="H105" s="120">
        <v>11.25</v>
      </c>
      <c r="I105" s="126"/>
    </row>
    <row r="106" spans="1:9">
      <c r="A106" s="204"/>
      <c r="B106" s="205" t="s">
        <v>43</v>
      </c>
      <c r="C106" s="199">
        <v>8457</v>
      </c>
      <c r="D106" s="117">
        <v>14155</v>
      </c>
      <c r="E106" s="118">
        <v>41381</v>
      </c>
      <c r="F106" s="228">
        <v>216.78</v>
      </c>
      <c r="G106" s="120">
        <f t="shared" si="1"/>
        <v>19.269333333333332</v>
      </c>
      <c r="H106" s="120">
        <v>11.25</v>
      </c>
      <c r="I106" s="126"/>
    </row>
    <row r="107" spans="1:9">
      <c r="A107" s="204"/>
      <c r="B107" s="205" t="s">
        <v>42</v>
      </c>
      <c r="C107" s="199">
        <v>8458</v>
      </c>
      <c r="D107" s="117">
        <v>14166</v>
      </c>
      <c r="E107" s="118">
        <v>41381</v>
      </c>
      <c r="F107" s="228">
        <v>2584.96</v>
      </c>
      <c r="G107" s="120">
        <f t="shared" si="1"/>
        <v>222.64944013781223</v>
      </c>
      <c r="H107" s="120">
        <v>11.61</v>
      </c>
      <c r="I107" s="126"/>
    </row>
    <row r="108" spans="1:9">
      <c r="A108" s="204"/>
      <c r="B108" s="205" t="s">
        <v>117</v>
      </c>
      <c r="C108" s="199">
        <v>8459</v>
      </c>
      <c r="D108" s="117">
        <v>14158</v>
      </c>
      <c r="E108" s="118">
        <v>41381</v>
      </c>
      <c r="F108" s="228">
        <v>261.67</v>
      </c>
      <c r="G108" s="120">
        <f t="shared" si="1"/>
        <v>23.259555555555558</v>
      </c>
      <c r="H108" s="120">
        <v>11.25</v>
      </c>
      <c r="I108" s="126"/>
    </row>
    <row r="109" spans="1:9">
      <c r="A109" s="204"/>
      <c r="B109" s="205" t="s">
        <v>68</v>
      </c>
      <c r="C109" s="199">
        <v>8460</v>
      </c>
      <c r="D109" s="117">
        <v>14157</v>
      </c>
      <c r="E109" s="118">
        <v>41381</v>
      </c>
      <c r="F109" s="228">
        <v>230.96</v>
      </c>
      <c r="G109" s="120">
        <f t="shared" si="1"/>
        <v>20.529777777777777</v>
      </c>
      <c r="H109" s="120">
        <v>11.25</v>
      </c>
      <c r="I109" s="126"/>
    </row>
    <row r="110" spans="1:9">
      <c r="A110" s="204"/>
      <c r="B110" s="205" t="s">
        <v>67</v>
      </c>
      <c r="C110" s="199">
        <v>8461</v>
      </c>
      <c r="D110" s="117">
        <v>14160</v>
      </c>
      <c r="E110" s="118">
        <v>41381</v>
      </c>
      <c r="F110" s="228">
        <v>288.89999999999998</v>
      </c>
      <c r="G110" s="120">
        <f t="shared" si="1"/>
        <v>25.68</v>
      </c>
      <c r="H110" s="120">
        <v>11.25</v>
      </c>
      <c r="I110" s="126"/>
    </row>
    <row r="111" spans="1:9">
      <c r="A111" s="204"/>
      <c r="B111" s="205" t="s">
        <v>64</v>
      </c>
      <c r="C111" s="199">
        <v>8462</v>
      </c>
      <c r="D111" s="117">
        <v>14161</v>
      </c>
      <c r="E111" s="118">
        <v>41381</v>
      </c>
      <c r="F111" s="228">
        <v>228.71</v>
      </c>
      <c r="G111" s="120">
        <f t="shared" si="1"/>
        <v>20.329777777777778</v>
      </c>
      <c r="H111" s="120">
        <v>11.25</v>
      </c>
      <c r="I111" s="126"/>
    </row>
    <row r="112" spans="1:9">
      <c r="A112" s="204"/>
      <c r="B112" s="205" t="s">
        <v>62</v>
      </c>
      <c r="C112" s="199">
        <v>8463</v>
      </c>
      <c r="D112" s="117">
        <v>14162</v>
      </c>
      <c r="E112" s="118">
        <v>41381</v>
      </c>
      <c r="F112" s="228">
        <v>207.78</v>
      </c>
      <c r="G112" s="120">
        <f t="shared" si="1"/>
        <v>18.469333333333335</v>
      </c>
      <c r="H112" s="120">
        <v>11.25</v>
      </c>
      <c r="I112" s="126"/>
    </row>
    <row r="113" spans="1:9">
      <c r="A113" s="204"/>
      <c r="B113" s="205" t="s">
        <v>71</v>
      </c>
      <c r="C113" s="199">
        <v>8464</v>
      </c>
      <c r="D113" s="117">
        <v>14164</v>
      </c>
      <c r="E113" s="118">
        <v>41381</v>
      </c>
      <c r="F113" s="228">
        <v>581.16999999999996</v>
      </c>
      <c r="G113" s="120">
        <f t="shared" si="1"/>
        <v>51.659555555555549</v>
      </c>
      <c r="H113" s="120">
        <v>11.25</v>
      </c>
      <c r="I113" s="126"/>
    </row>
    <row r="114" spans="1:9">
      <c r="A114" s="204"/>
      <c r="B114" s="261" t="s">
        <v>90</v>
      </c>
      <c r="C114" s="199">
        <v>8465</v>
      </c>
      <c r="D114" s="117">
        <v>14168</v>
      </c>
      <c r="E114" s="118">
        <v>41381</v>
      </c>
      <c r="F114" s="228">
        <v>494.21</v>
      </c>
      <c r="G114" s="120">
        <f t="shared" si="1"/>
        <v>43.929777777777772</v>
      </c>
      <c r="H114" s="120">
        <v>11.25</v>
      </c>
      <c r="I114" s="126"/>
    </row>
    <row r="115" spans="1:9">
      <c r="A115" s="414"/>
      <c r="B115" s="205" t="s">
        <v>66</v>
      </c>
      <c r="C115" s="199">
        <v>8466</v>
      </c>
      <c r="D115" s="117">
        <v>13454</v>
      </c>
      <c r="E115" s="118">
        <v>41381</v>
      </c>
      <c r="F115" s="228">
        <v>810.28</v>
      </c>
      <c r="G115" s="120">
        <f t="shared" si="1"/>
        <v>72.024888888888881</v>
      </c>
      <c r="H115" s="120">
        <v>11.25</v>
      </c>
      <c r="I115" s="126"/>
    </row>
    <row r="116" spans="1:9">
      <c r="A116" s="205"/>
      <c r="B116" s="205" t="s">
        <v>66</v>
      </c>
      <c r="C116" s="199">
        <v>8467</v>
      </c>
      <c r="D116" s="117">
        <v>585184</v>
      </c>
      <c r="E116" s="118">
        <v>41381</v>
      </c>
      <c r="F116" s="228">
        <v>1400.06</v>
      </c>
      <c r="G116" s="120">
        <f t="shared" si="1"/>
        <v>124.44977777777777</v>
      </c>
      <c r="H116" s="120">
        <v>11.25</v>
      </c>
      <c r="I116" s="126"/>
    </row>
    <row r="117" spans="1:9">
      <c r="A117" s="204"/>
      <c r="B117" s="205" t="s">
        <v>39</v>
      </c>
      <c r="C117" s="199">
        <v>8468</v>
      </c>
      <c r="D117" s="117">
        <v>13696</v>
      </c>
      <c r="E117" s="118">
        <v>41382</v>
      </c>
      <c r="F117" s="228">
        <v>520.16999999999996</v>
      </c>
      <c r="G117" s="120">
        <f t="shared" si="1"/>
        <v>46.237333333333332</v>
      </c>
      <c r="H117" s="120">
        <v>11.25</v>
      </c>
      <c r="I117" s="126"/>
    </row>
    <row r="118" spans="1:9">
      <c r="A118" s="204"/>
      <c r="B118" s="205" t="s">
        <v>147</v>
      </c>
      <c r="C118" s="199">
        <v>8469</v>
      </c>
      <c r="D118" s="117">
        <v>584848</v>
      </c>
      <c r="E118" s="118">
        <v>41381</v>
      </c>
      <c r="F118" s="228">
        <v>201.49</v>
      </c>
      <c r="G118" s="120">
        <f t="shared" si="1"/>
        <v>17.910222222222224</v>
      </c>
      <c r="H118" s="120">
        <v>11.25</v>
      </c>
      <c r="I118" s="126"/>
    </row>
    <row r="119" spans="1:9">
      <c r="A119" s="204"/>
      <c r="B119" s="254" t="s">
        <v>63</v>
      </c>
      <c r="C119" s="199">
        <v>8470</v>
      </c>
      <c r="D119" s="117">
        <v>585314</v>
      </c>
      <c r="E119" s="118">
        <v>41382</v>
      </c>
      <c r="F119" s="228">
        <v>557.66</v>
      </c>
      <c r="G119" s="120">
        <f t="shared" si="1"/>
        <v>49.569777777777773</v>
      </c>
      <c r="H119" s="120">
        <v>11.25</v>
      </c>
      <c r="I119" s="126"/>
    </row>
    <row r="120" spans="1:9">
      <c r="A120" s="204"/>
      <c r="B120" s="205" t="s">
        <v>43</v>
      </c>
      <c r="C120" s="199">
        <v>8471</v>
      </c>
      <c r="D120" s="117">
        <v>585373</v>
      </c>
      <c r="E120" s="118">
        <v>41382</v>
      </c>
      <c r="F120" s="228">
        <v>460.13</v>
      </c>
      <c r="G120" s="120">
        <f t="shared" si="1"/>
        <v>40.900444444444446</v>
      </c>
      <c r="H120" s="120">
        <v>11.25</v>
      </c>
      <c r="I120" s="126"/>
    </row>
    <row r="121" spans="1:9">
      <c r="A121" s="204"/>
      <c r="B121" s="205" t="s">
        <v>56</v>
      </c>
      <c r="C121" s="199">
        <v>8472</v>
      </c>
      <c r="D121" s="117">
        <v>585379</v>
      </c>
      <c r="E121" s="118">
        <v>41382</v>
      </c>
      <c r="F121" s="228">
        <v>1350.9</v>
      </c>
      <c r="G121" s="120">
        <f t="shared" si="1"/>
        <v>120.08000000000001</v>
      </c>
      <c r="H121" s="120">
        <v>11.25</v>
      </c>
      <c r="I121" s="126"/>
    </row>
    <row r="122" spans="1:9">
      <c r="A122" s="204"/>
      <c r="B122" s="205" t="s">
        <v>68</v>
      </c>
      <c r="C122" s="199">
        <v>8473</v>
      </c>
      <c r="D122" s="117">
        <v>585363</v>
      </c>
      <c r="E122" s="118">
        <v>41382</v>
      </c>
      <c r="F122" s="228">
        <v>344.59</v>
      </c>
      <c r="G122" s="120">
        <f t="shared" si="1"/>
        <v>30.630222222222219</v>
      </c>
      <c r="H122" s="120">
        <v>11.25</v>
      </c>
      <c r="I122" s="126"/>
    </row>
    <row r="123" spans="1:9">
      <c r="A123" s="204"/>
      <c r="B123" s="205" t="s">
        <v>64</v>
      </c>
      <c r="C123" s="199">
        <v>8474</v>
      </c>
      <c r="D123" s="117">
        <v>585446</v>
      </c>
      <c r="E123" s="118">
        <v>41382</v>
      </c>
      <c r="F123" s="228">
        <v>328.39</v>
      </c>
      <c r="G123" s="120">
        <f t="shared" si="1"/>
        <v>29.190222222222221</v>
      </c>
      <c r="H123" s="120">
        <v>11.25</v>
      </c>
      <c r="I123" s="126"/>
    </row>
    <row r="124" spans="1:9">
      <c r="A124" s="204"/>
      <c r="B124" s="205" t="s">
        <v>67</v>
      </c>
      <c r="C124" s="199">
        <v>8475</v>
      </c>
      <c r="D124" s="117">
        <v>585448</v>
      </c>
      <c r="E124" s="118">
        <v>41382</v>
      </c>
      <c r="F124" s="228">
        <v>252.9</v>
      </c>
      <c r="G124" s="120">
        <f t="shared" si="1"/>
        <v>22.48</v>
      </c>
      <c r="H124" s="120">
        <v>11.25</v>
      </c>
      <c r="I124" s="126"/>
    </row>
    <row r="125" spans="1:9">
      <c r="A125" s="204"/>
      <c r="B125" s="205" t="s">
        <v>66</v>
      </c>
      <c r="C125" s="199">
        <v>8476</v>
      </c>
      <c r="D125" s="117">
        <v>586146</v>
      </c>
      <c r="E125" s="118">
        <v>41382</v>
      </c>
      <c r="F125" s="228">
        <v>1260</v>
      </c>
      <c r="G125" s="120">
        <f t="shared" si="1"/>
        <v>112</v>
      </c>
      <c r="H125" s="120">
        <v>11.25</v>
      </c>
      <c r="I125" s="126"/>
    </row>
    <row r="126" spans="1:9">
      <c r="A126" s="204"/>
      <c r="B126" s="199" t="s">
        <v>42</v>
      </c>
      <c r="C126" s="199">
        <v>8477</v>
      </c>
      <c r="D126" s="117">
        <v>585675</v>
      </c>
      <c r="E126" s="118">
        <v>41382</v>
      </c>
      <c r="F126" s="228">
        <v>1062.08</v>
      </c>
      <c r="G126" s="120">
        <f t="shared" si="1"/>
        <v>91.479758828596033</v>
      </c>
      <c r="H126" s="120">
        <v>11.61</v>
      </c>
      <c r="I126" s="126"/>
    </row>
    <row r="127" spans="1:9">
      <c r="A127" s="204"/>
      <c r="B127" s="199" t="s">
        <v>105</v>
      </c>
      <c r="C127" s="199">
        <v>8478</v>
      </c>
      <c r="D127" s="117">
        <v>585797</v>
      </c>
      <c r="E127" s="118">
        <v>41382</v>
      </c>
      <c r="F127" s="228">
        <v>422.21</v>
      </c>
      <c r="G127" s="120">
        <f t="shared" si="1"/>
        <v>37.529777777777774</v>
      </c>
      <c r="H127" s="120">
        <v>11.25</v>
      </c>
      <c r="I127" s="126"/>
    </row>
    <row r="128" spans="1:9">
      <c r="A128" s="204"/>
      <c r="B128" s="199" t="s">
        <v>68</v>
      </c>
      <c r="C128" s="199">
        <v>8479</v>
      </c>
      <c r="D128" s="118">
        <v>586385</v>
      </c>
      <c r="E128" s="118">
        <v>41383</v>
      </c>
      <c r="F128" s="228">
        <v>300.38</v>
      </c>
      <c r="G128" s="120">
        <f t="shared" si="1"/>
        <v>26.700444444444443</v>
      </c>
      <c r="H128" s="120">
        <v>11.25</v>
      </c>
      <c r="I128" s="415"/>
    </row>
    <row r="129" spans="1:9">
      <c r="A129" s="201"/>
      <c r="B129" s="199" t="s">
        <v>43</v>
      </c>
      <c r="C129" s="199">
        <v>8480</v>
      </c>
      <c r="D129" s="117">
        <v>586420</v>
      </c>
      <c r="E129" s="118">
        <v>41383</v>
      </c>
      <c r="F129" s="228">
        <v>400.16</v>
      </c>
      <c r="G129" s="120">
        <f t="shared" si="1"/>
        <v>35.56977777777778</v>
      </c>
      <c r="H129" s="120">
        <v>11.25</v>
      </c>
      <c r="I129" s="414"/>
    </row>
    <row r="130" spans="1:9">
      <c r="A130" s="125"/>
      <c r="B130" s="199" t="s">
        <v>61</v>
      </c>
      <c r="C130" s="199">
        <v>8481</v>
      </c>
      <c r="D130" s="117">
        <v>586401</v>
      </c>
      <c r="E130" s="118">
        <v>41383</v>
      </c>
      <c r="F130" s="228">
        <v>522</v>
      </c>
      <c r="G130" s="120">
        <f t="shared" si="1"/>
        <v>46.4</v>
      </c>
      <c r="H130" s="120">
        <v>11.25</v>
      </c>
      <c r="I130" s="414"/>
    </row>
    <row r="131" spans="1:9">
      <c r="B131" s="199" t="s">
        <v>62</v>
      </c>
      <c r="C131" s="199">
        <v>8482</v>
      </c>
      <c r="D131" s="117">
        <v>586447</v>
      </c>
      <c r="E131" s="118">
        <v>41383</v>
      </c>
      <c r="F131" s="228">
        <v>299.7</v>
      </c>
      <c r="G131" s="120">
        <f t="shared" si="1"/>
        <v>26.64</v>
      </c>
      <c r="H131" s="120">
        <v>11.25</v>
      </c>
      <c r="I131" s="414"/>
    </row>
    <row r="132" spans="1:9">
      <c r="B132" s="199" t="s">
        <v>64</v>
      </c>
      <c r="C132" s="199">
        <v>8483</v>
      </c>
      <c r="D132" s="199">
        <v>586465</v>
      </c>
      <c r="E132" s="133">
        <v>41383</v>
      </c>
      <c r="F132" s="272">
        <v>418.05</v>
      </c>
      <c r="G132" s="120">
        <f t="shared" si="1"/>
        <v>37.160000000000004</v>
      </c>
      <c r="H132" s="120">
        <v>11.25</v>
      </c>
      <c r="I132" s="414"/>
    </row>
    <row r="133" spans="1:9">
      <c r="B133" s="199" t="s">
        <v>63</v>
      </c>
      <c r="C133" s="199">
        <v>8484</v>
      </c>
      <c r="D133" s="132">
        <v>587034</v>
      </c>
      <c r="E133" s="133">
        <v>41383</v>
      </c>
      <c r="F133" s="272">
        <v>331.99</v>
      </c>
      <c r="G133" s="120">
        <f t="shared" si="1"/>
        <v>29.510222222222222</v>
      </c>
      <c r="H133" s="120">
        <v>11.25</v>
      </c>
      <c r="I133" s="414"/>
    </row>
    <row r="134" spans="1:9">
      <c r="B134" s="199" t="s">
        <v>66</v>
      </c>
      <c r="C134" s="199">
        <v>8485</v>
      </c>
      <c r="D134" s="132">
        <v>586767</v>
      </c>
      <c r="E134" s="133">
        <v>41383</v>
      </c>
      <c r="F134" s="272">
        <v>620.78</v>
      </c>
      <c r="G134" s="120">
        <f t="shared" si="1"/>
        <v>55.18044444444444</v>
      </c>
      <c r="H134" s="120">
        <v>11.25</v>
      </c>
      <c r="I134" s="414"/>
    </row>
    <row r="135" spans="1:9">
      <c r="B135" s="199" t="s">
        <v>66</v>
      </c>
      <c r="C135" s="199">
        <v>8486</v>
      </c>
      <c r="D135" s="132">
        <v>14187</v>
      </c>
      <c r="E135" s="133">
        <v>41383</v>
      </c>
      <c r="F135" s="272">
        <v>1260.23</v>
      </c>
      <c r="G135" s="120">
        <f t="shared" si="1"/>
        <v>112.02044444444445</v>
      </c>
      <c r="H135" s="120">
        <v>11.25</v>
      </c>
      <c r="I135" s="414"/>
    </row>
    <row r="136" spans="1:9" ht="15.75" thickBot="1">
      <c r="B136" s="205"/>
      <c r="C136" s="164"/>
      <c r="D136" s="172" t="s">
        <v>106</v>
      </c>
      <c r="E136" s="343"/>
      <c r="F136" s="343">
        <f>SUM(F8:F135)</f>
        <v>69776.960000000021</v>
      </c>
    </row>
    <row r="137" spans="1:9" ht="15.75" thickBot="1">
      <c r="B137" s="243"/>
      <c r="C137" s="178"/>
      <c r="D137" s="179"/>
      <c r="E137" s="180"/>
      <c r="F137" s="348"/>
    </row>
    <row r="138" spans="1:9" ht="15.75" thickBot="1">
      <c r="B138" s="403" t="s">
        <v>52</v>
      </c>
      <c r="C138" s="404"/>
      <c r="D138" s="405"/>
      <c r="E138" s="193">
        <f>F2-F136</f>
        <v>-11456.120000000024</v>
      </c>
      <c r="F138" s="350"/>
    </row>
  </sheetData>
  <conditionalFormatting sqref="B15">
    <cfRule type="dataBar" priority="2">
      <dataBar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{60D51075-9844-4242-AB72-B0F83386FF77}</x14:id>
        </ext>
      </extLst>
    </cfRule>
  </conditionalFormatting>
  <conditionalFormatting sqref="B107">
    <cfRule type="dataBar" priority="1">
      <dataBar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{B51E5833-4987-4E33-A89D-E06EB2136B2F}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D51075-9844-4242-AB72-B0F83386FF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B51E5833-4987-4E33-A89D-E06EB2136B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B107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>
  <dimension ref="A1:L146"/>
  <sheetViews>
    <sheetView topLeftCell="A131" workbookViewId="0">
      <selection activeCell="F144" sqref="F144"/>
    </sheetView>
  </sheetViews>
  <sheetFormatPr baseColWidth="10" defaultRowHeight="15"/>
  <cols>
    <col min="8" max="8" width="11.42578125" style="98"/>
  </cols>
  <sheetData>
    <row r="1" spans="1:9">
      <c r="A1" s="99" t="s">
        <v>58</v>
      </c>
      <c r="B1" s="236"/>
      <c r="C1" s="95"/>
      <c r="D1" s="95"/>
      <c r="E1" s="95"/>
      <c r="F1" s="344" t="s">
        <v>53</v>
      </c>
      <c r="G1" s="102"/>
      <c r="H1" s="100"/>
      <c r="I1" s="1"/>
    </row>
    <row r="2" spans="1:9">
      <c r="A2" s="99"/>
      <c r="B2" s="237"/>
      <c r="C2" s="103"/>
      <c r="D2" s="103"/>
      <c r="E2" s="96">
        <v>41388</v>
      </c>
      <c r="F2" s="345">
        <v>58643.88</v>
      </c>
      <c r="G2" s="105"/>
      <c r="H2" s="103"/>
      <c r="I2" s="4"/>
    </row>
    <row r="3" spans="1:9">
      <c r="A3" s="99"/>
      <c r="B3" s="236"/>
      <c r="C3" s="368" t="s">
        <v>32</v>
      </c>
      <c r="D3" s="95"/>
      <c r="E3" s="95"/>
      <c r="F3" s="346"/>
      <c r="G3" s="102"/>
      <c r="H3" s="100"/>
      <c r="I3" s="1"/>
    </row>
    <row r="4" spans="1:9">
      <c r="A4" s="99"/>
      <c r="B4" s="236"/>
      <c r="C4" s="368"/>
      <c r="D4" s="95"/>
      <c r="E4" s="95"/>
      <c r="F4" s="346"/>
      <c r="G4" s="102"/>
      <c r="H4" s="100"/>
      <c r="I4" s="1"/>
    </row>
    <row r="5" spans="1:9" ht="15.75" thickBot="1">
      <c r="A5" s="99"/>
      <c r="B5" s="236"/>
      <c r="C5" s="95"/>
      <c r="D5" s="95"/>
      <c r="E5" s="95"/>
      <c r="F5" s="346"/>
      <c r="G5" s="102"/>
      <c r="H5" s="100"/>
      <c r="I5" s="1"/>
    </row>
    <row r="6" spans="1:9" ht="30.75" thickBot="1">
      <c r="A6" s="238" t="s">
        <v>2</v>
      </c>
      <c r="B6" s="238" t="s">
        <v>40</v>
      </c>
      <c r="C6" s="245" t="s">
        <v>3</v>
      </c>
      <c r="D6" s="246" t="s">
        <v>4</v>
      </c>
      <c r="E6" s="247" t="s">
        <v>5</v>
      </c>
      <c r="F6" s="347" t="s">
        <v>6</v>
      </c>
      <c r="G6" s="249" t="s">
        <v>7</v>
      </c>
      <c r="H6" s="238" t="s">
        <v>8</v>
      </c>
      <c r="I6" s="250" t="s">
        <v>59</v>
      </c>
    </row>
    <row r="7" spans="1:9">
      <c r="A7" s="277"/>
      <c r="B7" s="282"/>
      <c r="C7" s="277"/>
      <c r="D7" s="283"/>
      <c r="E7" s="277"/>
      <c r="F7" s="285"/>
      <c r="G7" s="285"/>
      <c r="H7" s="277"/>
      <c r="I7" s="277"/>
    </row>
    <row r="8" spans="1:9">
      <c r="A8" s="262"/>
      <c r="B8" s="199" t="s">
        <v>65</v>
      </c>
      <c r="C8" s="199">
        <v>8487</v>
      </c>
      <c r="D8" s="132">
        <v>587217</v>
      </c>
      <c r="E8" s="133">
        <v>41383</v>
      </c>
      <c r="F8" s="272">
        <v>155.03</v>
      </c>
      <c r="G8" s="120">
        <f t="shared" ref="G8:G53" si="0">F8/H8</f>
        <v>13.780444444444445</v>
      </c>
      <c r="H8" s="120">
        <v>11.25</v>
      </c>
      <c r="I8" s="262"/>
    </row>
    <row r="9" spans="1:9">
      <c r="A9" s="262"/>
      <c r="B9" s="199" t="s">
        <v>70</v>
      </c>
      <c r="C9" s="199">
        <v>8488</v>
      </c>
      <c r="D9" s="132">
        <v>587221</v>
      </c>
      <c r="E9" s="133">
        <v>41383</v>
      </c>
      <c r="F9" s="272">
        <v>403.31</v>
      </c>
      <c r="G9" s="120">
        <f t="shared" si="0"/>
        <v>35.849777777777781</v>
      </c>
      <c r="H9" s="120">
        <v>11.25</v>
      </c>
      <c r="I9" s="262"/>
    </row>
    <row r="10" spans="1:9">
      <c r="A10" s="262"/>
      <c r="B10" s="199" t="s">
        <v>71</v>
      </c>
      <c r="C10" s="199">
        <v>8489</v>
      </c>
      <c r="D10" s="132">
        <v>587671</v>
      </c>
      <c r="E10" s="133">
        <v>41384</v>
      </c>
      <c r="F10" s="272">
        <v>450.23</v>
      </c>
      <c r="G10" s="120">
        <f t="shared" si="0"/>
        <v>40.020444444444443</v>
      </c>
      <c r="H10" s="120">
        <v>11.25</v>
      </c>
      <c r="I10" s="262"/>
    </row>
    <row r="11" spans="1:9">
      <c r="A11" s="262"/>
      <c r="B11" s="199" t="s">
        <v>68</v>
      </c>
      <c r="C11" s="199">
        <v>8490</v>
      </c>
      <c r="D11" s="132">
        <v>587677</v>
      </c>
      <c r="E11" s="133">
        <v>41384</v>
      </c>
      <c r="F11" s="272">
        <v>225</v>
      </c>
      <c r="G11" s="120">
        <f t="shared" si="0"/>
        <v>20</v>
      </c>
      <c r="H11" s="120">
        <v>11.25</v>
      </c>
      <c r="I11" s="262"/>
    </row>
    <row r="12" spans="1:9">
      <c r="A12" s="262"/>
      <c r="B12" s="199" t="s">
        <v>61</v>
      </c>
      <c r="C12" s="199">
        <v>8491</v>
      </c>
      <c r="D12" s="132">
        <v>587688</v>
      </c>
      <c r="E12" s="133">
        <v>41384</v>
      </c>
      <c r="F12" s="272">
        <v>319.39</v>
      </c>
      <c r="G12" s="120">
        <f t="shared" si="0"/>
        <v>28.390222222222221</v>
      </c>
      <c r="H12" s="120">
        <v>11.25</v>
      </c>
      <c r="I12" s="262"/>
    </row>
    <row r="13" spans="1:9">
      <c r="A13" s="262"/>
      <c r="B13" s="199" t="s">
        <v>67</v>
      </c>
      <c r="C13" s="199">
        <v>8492</v>
      </c>
      <c r="D13" s="132">
        <v>587726</v>
      </c>
      <c r="E13" s="133">
        <v>41384</v>
      </c>
      <c r="F13" s="272">
        <v>351.79</v>
      </c>
      <c r="G13" s="120">
        <f t="shared" si="0"/>
        <v>31.270222222222223</v>
      </c>
      <c r="H13" s="120">
        <v>11.25</v>
      </c>
      <c r="I13" s="262"/>
    </row>
    <row r="14" spans="1:9">
      <c r="A14" s="262"/>
      <c r="B14" s="205" t="s">
        <v>148</v>
      </c>
      <c r="C14" s="199">
        <v>8493</v>
      </c>
      <c r="D14" s="117">
        <v>587740</v>
      </c>
      <c r="E14" s="118">
        <v>41384</v>
      </c>
      <c r="F14" s="228">
        <v>115.76</v>
      </c>
      <c r="G14" s="120">
        <f t="shared" si="0"/>
        <v>10.289777777777779</v>
      </c>
      <c r="H14" s="120">
        <v>11.25</v>
      </c>
      <c r="I14" s="262"/>
    </row>
    <row r="15" spans="1:9">
      <c r="A15" s="262"/>
      <c r="B15" s="254" t="s">
        <v>64</v>
      </c>
      <c r="C15" s="199">
        <v>8494</v>
      </c>
      <c r="D15" s="117">
        <v>587751</v>
      </c>
      <c r="E15" s="118">
        <v>41384</v>
      </c>
      <c r="F15" s="228">
        <v>147.38</v>
      </c>
      <c r="G15" s="120">
        <f t="shared" si="0"/>
        <v>13.100444444444443</v>
      </c>
      <c r="H15" s="120">
        <v>11.25</v>
      </c>
      <c r="I15" s="262"/>
    </row>
    <row r="16" spans="1:9">
      <c r="A16" s="262"/>
      <c r="B16" s="205" t="s">
        <v>43</v>
      </c>
      <c r="C16" s="199">
        <v>8495</v>
      </c>
      <c r="D16" s="117">
        <v>587757</v>
      </c>
      <c r="E16" s="118">
        <v>41384</v>
      </c>
      <c r="F16" s="228">
        <v>374.4</v>
      </c>
      <c r="G16" s="120">
        <f t="shared" si="0"/>
        <v>33.28</v>
      </c>
      <c r="H16" s="120">
        <v>11.25</v>
      </c>
      <c r="I16" s="262"/>
    </row>
    <row r="17" spans="1:9">
      <c r="A17" s="262"/>
      <c r="B17" s="205" t="s">
        <v>71</v>
      </c>
      <c r="C17" s="199">
        <v>8496</v>
      </c>
      <c r="D17" s="117">
        <v>588572</v>
      </c>
      <c r="E17" s="118">
        <v>41384</v>
      </c>
      <c r="F17" s="228">
        <v>341.78</v>
      </c>
      <c r="G17" s="120">
        <f t="shared" si="0"/>
        <v>30.380444444444443</v>
      </c>
      <c r="H17" s="120">
        <v>11.25</v>
      </c>
      <c r="I17" s="262"/>
    </row>
    <row r="18" spans="1:9">
      <c r="A18" s="356"/>
      <c r="B18" s="254" t="s">
        <v>79</v>
      </c>
      <c r="C18" s="199">
        <v>8497</v>
      </c>
      <c r="D18" s="117">
        <v>588186</v>
      </c>
      <c r="E18" s="118">
        <v>41384</v>
      </c>
      <c r="F18" s="228">
        <v>482.29</v>
      </c>
      <c r="G18" s="120">
        <f t="shared" si="0"/>
        <v>42.870222222222225</v>
      </c>
      <c r="H18" s="120">
        <v>11.25</v>
      </c>
      <c r="I18" s="356"/>
    </row>
    <row r="19" spans="1:9">
      <c r="A19" s="205"/>
      <c r="B19" s="254" t="s">
        <v>67</v>
      </c>
      <c r="C19" s="199">
        <v>8498</v>
      </c>
      <c r="D19" s="117">
        <v>13962</v>
      </c>
      <c r="E19" s="118">
        <v>41386</v>
      </c>
      <c r="F19" s="228">
        <v>296.66000000000003</v>
      </c>
      <c r="G19" s="120">
        <f t="shared" si="0"/>
        <v>26.369777777777781</v>
      </c>
      <c r="H19" s="120">
        <v>11.25</v>
      </c>
      <c r="I19" s="120"/>
    </row>
    <row r="20" spans="1:9">
      <c r="A20" s="205"/>
      <c r="B20" s="254" t="s">
        <v>63</v>
      </c>
      <c r="C20" s="199">
        <v>8499</v>
      </c>
      <c r="D20" s="529">
        <v>13963</v>
      </c>
      <c r="E20" s="118">
        <v>41386</v>
      </c>
      <c r="F20" s="228">
        <v>315.45</v>
      </c>
      <c r="G20" s="120">
        <f t="shared" si="0"/>
        <v>28.04</v>
      </c>
      <c r="H20" s="120">
        <v>11.25</v>
      </c>
      <c r="I20" s="120"/>
    </row>
    <row r="21" spans="1:9">
      <c r="A21" s="205"/>
      <c r="B21" s="254" t="s">
        <v>68</v>
      </c>
      <c r="C21" s="199">
        <v>8500</v>
      </c>
      <c r="D21" s="117">
        <v>13964</v>
      </c>
      <c r="E21" s="118">
        <v>41386</v>
      </c>
      <c r="F21" s="228">
        <v>248.62</v>
      </c>
      <c r="G21" s="120">
        <f t="shared" si="0"/>
        <v>22.099555555555558</v>
      </c>
      <c r="H21" s="120">
        <v>11.25</v>
      </c>
      <c r="I21" s="120"/>
    </row>
    <row r="22" spans="1:9">
      <c r="A22" s="205"/>
      <c r="B22" s="205" t="s">
        <v>116</v>
      </c>
      <c r="C22" s="199">
        <v>10201</v>
      </c>
      <c r="D22" s="117">
        <v>13965</v>
      </c>
      <c r="E22" s="118">
        <v>41386</v>
      </c>
      <c r="F22" s="228">
        <v>571.36</v>
      </c>
      <c r="G22" s="120">
        <f t="shared" si="0"/>
        <v>50.787555555555556</v>
      </c>
      <c r="H22" s="120">
        <v>11.25</v>
      </c>
      <c r="I22" s="120"/>
    </row>
    <row r="23" spans="1:9">
      <c r="A23" s="205"/>
      <c r="B23" s="254" t="s">
        <v>126</v>
      </c>
      <c r="C23" s="199">
        <v>10202</v>
      </c>
      <c r="D23" s="117">
        <v>590130</v>
      </c>
      <c r="E23" s="118">
        <v>41386</v>
      </c>
      <c r="F23" s="228">
        <v>188.89</v>
      </c>
      <c r="G23" s="120">
        <f t="shared" si="0"/>
        <v>16.790222222222219</v>
      </c>
      <c r="H23" s="120">
        <v>11.25</v>
      </c>
      <c r="I23" s="120"/>
    </row>
    <row r="24" spans="1:9">
      <c r="A24" s="242"/>
      <c r="B24" s="205" t="s">
        <v>119</v>
      </c>
      <c r="C24" s="199">
        <v>10203</v>
      </c>
      <c r="D24" s="117">
        <v>590159</v>
      </c>
      <c r="E24" s="118">
        <v>41386</v>
      </c>
      <c r="F24" s="228">
        <v>698.06</v>
      </c>
      <c r="G24" s="120">
        <f t="shared" si="0"/>
        <v>62.04977777777777</v>
      </c>
      <c r="H24" s="120">
        <v>11.25</v>
      </c>
      <c r="I24" s="120"/>
    </row>
    <row r="25" spans="1:9">
      <c r="A25" s="205"/>
      <c r="B25" s="205" t="s">
        <v>116</v>
      </c>
      <c r="C25" s="199">
        <v>10204</v>
      </c>
      <c r="D25" s="117">
        <v>591054</v>
      </c>
      <c r="E25" s="118">
        <v>41387</v>
      </c>
      <c r="F25" s="228">
        <v>1370.14</v>
      </c>
      <c r="G25" s="120">
        <f t="shared" si="0"/>
        <v>121.79022222222223</v>
      </c>
      <c r="H25" s="120">
        <v>11.25</v>
      </c>
      <c r="I25" s="120"/>
    </row>
    <row r="26" spans="1:9">
      <c r="A26" s="240"/>
      <c r="B26" s="254" t="s">
        <v>121</v>
      </c>
      <c r="C26" s="199">
        <v>10205</v>
      </c>
      <c r="D26" s="117">
        <v>590469</v>
      </c>
      <c r="E26" s="118">
        <v>41386</v>
      </c>
      <c r="F26" s="228">
        <v>539.21</v>
      </c>
      <c r="G26" s="120">
        <f t="shared" si="0"/>
        <v>47.92977777777778</v>
      </c>
      <c r="H26" s="120">
        <v>11.25</v>
      </c>
      <c r="I26" s="120"/>
    </row>
    <row r="27" spans="1:9">
      <c r="A27" s="205"/>
      <c r="B27" s="254" t="s">
        <v>125</v>
      </c>
      <c r="C27" s="199">
        <v>10206</v>
      </c>
      <c r="D27" s="117">
        <v>590719</v>
      </c>
      <c r="E27" s="118">
        <v>41386</v>
      </c>
      <c r="F27" s="228">
        <v>1880.59</v>
      </c>
      <c r="G27" s="120">
        <f t="shared" si="0"/>
        <v>161.98018949181741</v>
      </c>
      <c r="H27" s="120">
        <v>11.61</v>
      </c>
      <c r="I27" s="120"/>
    </row>
    <row r="28" spans="1:9">
      <c r="A28" s="205"/>
      <c r="B28" s="254" t="s">
        <v>114</v>
      </c>
      <c r="C28" s="199">
        <v>10207</v>
      </c>
      <c r="D28" s="529">
        <v>590715</v>
      </c>
      <c r="E28" s="118">
        <v>41386</v>
      </c>
      <c r="F28" s="228">
        <v>430.43</v>
      </c>
      <c r="G28" s="120">
        <f t="shared" si="0"/>
        <v>38.260444444444445</v>
      </c>
      <c r="H28" s="120">
        <v>11.25</v>
      </c>
      <c r="I28" s="120"/>
    </row>
    <row r="29" spans="1:9">
      <c r="A29" s="205"/>
      <c r="B29" s="254" t="s">
        <v>118</v>
      </c>
      <c r="C29" s="199">
        <v>10208</v>
      </c>
      <c r="D29" s="117">
        <v>591062</v>
      </c>
      <c r="E29" s="118">
        <v>41387</v>
      </c>
      <c r="F29" s="228">
        <v>220.5</v>
      </c>
      <c r="G29" s="120">
        <f t="shared" si="0"/>
        <v>19.600000000000001</v>
      </c>
      <c r="H29" s="120">
        <v>11.25</v>
      </c>
      <c r="I29" s="120"/>
    </row>
    <row r="30" spans="1:9">
      <c r="A30" s="205"/>
      <c r="B30" s="254" t="s">
        <v>123</v>
      </c>
      <c r="C30" s="199">
        <v>10209</v>
      </c>
      <c r="D30" s="117">
        <v>591059</v>
      </c>
      <c r="E30" s="118">
        <v>41387</v>
      </c>
      <c r="F30" s="228">
        <v>261</v>
      </c>
      <c r="G30" s="120">
        <f t="shared" si="0"/>
        <v>23.2</v>
      </c>
      <c r="H30" s="120">
        <v>11.25</v>
      </c>
      <c r="I30" s="120"/>
    </row>
    <row r="31" spans="1:9">
      <c r="A31" s="205"/>
      <c r="B31" s="205" t="s">
        <v>117</v>
      </c>
      <c r="C31" s="199">
        <v>10210</v>
      </c>
      <c r="D31" s="117">
        <v>591148</v>
      </c>
      <c r="E31" s="118">
        <v>41387</v>
      </c>
      <c r="F31" s="228">
        <v>450</v>
      </c>
      <c r="G31" s="120">
        <f t="shared" si="0"/>
        <v>40</v>
      </c>
      <c r="H31" s="120">
        <v>11.25</v>
      </c>
      <c r="I31" s="120"/>
    </row>
    <row r="32" spans="1:9">
      <c r="A32" s="261"/>
      <c r="B32" s="254" t="s">
        <v>126</v>
      </c>
      <c r="C32" s="199">
        <v>10211</v>
      </c>
      <c r="D32" s="117">
        <v>591328</v>
      </c>
      <c r="E32" s="118">
        <v>41387</v>
      </c>
      <c r="F32" s="228">
        <v>370.83</v>
      </c>
      <c r="G32" s="120">
        <f t="shared" si="0"/>
        <v>31.399661303979677</v>
      </c>
      <c r="H32" s="120">
        <v>11.81</v>
      </c>
      <c r="I32" s="120"/>
    </row>
    <row r="33" spans="1:9">
      <c r="A33" s="205"/>
      <c r="B33" s="205" t="s">
        <v>116</v>
      </c>
      <c r="C33" s="199">
        <v>10212</v>
      </c>
      <c r="D33" s="117">
        <v>592096</v>
      </c>
      <c r="E33" s="118">
        <v>41388</v>
      </c>
      <c r="F33" s="228">
        <v>621</v>
      </c>
      <c r="G33" s="120">
        <f t="shared" si="0"/>
        <v>55.2</v>
      </c>
      <c r="H33" s="120">
        <v>11.25</v>
      </c>
      <c r="I33" s="120"/>
    </row>
    <row r="34" spans="1:9">
      <c r="A34" s="205"/>
      <c r="B34" s="205" t="s">
        <v>127</v>
      </c>
      <c r="C34" s="199">
        <v>10213</v>
      </c>
      <c r="D34" s="117">
        <v>592115</v>
      </c>
      <c r="E34" s="118">
        <v>41388</v>
      </c>
      <c r="F34" s="228">
        <v>637.54</v>
      </c>
      <c r="G34" s="120">
        <f t="shared" si="0"/>
        <v>56.670222222222222</v>
      </c>
      <c r="H34" s="120">
        <v>11.25</v>
      </c>
      <c r="I34" s="120"/>
    </row>
    <row r="35" spans="1:9">
      <c r="A35" s="205"/>
      <c r="B35" s="254" t="s">
        <v>118</v>
      </c>
      <c r="C35" s="199">
        <v>10214</v>
      </c>
      <c r="D35" s="117">
        <v>592127</v>
      </c>
      <c r="E35" s="118">
        <v>41388</v>
      </c>
      <c r="F35" s="228">
        <v>281.25</v>
      </c>
      <c r="G35" s="120">
        <f t="shared" si="0"/>
        <v>25</v>
      </c>
      <c r="H35" s="120">
        <v>11.25</v>
      </c>
      <c r="I35" s="120"/>
    </row>
    <row r="36" spans="1:9">
      <c r="A36" s="205"/>
      <c r="B36" s="254" t="s">
        <v>123</v>
      </c>
      <c r="C36" s="199">
        <v>10215</v>
      </c>
      <c r="D36" s="117">
        <v>592140</v>
      </c>
      <c r="E36" s="118">
        <v>41388</v>
      </c>
      <c r="F36" s="228">
        <v>370</v>
      </c>
      <c r="G36" s="120">
        <f t="shared" si="0"/>
        <v>32.888888888888886</v>
      </c>
      <c r="H36" s="120">
        <v>11.25</v>
      </c>
      <c r="I36" s="120"/>
    </row>
    <row r="37" spans="1:9">
      <c r="A37" s="254"/>
      <c r="B37" s="254" t="s">
        <v>117</v>
      </c>
      <c r="C37" s="199">
        <v>10216</v>
      </c>
      <c r="D37" s="118">
        <v>592181</v>
      </c>
      <c r="E37" s="118">
        <v>41388</v>
      </c>
      <c r="F37" s="228">
        <v>300.14999999999998</v>
      </c>
      <c r="G37" s="120">
        <f t="shared" si="0"/>
        <v>26.68</v>
      </c>
      <c r="H37" s="120">
        <v>11.25</v>
      </c>
      <c r="I37" s="120"/>
    </row>
    <row r="38" spans="1:9">
      <c r="A38" s="205"/>
      <c r="B38" s="254" t="s">
        <v>120</v>
      </c>
      <c r="C38" s="199">
        <v>10217</v>
      </c>
      <c r="D38" s="117">
        <v>592101</v>
      </c>
      <c r="E38" s="118">
        <v>41388</v>
      </c>
      <c r="F38" s="228">
        <v>399.83</v>
      </c>
      <c r="G38" s="120">
        <f t="shared" si="0"/>
        <v>35.540444444444447</v>
      </c>
      <c r="H38" s="120">
        <v>11.25</v>
      </c>
      <c r="I38" s="120"/>
    </row>
    <row r="39" spans="1:9">
      <c r="A39" s="205"/>
      <c r="B39" s="254" t="s">
        <v>126</v>
      </c>
      <c r="C39" s="199">
        <v>10218</v>
      </c>
      <c r="D39" s="117">
        <v>592246</v>
      </c>
      <c r="E39" s="118">
        <v>41388</v>
      </c>
      <c r="F39" s="228">
        <v>393.75</v>
      </c>
      <c r="G39" s="120">
        <f t="shared" si="0"/>
        <v>35</v>
      </c>
      <c r="H39" s="120">
        <v>11.25</v>
      </c>
      <c r="I39" s="120"/>
    </row>
    <row r="40" spans="1:9">
      <c r="A40" s="205"/>
      <c r="B40" s="254" t="s">
        <v>124</v>
      </c>
      <c r="C40" s="199">
        <v>10219</v>
      </c>
      <c r="D40" s="117">
        <v>592240</v>
      </c>
      <c r="E40" s="118">
        <v>41388</v>
      </c>
      <c r="F40" s="228">
        <v>316.13</v>
      </c>
      <c r="G40" s="120">
        <f t="shared" si="0"/>
        <v>28.100444444444445</v>
      </c>
      <c r="H40" s="120">
        <v>11.25</v>
      </c>
      <c r="I40" s="120"/>
    </row>
    <row r="41" spans="1:9">
      <c r="A41" s="205"/>
      <c r="B41" s="254" t="s">
        <v>116</v>
      </c>
      <c r="C41" s="199">
        <v>10220</v>
      </c>
      <c r="D41" s="117">
        <v>592902</v>
      </c>
      <c r="E41" s="118">
        <v>41388</v>
      </c>
      <c r="F41" s="228">
        <v>1380.6</v>
      </c>
      <c r="G41" s="120">
        <f t="shared" si="0"/>
        <v>122.72</v>
      </c>
      <c r="H41" s="120">
        <v>11.25</v>
      </c>
      <c r="I41" s="120"/>
    </row>
    <row r="42" spans="1:9">
      <c r="A42" s="205"/>
      <c r="B42" s="254" t="s">
        <v>120</v>
      </c>
      <c r="C42" s="199">
        <v>10221</v>
      </c>
      <c r="D42" s="117">
        <v>12096</v>
      </c>
      <c r="E42" s="118">
        <v>41389</v>
      </c>
      <c r="F42" s="228">
        <v>281.7</v>
      </c>
      <c r="G42" s="120">
        <f t="shared" si="0"/>
        <v>25.04</v>
      </c>
      <c r="H42" s="120">
        <v>11.25</v>
      </c>
      <c r="I42" s="120"/>
    </row>
    <row r="43" spans="1:9">
      <c r="A43" s="205"/>
      <c r="B43" s="254" t="s">
        <v>119</v>
      </c>
      <c r="C43" s="199">
        <v>10222</v>
      </c>
      <c r="D43" s="117">
        <v>12095</v>
      </c>
      <c r="E43" s="118">
        <v>41389</v>
      </c>
      <c r="F43" s="228">
        <v>681.41</v>
      </c>
      <c r="G43" s="120">
        <f t="shared" si="0"/>
        <v>60.569777777777773</v>
      </c>
      <c r="H43" s="120">
        <v>11.25</v>
      </c>
      <c r="I43" s="120"/>
    </row>
    <row r="44" spans="1:9">
      <c r="A44" s="205" t="s">
        <v>104</v>
      </c>
      <c r="B44" s="254" t="s">
        <v>121</v>
      </c>
      <c r="C44" s="199">
        <v>10223</v>
      </c>
      <c r="D44" s="117">
        <v>12097</v>
      </c>
      <c r="E44" s="118">
        <v>41389</v>
      </c>
      <c r="F44" s="228">
        <v>340.31</v>
      </c>
      <c r="G44" s="120">
        <f t="shared" si="0"/>
        <v>30.249777777777776</v>
      </c>
      <c r="H44" s="120">
        <v>11.25</v>
      </c>
      <c r="I44" s="120"/>
    </row>
    <row r="45" spans="1:9">
      <c r="A45" s="205"/>
      <c r="B45" s="254" t="s">
        <v>125</v>
      </c>
      <c r="C45" s="199">
        <v>10224</v>
      </c>
      <c r="D45" s="117">
        <v>593330</v>
      </c>
      <c r="E45" s="118">
        <v>41389</v>
      </c>
      <c r="F45" s="228">
        <v>2265.34</v>
      </c>
      <c r="G45" s="120">
        <f t="shared" si="0"/>
        <v>195.11972437553834</v>
      </c>
      <c r="H45" s="120">
        <v>11.61</v>
      </c>
      <c r="I45" s="120"/>
    </row>
    <row r="46" spans="1:9">
      <c r="A46" s="205"/>
      <c r="B46" s="254" t="s">
        <v>118</v>
      </c>
      <c r="C46" s="199">
        <v>10225</v>
      </c>
      <c r="D46" s="117">
        <v>593404</v>
      </c>
      <c r="E46" s="118">
        <v>41389</v>
      </c>
      <c r="F46" s="228">
        <v>253.01</v>
      </c>
      <c r="G46" s="120">
        <f t="shared" si="0"/>
        <v>22.489777777777778</v>
      </c>
      <c r="H46" s="120">
        <v>11.25</v>
      </c>
      <c r="I46" s="120"/>
    </row>
    <row r="47" spans="1:9">
      <c r="A47" s="254"/>
      <c r="B47" s="254" t="s">
        <v>126</v>
      </c>
      <c r="C47" s="199">
        <v>10226</v>
      </c>
      <c r="D47" s="117">
        <v>594167</v>
      </c>
      <c r="E47" s="118">
        <v>41390</v>
      </c>
      <c r="F47" s="228">
        <v>500.06</v>
      </c>
      <c r="G47" s="120">
        <f t="shared" si="0"/>
        <v>44.449777777777776</v>
      </c>
      <c r="H47" s="120">
        <v>11.25</v>
      </c>
      <c r="I47" s="124"/>
    </row>
    <row r="48" spans="1:9">
      <c r="A48" s="205"/>
      <c r="B48" s="254" t="s">
        <v>118</v>
      </c>
      <c r="C48" s="199">
        <v>10227</v>
      </c>
      <c r="D48" s="117">
        <v>594186</v>
      </c>
      <c r="E48" s="118">
        <v>41390</v>
      </c>
      <c r="F48" s="228">
        <v>214.88</v>
      </c>
      <c r="G48" s="120">
        <f t="shared" si="0"/>
        <v>19.100444444444445</v>
      </c>
      <c r="H48" s="120">
        <v>11.25</v>
      </c>
      <c r="I48" s="126"/>
    </row>
    <row r="49" spans="1:9">
      <c r="A49" s="254"/>
      <c r="B49" s="254" t="s">
        <v>120</v>
      </c>
      <c r="C49" s="199">
        <v>10228</v>
      </c>
      <c r="D49" s="117">
        <v>594250</v>
      </c>
      <c r="E49" s="118">
        <v>41390</v>
      </c>
      <c r="F49" s="228">
        <v>350.1</v>
      </c>
      <c r="G49" s="120">
        <f t="shared" si="0"/>
        <v>31.12</v>
      </c>
      <c r="H49" s="120">
        <v>11.25</v>
      </c>
      <c r="I49" s="127"/>
    </row>
    <row r="50" spans="1:9">
      <c r="A50" s="322"/>
      <c r="B50" s="254" t="s">
        <v>117</v>
      </c>
      <c r="C50" s="199">
        <v>10229</v>
      </c>
      <c r="D50" s="117">
        <v>594189</v>
      </c>
      <c r="E50" s="118">
        <v>41390</v>
      </c>
      <c r="F50" s="228">
        <v>500.18</v>
      </c>
      <c r="G50" s="120">
        <f t="shared" si="0"/>
        <v>44.460444444444448</v>
      </c>
      <c r="H50" s="120">
        <v>11.25</v>
      </c>
      <c r="I50" s="126"/>
    </row>
    <row r="51" spans="1:9">
      <c r="A51" s="205"/>
      <c r="B51" s="254" t="s">
        <v>124</v>
      </c>
      <c r="C51" s="199">
        <v>10230</v>
      </c>
      <c r="D51" s="117">
        <v>594262</v>
      </c>
      <c r="E51" s="118">
        <v>41390</v>
      </c>
      <c r="F51" s="228">
        <v>384.41</v>
      </c>
      <c r="G51" s="120">
        <f t="shared" si="0"/>
        <v>34.169777777777782</v>
      </c>
      <c r="H51" s="120">
        <v>11.25</v>
      </c>
      <c r="I51" s="126"/>
    </row>
    <row r="52" spans="1:9">
      <c r="A52" s="205"/>
      <c r="B52" s="254" t="s">
        <v>121</v>
      </c>
      <c r="C52" s="199">
        <v>10231</v>
      </c>
      <c r="D52" s="117">
        <v>594446</v>
      </c>
      <c r="E52" s="118">
        <v>41390</v>
      </c>
      <c r="F52" s="228">
        <v>255.15</v>
      </c>
      <c r="G52" s="120">
        <f t="shared" si="0"/>
        <v>22.68</v>
      </c>
      <c r="H52" s="120">
        <v>11.25</v>
      </c>
      <c r="I52" s="126"/>
    </row>
    <row r="53" spans="1:9">
      <c r="A53" s="205"/>
      <c r="B53" s="254" t="s">
        <v>116</v>
      </c>
      <c r="C53" s="199">
        <v>10232</v>
      </c>
      <c r="D53" s="117">
        <v>594478</v>
      </c>
      <c r="E53" s="118">
        <v>41390</v>
      </c>
      <c r="F53" s="228">
        <v>654.29999999999995</v>
      </c>
      <c r="G53" s="120">
        <f t="shared" si="0"/>
        <v>58.16</v>
      </c>
      <c r="H53" s="120">
        <v>11.25</v>
      </c>
      <c r="I53" s="194"/>
    </row>
    <row r="54" spans="1:9">
      <c r="A54" s="322"/>
      <c r="B54" s="254" t="s">
        <v>116</v>
      </c>
      <c r="C54" s="199">
        <v>10233</v>
      </c>
      <c r="D54" s="117">
        <v>595263</v>
      </c>
      <c r="E54" s="118">
        <v>41390</v>
      </c>
      <c r="F54" s="228">
        <v>1370.03</v>
      </c>
      <c r="G54" s="120">
        <f t="shared" ref="G54:G68" si="1">F54/H54</f>
        <v>121.78044444444444</v>
      </c>
      <c r="H54" s="120">
        <v>11.25</v>
      </c>
      <c r="I54" s="126"/>
    </row>
    <row r="55" spans="1:9">
      <c r="A55" s="205"/>
      <c r="B55" s="254" t="s">
        <v>123</v>
      </c>
      <c r="C55" s="199">
        <v>10234</v>
      </c>
      <c r="D55" s="117">
        <v>594841</v>
      </c>
      <c r="E55" s="118">
        <v>41390</v>
      </c>
      <c r="F55" s="228">
        <v>375.75</v>
      </c>
      <c r="G55" s="120">
        <f t="shared" si="1"/>
        <v>33.4</v>
      </c>
      <c r="H55" s="120">
        <v>11.25</v>
      </c>
      <c r="I55" s="126"/>
    </row>
    <row r="56" spans="1:9">
      <c r="A56" s="254"/>
      <c r="B56" s="254" t="s">
        <v>121</v>
      </c>
      <c r="C56" s="199">
        <v>10235</v>
      </c>
      <c r="D56" s="529">
        <v>13980</v>
      </c>
      <c r="E56" s="118">
        <v>41391</v>
      </c>
      <c r="F56" s="228">
        <v>276.07</v>
      </c>
      <c r="G56" s="120">
        <f t="shared" si="1"/>
        <v>24.539555555555555</v>
      </c>
      <c r="H56" s="120">
        <v>11.25</v>
      </c>
      <c r="I56" s="126"/>
    </row>
    <row r="57" spans="1:9">
      <c r="A57" s="205"/>
      <c r="B57" s="254" t="s">
        <v>118</v>
      </c>
      <c r="C57" s="199">
        <v>10236</v>
      </c>
      <c r="D57" s="117">
        <v>13982</v>
      </c>
      <c r="E57" s="118">
        <v>41391</v>
      </c>
      <c r="F57" s="228">
        <v>329.4</v>
      </c>
      <c r="G57" s="120">
        <f t="shared" si="1"/>
        <v>29.279999999999998</v>
      </c>
      <c r="H57" s="120">
        <v>11.25</v>
      </c>
      <c r="I57" s="126"/>
    </row>
    <row r="58" spans="1:9">
      <c r="A58" s="205"/>
      <c r="B58" s="254" t="s">
        <v>123</v>
      </c>
      <c r="C58" s="199">
        <v>10237</v>
      </c>
      <c r="D58" s="117">
        <v>13985</v>
      </c>
      <c r="E58" s="118">
        <v>41391</v>
      </c>
      <c r="F58" s="228">
        <v>292.38</v>
      </c>
      <c r="G58" s="120">
        <f t="shared" si="1"/>
        <v>25.989333333333335</v>
      </c>
      <c r="H58" s="120">
        <v>11.25</v>
      </c>
      <c r="I58" s="126"/>
    </row>
    <row r="59" spans="1:9">
      <c r="A59" s="206"/>
      <c r="B59" s="254" t="s">
        <v>114</v>
      </c>
      <c r="C59" s="199">
        <v>10238</v>
      </c>
      <c r="D59" s="117">
        <v>595864</v>
      </c>
      <c r="E59" s="118">
        <v>41391</v>
      </c>
      <c r="F59" s="228">
        <v>445.05</v>
      </c>
      <c r="G59" s="120">
        <f t="shared" si="1"/>
        <v>39.56</v>
      </c>
      <c r="H59" s="120">
        <v>11.25</v>
      </c>
      <c r="I59" s="126"/>
    </row>
    <row r="60" spans="1:9">
      <c r="A60" s="205"/>
      <c r="B60" s="254" t="s">
        <v>116</v>
      </c>
      <c r="C60" s="199">
        <v>10239</v>
      </c>
      <c r="D60" s="199">
        <v>596594</v>
      </c>
      <c r="E60" s="118">
        <v>41391</v>
      </c>
      <c r="F60" s="228">
        <v>351.68</v>
      </c>
      <c r="G60" s="120">
        <f t="shared" si="1"/>
        <v>31.260444444444445</v>
      </c>
      <c r="H60" s="120">
        <v>11.25</v>
      </c>
      <c r="I60" s="126"/>
    </row>
    <row r="61" spans="1:9">
      <c r="A61" s="205"/>
      <c r="B61" s="254" t="s">
        <v>61</v>
      </c>
      <c r="C61" s="199">
        <v>10240</v>
      </c>
      <c r="D61" s="117">
        <v>596923</v>
      </c>
      <c r="E61" s="118">
        <v>41391</v>
      </c>
      <c r="F61" s="228">
        <v>499.16</v>
      </c>
      <c r="G61" s="120">
        <f t="shared" si="1"/>
        <v>44.369777777777777</v>
      </c>
      <c r="H61" s="120">
        <v>11.25</v>
      </c>
      <c r="I61" s="126"/>
    </row>
    <row r="62" spans="1:9">
      <c r="A62" s="322"/>
      <c r="B62" s="254" t="s">
        <v>124</v>
      </c>
      <c r="C62" s="199">
        <v>10241</v>
      </c>
      <c r="D62" s="117">
        <v>597960</v>
      </c>
      <c r="E62" s="118">
        <v>41393</v>
      </c>
      <c r="F62" s="228">
        <v>434.14</v>
      </c>
      <c r="G62" s="120">
        <f t="shared" si="1"/>
        <v>38.590222222222224</v>
      </c>
      <c r="H62" s="120">
        <v>11.25</v>
      </c>
      <c r="I62" s="126"/>
    </row>
    <row r="63" spans="1:9">
      <c r="A63" s="205"/>
      <c r="B63" s="254" t="s">
        <v>118</v>
      </c>
      <c r="C63" s="199">
        <v>10242</v>
      </c>
      <c r="D63" s="117">
        <v>597987</v>
      </c>
      <c r="E63" s="118">
        <v>41393</v>
      </c>
      <c r="F63" s="228">
        <v>485.33</v>
      </c>
      <c r="G63" s="120">
        <f t="shared" si="1"/>
        <v>43.140444444444441</v>
      </c>
      <c r="H63" s="120">
        <v>11.25</v>
      </c>
      <c r="I63" s="126"/>
    </row>
    <row r="64" spans="1:9">
      <c r="A64" s="204"/>
      <c r="B64" s="254" t="s">
        <v>125</v>
      </c>
      <c r="C64" s="199">
        <v>10243</v>
      </c>
      <c r="D64" s="117">
        <v>14607</v>
      </c>
      <c r="E64" s="118">
        <v>41393</v>
      </c>
      <c r="F64" s="228">
        <v>1725.82</v>
      </c>
      <c r="G64" s="120">
        <f t="shared" si="1"/>
        <v>148.64944013781223</v>
      </c>
      <c r="H64" s="120">
        <v>11.61</v>
      </c>
      <c r="I64" s="126"/>
    </row>
    <row r="65" spans="1:9">
      <c r="A65" s="205"/>
      <c r="B65" s="254"/>
      <c r="C65" s="199">
        <v>10244</v>
      </c>
      <c r="D65" s="117">
        <v>597908</v>
      </c>
      <c r="E65" s="118">
        <v>41393</v>
      </c>
      <c r="F65" s="228">
        <v>483.08</v>
      </c>
      <c r="G65" s="120">
        <f t="shared" si="1"/>
        <v>42.940444444444445</v>
      </c>
      <c r="H65" s="120">
        <v>11.25</v>
      </c>
      <c r="I65" s="518" t="s">
        <v>159</v>
      </c>
    </row>
    <row r="66" spans="1:9">
      <c r="A66" s="205"/>
      <c r="B66" s="254" t="s">
        <v>123</v>
      </c>
      <c r="C66" s="199">
        <v>10245</v>
      </c>
      <c r="D66" s="117">
        <v>597979</v>
      </c>
      <c r="E66" s="118">
        <v>41393</v>
      </c>
      <c r="F66" s="228">
        <v>300</v>
      </c>
      <c r="G66" s="120">
        <f t="shared" si="1"/>
        <v>26.666666666666668</v>
      </c>
      <c r="H66" s="120">
        <v>11.25</v>
      </c>
      <c r="I66" s="126"/>
    </row>
    <row r="67" spans="1:9">
      <c r="A67" s="205"/>
      <c r="B67" s="254" t="s">
        <v>120</v>
      </c>
      <c r="C67" s="199">
        <v>10246</v>
      </c>
      <c r="D67" s="117">
        <v>597943</v>
      </c>
      <c r="E67" s="118">
        <v>41393</v>
      </c>
      <c r="F67" s="228">
        <v>485.55</v>
      </c>
      <c r="G67" s="120">
        <f t="shared" si="1"/>
        <v>43.160000000000004</v>
      </c>
      <c r="H67" s="120">
        <v>11.25</v>
      </c>
      <c r="I67" s="126"/>
    </row>
    <row r="68" spans="1:9">
      <c r="A68" s="205"/>
      <c r="B68" s="254" t="s">
        <v>121</v>
      </c>
      <c r="C68" s="199">
        <v>10247</v>
      </c>
      <c r="D68" s="117">
        <v>598120</v>
      </c>
      <c r="E68" s="118">
        <v>41393</v>
      </c>
      <c r="F68" s="228">
        <v>400</v>
      </c>
      <c r="G68" s="120">
        <f t="shared" si="1"/>
        <v>35.555555555555557</v>
      </c>
      <c r="H68" s="120">
        <v>11.25</v>
      </c>
      <c r="I68" s="126"/>
    </row>
    <row r="69" spans="1:9">
      <c r="A69" s="204"/>
      <c r="B69" s="205" t="s">
        <v>116</v>
      </c>
      <c r="C69" s="199">
        <v>10247.999999999773</v>
      </c>
      <c r="D69" s="117">
        <v>598302</v>
      </c>
      <c r="E69" s="118">
        <v>41393</v>
      </c>
      <c r="F69" s="228">
        <v>613.13</v>
      </c>
      <c r="G69" s="120">
        <f t="shared" ref="G69:G132" si="2">F69/H69</f>
        <v>54.500444444444447</v>
      </c>
      <c r="H69" s="120">
        <v>11.25</v>
      </c>
      <c r="I69" s="126"/>
    </row>
    <row r="70" spans="1:9">
      <c r="A70" s="204"/>
      <c r="B70" s="254" t="s">
        <v>116</v>
      </c>
      <c r="C70" s="199">
        <v>10248.999999999773</v>
      </c>
      <c r="D70" s="117">
        <v>598885</v>
      </c>
      <c r="E70" s="118">
        <v>29704</v>
      </c>
      <c r="F70" s="228">
        <v>1461.15</v>
      </c>
      <c r="G70" s="120">
        <f t="shared" si="2"/>
        <v>129.88</v>
      </c>
      <c r="H70" s="120">
        <v>11.25</v>
      </c>
      <c r="I70" s="126"/>
    </row>
    <row r="71" spans="1:9">
      <c r="A71" s="204"/>
      <c r="B71" s="205" t="s">
        <v>60</v>
      </c>
      <c r="C71" s="199">
        <v>10249.999999999773</v>
      </c>
      <c r="D71" s="117">
        <v>10250</v>
      </c>
      <c r="E71" s="118" t="s">
        <v>87</v>
      </c>
      <c r="F71" s="228"/>
      <c r="G71" s="120">
        <f t="shared" si="2"/>
        <v>0</v>
      </c>
      <c r="H71" s="120">
        <v>11.25</v>
      </c>
      <c r="I71" s="126"/>
    </row>
    <row r="72" spans="1:9">
      <c r="A72" s="204"/>
      <c r="B72" s="205" t="s">
        <v>120</v>
      </c>
      <c r="C72" s="199">
        <v>11251</v>
      </c>
      <c r="D72" s="117">
        <v>599195</v>
      </c>
      <c r="E72" s="118">
        <v>41394</v>
      </c>
      <c r="F72" s="228">
        <v>301.05</v>
      </c>
      <c r="G72" s="120">
        <f t="shared" si="2"/>
        <v>26.76</v>
      </c>
      <c r="H72" s="120">
        <v>11.25</v>
      </c>
      <c r="I72" s="126"/>
    </row>
    <row r="73" spans="1:9">
      <c r="A73" s="209"/>
      <c r="B73" s="254" t="s">
        <v>124</v>
      </c>
      <c r="C73" s="199">
        <v>11252</v>
      </c>
      <c r="D73" s="117">
        <v>599224</v>
      </c>
      <c r="E73" s="118">
        <v>41394</v>
      </c>
      <c r="F73" s="228">
        <v>225.34</v>
      </c>
      <c r="G73" s="120">
        <f t="shared" si="2"/>
        <v>20.030222222222221</v>
      </c>
      <c r="H73" s="120">
        <v>11.25</v>
      </c>
      <c r="I73" s="126"/>
    </row>
    <row r="74" spans="1:9">
      <c r="A74" s="204"/>
      <c r="B74" s="254" t="s">
        <v>123</v>
      </c>
      <c r="C74" s="199">
        <v>11253</v>
      </c>
      <c r="D74" s="117">
        <v>599258</v>
      </c>
      <c r="E74" s="118">
        <v>41394</v>
      </c>
      <c r="F74" s="228">
        <v>328.28</v>
      </c>
      <c r="G74" s="120">
        <f t="shared" si="2"/>
        <v>29.180444444444444</v>
      </c>
      <c r="H74" s="120">
        <v>11.25</v>
      </c>
      <c r="I74" s="126"/>
    </row>
    <row r="75" spans="1:9">
      <c r="A75" s="204"/>
      <c r="B75" s="254" t="s">
        <v>126</v>
      </c>
      <c r="C75" s="199">
        <v>11254</v>
      </c>
      <c r="D75" s="529">
        <v>599293</v>
      </c>
      <c r="E75" s="118">
        <v>41394</v>
      </c>
      <c r="F75" s="228">
        <v>283.05</v>
      </c>
      <c r="G75" s="120">
        <f t="shared" si="2"/>
        <v>25.16</v>
      </c>
      <c r="H75" s="120">
        <v>11.25</v>
      </c>
      <c r="I75" s="126"/>
    </row>
    <row r="76" spans="1:9">
      <c r="A76" s="279"/>
      <c r="B76" s="254" t="s">
        <v>131</v>
      </c>
      <c r="C76" s="199">
        <v>11255</v>
      </c>
      <c r="D76" s="117">
        <v>599317</v>
      </c>
      <c r="E76" s="118">
        <v>41394</v>
      </c>
      <c r="F76" s="228">
        <v>360</v>
      </c>
      <c r="G76" s="120">
        <f t="shared" si="2"/>
        <v>32</v>
      </c>
      <c r="H76" s="120">
        <v>11.25</v>
      </c>
      <c r="I76" s="126"/>
    </row>
    <row r="77" spans="1:9">
      <c r="A77" s="204"/>
      <c r="B77" s="254" t="s">
        <v>117</v>
      </c>
      <c r="C77" s="199">
        <v>11256</v>
      </c>
      <c r="D77" s="117">
        <v>599306</v>
      </c>
      <c r="E77" s="118">
        <v>41394</v>
      </c>
      <c r="F77" s="228">
        <v>300</v>
      </c>
      <c r="G77" s="120">
        <f t="shared" si="2"/>
        <v>26.666666666666668</v>
      </c>
      <c r="H77" s="120">
        <v>11.25</v>
      </c>
      <c r="I77" s="126"/>
    </row>
    <row r="78" spans="1:9">
      <c r="A78" s="204"/>
      <c r="B78" s="205" t="s">
        <v>118</v>
      </c>
      <c r="C78" s="199">
        <v>11257</v>
      </c>
      <c r="D78" s="117">
        <v>599328</v>
      </c>
      <c r="E78" s="118">
        <v>41394</v>
      </c>
      <c r="F78" s="228">
        <v>400</v>
      </c>
      <c r="G78" s="120">
        <f t="shared" si="2"/>
        <v>35.555555555555557</v>
      </c>
      <c r="H78" s="120">
        <v>11.25</v>
      </c>
      <c r="I78" s="126"/>
    </row>
    <row r="79" spans="1:9">
      <c r="A79" s="209"/>
      <c r="B79" s="254" t="s">
        <v>122</v>
      </c>
      <c r="C79" s="199">
        <v>11258</v>
      </c>
      <c r="D79" s="117">
        <v>599364</v>
      </c>
      <c r="E79" s="118">
        <v>41394</v>
      </c>
      <c r="F79" s="228">
        <v>500.18</v>
      </c>
      <c r="G79" s="120">
        <f t="shared" si="2"/>
        <v>44.460444444444448</v>
      </c>
      <c r="H79" s="120">
        <v>11.25</v>
      </c>
      <c r="I79" s="126"/>
    </row>
    <row r="80" spans="1:9">
      <c r="A80" s="204"/>
      <c r="B80" s="205" t="s">
        <v>116</v>
      </c>
      <c r="C80" s="199">
        <v>11259</v>
      </c>
      <c r="D80" s="117">
        <v>600050</v>
      </c>
      <c r="E80" s="118">
        <v>41394</v>
      </c>
      <c r="F80" s="228">
        <v>1300.28</v>
      </c>
      <c r="G80" s="120">
        <f t="shared" si="2"/>
        <v>115.58044444444444</v>
      </c>
      <c r="H80" s="120">
        <v>11.25</v>
      </c>
      <c r="I80" s="126"/>
    </row>
    <row r="81" spans="1:12">
      <c r="A81" s="204"/>
      <c r="B81" s="205" t="s">
        <v>132</v>
      </c>
      <c r="C81" s="199">
        <v>11260</v>
      </c>
      <c r="D81" s="117">
        <v>599630</v>
      </c>
      <c r="E81" s="118">
        <v>41394</v>
      </c>
      <c r="F81" s="228">
        <v>664.76</v>
      </c>
      <c r="G81" s="120">
        <f t="shared" si="2"/>
        <v>59.089777777777776</v>
      </c>
      <c r="H81" s="120">
        <v>11.25</v>
      </c>
      <c r="I81" s="126"/>
    </row>
    <row r="82" spans="1:12">
      <c r="A82" s="204"/>
      <c r="B82" s="254" t="s">
        <v>121</v>
      </c>
      <c r="C82" s="199">
        <v>11261</v>
      </c>
      <c r="D82" s="117">
        <v>599594</v>
      </c>
      <c r="E82" s="118">
        <v>41394</v>
      </c>
      <c r="F82" s="228">
        <v>337.56</v>
      </c>
      <c r="G82" s="120">
        <f t="shared" si="2"/>
        <v>30.005333333333333</v>
      </c>
      <c r="H82" s="120">
        <v>11.25</v>
      </c>
      <c r="I82" s="126"/>
    </row>
    <row r="83" spans="1:12">
      <c r="A83" s="204"/>
      <c r="B83" s="254" t="s">
        <v>121</v>
      </c>
      <c r="C83" s="199">
        <v>11262</v>
      </c>
      <c r="D83" s="117">
        <v>600310</v>
      </c>
      <c r="E83" s="118">
        <v>41395</v>
      </c>
      <c r="F83" s="228">
        <v>250</v>
      </c>
      <c r="G83" s="120">
        <f t="shared" si="2"/>
        <v>22.222222222222221</v>
      </c>
      <c r="H83" s="120">
        <v>11.25</v>
      </c>
      <c r="I83" s="126"/>
    </row>
    <row r="84" spans="1:12">
      <c r="A84" s="204"/>
      <c r="B84" s="254" t="s">
        <v>123</v>
      </c>
      <c r="C84" s="199">
        <v>11263</v>
      </c>
      <c r="D84" s="529">
        <v>600303</v>
      </c>
      <c r="E84" s="118">
        <v>41395</v>
      </c>
      <c r="F84" s="228">
        <v>225</v>
      </c>
      <c r="G84" s="120">
        <f t="shared" si="2"/>
        <v>20</v>
      </c>
      <c r="H84" s="120">
        <v>11.25</v>
      </c>
      <c r="I84" s="126"/>
      <c r="L84" s="81"/>
    </row>
    <row r="85" spans="1:12">
      <c r="A85" s="205"/>
      <c r="B85" s="254" t="s">
        <v>124</v>
      </c>
      <c r="C85" s="199">
        <v>11264</v>
      </c>
      <c r="D85" s="117">
        <v>600322</v>
      </c>
      <c r="E85" s="118">
        <v>41395</v>
      </c>
      <c r="F85" s="228">
        <v>300.49</v>
      </c>
      <c r="G85" s="120">
        <f t="shared" si="2"/>
        <v>26.710222222222225</v>
      </c>
      <c r="H85" s="120">
        <v>11.25</v>
      </c>
      <c r="I85" s="126"/>
    </row>
    <row r="86" spans="1:12">
      <c r="A86" s="204"/>
      <c r="B86" s="254" t="s">
        <v>126</v>
      </c>
      <c r="C86" s="199">
        <v>11265</v>
      </c>
      <c r="D86" s="117">
        <v>600385</v>
      </c>
      <c r="E86" s="118">
        <v>41395</v>
      </c>
      <c r="F86" s="228">
        <v>350.1</v>
      </c>
      <c r="G86" s="120">
        <f t="shared" si="2"/>
        <v>31.12</v>
      </c>
      <c r="H86" s="120">
        <v>11.25</v>
      </c>
      <c r="I86" s="126"/>
    </row>
    <row r="87" spans="1:12">
      <c r="A87" s="204"/>
      <c r="B87" s="254" t="s">
        <v>120</v>
      </c>
      <c r="C87" s="199">
        <v>11266</v>
      </c>
      <c r="D87" s="117">
        <v>600329</v>
      </c>
      <c r="E87" s="118">
        <v>41395</v>
      </c>
      <c r="F87" s="228">
        <v>239.96</v>
      </c>
      <c r="G87" s="120">
        <f t="shared" si="2"/>
        <v>21.329777777777778</v>
      </c>
      <c r="H87" s="120">
        <v>11.25</v>
      </c>
      <c r="I87" s="126"/>
    </row>
    <row r="88" spans="1:12">
      <c r="A88" s="204"/>
      <c r="B88" s="254" t="s">
        <v>117</v>
      </c>
      <c r="C88" s="199">
        <v>11267</v>
      </c>
      <c r="D88" s="117">
        <v>600332</v>
      </c>
      <c r="E88" s="118">
        <v>41395</v>
      </c>
      <c r="F88" s="228">
        <v>280</v>
      </c>
      <c r="G88" s="120">
        <f t="shared" si="2"/>
        <v>24.888888888888889</v>
      </c>
      <c r="H88" s="120">
        <v>11.25</v>
      </c>
      <c r="I88" s="126"/>
    </row>
    <row r="89" spans="1:12">
      <c r="A89" s="204"/>
      <c r="B89" s="254" t="s">
        <v>133</v>
      </c>
      <c r="C89" s="199">
        <v>11268</v>
      </c>
      <c r="D89" s="117">
        <v>600511</v>
      </c>
      <c r="E89" s="118">
        <v>41395</v>
      </c>
      <c r="F89" s="228">
        <v>546.53</v>
      </c>
      <c r="G89" s="120">
        <f t="shared" si="2"/>
        <v>48.580444444444439</v>
      </c>
      <c r="H89" s="120">
        <v>11.25</v>
      </c>
      <c r="I89" s="126"/>
    </row>
    <row r="90" spans="1:12">
      <c r="A90" s="204"/>
      <c r="B90" s="254" t="s">
        <v>116</v>
      </c>
      <c r="C90" s="199">
        <v>11269</v>
      </c>
      <c r="D90" s="117">
        <v>14608</v>
      </c>
      <c r="E90" s="118">
        <v>41396</v>
      </c>
      <c r="F90" s="228">
        <v>1327.6</v>
      </c>
      <c r="G90" s="120">
        <f t="shared" si="2"/>
        <v>118.00888888888888</v>
      </c>
      <c r="H90" s="120">
        <v>11.25</v>
      </c>
      <c r="I90" s="126"/>
    </row>
    <row r="91" spans="1:12">
      <c r="A91" s="204"/>
      <c r="B91" s="254" t="s">
        <v>121</v>
      </c>
      <c r="C91" s="199">
        <v>11270</v>
      </c>
      <c r="D91" s="117">
        <v>14609</v>
      </c>
      <c r="E91" s="118">
        <v>41396</v>
      </c>
      <c r="F91" s="228">
        <v>328.72</v>
      </c>
      <c r="G91" s="120">
        <f t="shared" si="2"/>
        <v>29.219555555555559</v>
      </c>
      <c r="H91" s="120">
        <v>11.25</v>
      </c>
      <c r="I91" s="126"/>
    </row>
    <row r="92" spans="1:12">
      <c r="A92" s="204"/>
      <c r="B92" s="254" t="s">
        <v>116</v>
      </c>
      <c r="C92" s="199">
        <v>11271</v>
      </c>
      <c r="D92" s="117">
        <v>14611</v>
      </c>
      <c r="E92" s="118">
        <v>41396</v>
      </c>
      <c r="F92" s="228">
        <v>605.17999999999995</v>
      </c>
      <c r="G92" s="120">
        <f t="shared" si="2"/>
        <v>53.793777777777777</v>
      </c>
      <c r="H92" s="120">
        <v>11.25</v>
      </c>
      <c r="I92" s="126"/>
    </row>
    <row r="93" spans="1:12">
      <c r="A93" s="204"/>
      <c r="B93" s="254" t="s">
        <v>116</v>
      </c>
      <c r="C93" s="199">
        <v>11272</v>
      </c>
      <c r="D93" s="117">
        <v>602208</v>
      </c>
      <c r="E93" s="118">
        <v>41396</v>
      </c>
      <c r="F93" s="228">
        <v>1178.21</v>
      </c>
      <c r="G93" s="120">
        <f t="shared" si="2"/>
        <v>104.72977777777778</v>
      </c>
      <c r="H93" s="120">
        <v>11.25</v>
      </c>
      <c r="I93" s="126"/>
    </row>
    <row r="94" spans="1:12">
      <c r="A94" s="204"/>
      <c r="B94" s="254"/>
      <c r="C94" s="199">
        <v>11273</v>
      </c>
      <c r="D94" s="117">
        <v>601847</v>
      </c>
      <c r="E94" s="118">
        <v>41396</v>
      </c>
      <c r="F94" s="228">
        <v>350.21</v>
      </c>
      <c r="G94" s="120">
        <f t="shared" si="2"/>
        <v>31.129777777777775</v>
      </c>
      <c r="H94" s="120">
        <v>11.25</v>
      </c>
      <c r="I94" s="518" t="s">
        <v>159</v>
      </c>
    </row>
    <row r="95" spans="1:12">
      <c r="A95" s="204"/>
      <c r="B95" s="254" t="s">
        <v>117</v>
      </c>
      <c r="C95" s="199">
        <v>11274</v>
      </c>
      <c r="D95" s="117">
        <v>14904</v>
      </c>
      <c r="E95" s="118">
        <v>41396</v>
      </c>
      <c r="F95" s="228">
        <v>378</v>
      </c>
      <c r="G95" s="120">
        <f t="shared" si="2"/>
        <v>33.6</v>
      </c>
      <c r="H95" s="120">
        <v>11.25</v>
      </c>
      <c r="I95" s="126"/>
    </row>
    <row r="96" spans="1:12">
      <c r="A96" s="204"/>
      <c r="B96" s="254" t="s">
        <v>134</v>
      </c>
      <c r="C96" s="199">
        <v>11275</v>
      </c>
      <c r="D96" s="117">
        <v>601964</v>
      </c>
      <c r="E96" s="118">
        <v>41396</v>
      </c>
      <c r="F96" s="228">
        <v>450.11</v>
      </c>
      <c r="G96" s="120">
        <f t="shared" si="2"/>
        <v>40.009777777777778</v>
      </c>
      <c r="H96" s="120">
        <v>11.25</v>
      </c>
      <c r="I96" s="126"/>
    </row>
    <row r="97" spans="1:9">
      <c r="A97" s="204"/>
      <c r="B97" s="254"/>
      <c r="C97" s="199">
        <v>11276</v>
      </c>
      <c r="D97" s="117">
        <v>602082</v>
      </c>
      <c r="E97" s="118">
        <v>41396</v>
      </c>
      <c r="F97" s="228">
        <v>438.53</v>
      </c>
      <c r="G97" s="120">
        <f t="shared" si="2"/>
        <v>38.980444444444444</v>
      </c>
      <c r="H97" s="120">
        <v>11.25</v>
      </c>
      <c r="I97" s="415"/>
    </row>
    <row r="98" spans="1:9">
      <c r="A98" s="201"/>
      <c r="B98" s="254" t="s">
        <v>118</v>
      </c>
      <c r="C98" s="199">
        <v>11277</v>
      </c>
      <c r="D98" s="117">
        <v>602437</v>
      </c>
      <c r="E98" s="118">
        <v>41397</v>
      </c>
      <c r="F98" s="228">
        <v>300.14999999999998</v>
      </c>
      <c r="G98" s="120">
        <f t="shared" si="2"/>
        <v>26.68</v>
      </c>
      <c r="H98" s="120">
        <v>11.25</v>
      </c>
      <c r="I98" s="414"/>
    </row>
    <row r="99" spans="1:9">
      <c r="A99" s="125"/>
      <c r="B99" s="254" t="s">
        <v>121</v>
      </c>
      <c r="C99" s="199">
        <v>11278</v>
      </c>
      <c r="D99" s="117">
        <v>602457</v>
      </c>
      <c r="E99" s="118">
        <v>41397</v>
      </c>
      <c r="F99" s="228">
        <v>370.13</v>
      </c>
      <c r="G99" s="120">
        <f t="shared" si="2"/>
        <v>32.900444444444446</v>
      </c>
      <c r="H99" s="120">
        <v>11.25</v>
      </c>
      <c r="I99" s="414"/>
    </row>
    <row r="100" spans="1:9">
      <c r="B100" s="254" t="s">
        <v>127</v>
      </c>
      <c r="C100" s="199">
        <v>11279</v>
      </c>
      <c r="D100" s="117">
        <v>14613</v>
      </c>
      <c r="E100" s="118">
        <v>41397</v>
      </c>
      <c r="F100" s="228">
        <v>1460</v>
      </c>
      <c r="G100" s="120">
        <f t="shared" si="2"/>
        <v>129.77777777777777</v>
      </c>
      <c r="H100" s="120">
        <v>11.25</v>
      </c>
      <c r="I100" s="414"/>
    </row>
    <row r="101" spans="1:9">
      <c r="B101" s="254" t="s">
        <v>120</v>
      </c>
      <c r="C101" s="199">
        <v>11280</v>
      </c>
      <c r="D101" s="117">
        <v>602478</v>
      </c>
      <c r="E101" s="118">
        <v>41397</v>
      </c>
      <c r="F101" s="228">
        <v>500.06</v>
      </c>
      <c r="G101" s="120">
        <f t="shared" si="2"/>
        <v>44.449777777777776</v>
      </c>
      <c r="H101" s="120">
        <v>11.25</v>
      </c>
      <c r="I101" s="414"/>
    </row>
    <row r="102" spans="1:9">
      <c r="B102" s="254" t="s">
        <v>123</v>
      </c>
      <c r="C102" s="199">
        <v>11281</v>
      </c>
      <c r="D102" s="117">
        <v>602663</v>
      </c>
      <c r="E102" s="118">
        <v>41397</v>
      </c>
      <c r="F102" s="228">
        <v>367.09</v>
      </c>
      <c r="G102" s="120">
        <f t="shared" si="2"/>
        <v>32.630222222222223</v>
      </c>
      <c r="H102" s="120">
        <v>11.25</v>
      </c>
      <c r="I102" s="414"/>
    </row>
    <row r="103" spans="1:9">
      <c r="B103" s="254" t="s">
        <v>125</v>
      </c>
      <c r="C103" s="199">
        <v>11282</v>
      </c>
      <c r="D103" s="529">
        <v>603128</v>
      </c>
      <c r="E103" s="118">
        <v>41397</v>
      </c>
      <c r="F103" s="228">
        <v>3901.54</v>
      </c>
      <c r="G103" s="120">
        <f t="shared" si="2"/>
        <v>336.04995693367789</v>
      </c>
      <c r="H103" s="120">
        <v>11.61</v>
      </c>
      <c r="I103" s="414"/>
    </row>
    <row r="104" spans="1:9">
      <c r="B104" s="254" t="s">
        <v>123</v>
      </c>
      <c r="C104" s="199">
        <v>11283</v>
      </c>
      <c r="D104" s="117">
        <v>603709</v>
      </c>
      <c r="E104" s="118">
        <v>41398</v>
      </c>
      <c r="F104" s="228">
        <v>350.34</v>
      </c>
      <c r="G104" s="120">
        <f t="shared" si="2"/>
        <v>30.839788732394364</v>
      </c>
      <c r="H104" s="204">
        <v>11.36</v>
      </c>
      <c r="I104" s="414"/>
    </row>
    <row r="105" spans="1:9">
      <c r="B105" s="254" t="s">
        <v>118</v>
      </c>
      <c r="C105" s="199">
        <v>11284</v>
      </c>
      <c r="D105" s="117">
        <v>603740</v>
      </c>
      <c r="E105" s="118">
        <v>41398</v>
      </c>
      <c r="F105" s="228">
        <v>300</v>
      </c>
      <c r="G105" s="120">
        <f t="shared" si="2"/>
        <v>26.408450704225352</v>
      </c>
      <c r="H105" s="204">
        <v>11.36</v>
      </c>
      <c r="I105" s="414"/>
    </row>
    <row r="106" spans="1:9">
      <c r="B106" s="254" t="s">
        <v>117</v>
      </c>
      <c r="C106" s="199">
        <v>11285</v>
      </c>
      <c r="D106" s="117">
        <v>603703</v>
      </c>
      <c r="E106" s="118">
        <v>41398</v>
      </c>
      <c r="F106" s="228">
        <v>454.4</v>
      </c>
      <c r="G106" s="120">
        <f t="shared" si="2"/>
        <v>40</v>
      </c>
      <c r="H106" s="204">
        <v>11.36</v>
      </c>
      <c r="I106" s="414"/>
    </row>
    <row r="107" spans="1:9">
      <c r="B107" s="254" t="s">
        <v>127</v>
      </c>
      <c r="C107" s="199">
        <v>11286</v>
      </c>
      <c r="D107" s="199">
        <v>14616</v>
      </c>
      <c r="E107" s="118">
        <v>41398</v>
      </c>
      <c r="F107" s="228">
        <v>1386.82</v>
      </c>
      <c r="G107" s="120">
        <f t="shared" si="2"/>
        <v>122.07922535211267</v>
      </c>
      <c r="H107" s="204">
        <v>11.36</v>
      </c>
      <c r="I107" s="414"/>
    </row>
    <row r="108" spans="1:9">
      <c r="B108" s="254" t="s">
        <v>124</v>
      </c>
      <c r="C108" s="199">
        <v>11287</v>
      </c>
      <c r="D108" s="117">
        <v>603750</v>
      </c>
      <c r="E108" s="118">
        <v>41398</v>
      </c>
      <c r="F108" s="228">
        <v>232.88</v>
      </c>
      <c r="G108" s="120">
        <f t="shared" si="2"/>
        <v>20.5</v>
      </c>
      <c r="H108" s="204">
        <v>11.36</v>
      </c>
      <c r="I108" s="414"/>
    </row>
    <row r="109" spans="1:9">
      <c r="B109" s="254" t="s">
        <v>114</v>
      </c>
      <c r="C109" s="199">
        <v>11288</v>
      </c>
      <c r="D109" s="117">
        <v>603758</v>
      </c>
      <c r="E109" s="118">
        <v>41398</v>
      </c>
      <c r="F109" s="228">
        <v>407.14</v>
      </c>
      <c r="G109" s="120">
        <f t="shared" si="2"/>
        <v>35.839788732394368</v>
      </c>
      <c r="H109" s="204">
        <v>11.36</v>
      </c>
      <c r="I109" s="414"/>
    </row>
    <row r="110" spans="1:9">
      <c r="B110" s="254" t="s">
        <v>126</v>
      </c>
      <c r="C110" s="199">
        <v>11289</v>
      </c>
      <c r="D110" s="117">
        <v>603771</v>
      </c>
      <c r="E110" s="118">
        <v>41398</v>
      </c>
      <c r="F110" s="228">
        <v>482</v>
      </c>
      <c r="G110" s="120">
        <f t="shared" si="2"/>
        <v>42.429577464788736</v>
      </c>
      <c r="H110" s="204">
        <v>11.36</v>
      </c>
      <c r="I110" s="414"/>
    </row>
    <row r="111" spans="1:9">
      <c r="B111" s="416" t="s">
        <v>121</v>
      </c>
      <c r="C111" s="199">
        <v>11290</v>
      </c>
      <c r="D111" s="226">
        <v>603731</v>
      </c>
      <c r="E111" s="142">
        <v>41398</v>
      </c>
      <c r="F111" s="417">
        <v>250.26</v>
      </c>
      <c r="G111" s="144">
        <f t="shared" si="2"/>
        <v>22.029929577464788</v>
      </c>
      <c r="H111" s="278">
        <v>11.36</v>
      </c>
      <c r="I111" s="414"/>
    </row>
    <row r="112" spans="1:9">
      <c r="B112" s="372"/>
      <c r="C112" s="199">
        <v>11291</v>
      </c>
      <c r="D112" s="117">
        <v>14913</v>
      </c>
      <c r="E112" s="118">
        <v>41398</v>
      </c>
      <c r="F112" s="228">
        <v>1290</v>
      </c>
      <c r="G112" s="120">
        <f t="shared" si="2"/>
        <v>113.55633802816902</v>
      </c>
      <c r="H112" s="120">
        <v>11.36</v>
      </c>
      <c r="I112" s="535" t="s">
        <v>159</v>
      </c>
    </row>
    <row r="113" spans="1:9">
      <c r="B113" s="372" t="s">
        <v>122</v>
      </c>
      <c r="C113" s="199">
        <v>11292</v>
      </c>
      <c r="D113" s="117">
        <v>504746</v>
      </c>
      <c r="E113" s="118">
        <v>41398</v>
      </c>
      <c r="F113" s="228">
        <v>337.16</v>
      </c>
      <c r="G113" s="120">
        <f t="shared" si="2"/>
        <v>29.969777777777779</v>
      </c>
      <c r="H113" s="120">
        <v>11.25</v>
      </c>
      <c r="I113" s="414"/>
    </row>
    <row r="114" spans="1:9">
      <c r="B114" s="372" t="s">
        <v>121</v>
      </c>
      <c r="C114" s="199">
        <v>11293</v>
      </c>
      <c r="D114" s="117" t="s">
        <v>135</v>
      </c>
      <c r="E114" s="118">
        <v>41398</v>
      </c>
      <c r="F114" s="228">
        <v>480.87</v>
      </c>
      <c r="G114" s="120">
        <f t="shared" si="2"/>
        <v>42.330105633802816</v>
      </c>
      <c r="H114" s="120">
        <v>11.36</v>
      </c>
      <c r="I114" s="414"/>
    </row>
    <row r="115" spans="1:9">
      <c r="B115" s="372" t="s">
        <v>120</v>
      </c>
      <c r="C115" s="199">
        <v>11294</v>
      </c>
      <c r="D115" s="117">
        <v>604142</v>
      </c>
      <c r="E115" s="118">
        <v>41398</v>
      </c>
      <c r="F115" s="228">
        <v>297.39999999999998</v>
      </c>
      <c r="G115" s="120">
        <f t="shared" si="2"/>
        <v>26.435555555555553</v>
      </c>
      <c r="H115" s="120">
        <v>11.25</v>
      </c>
      <c r="I115" s="414"/>
    </row>
    <row r="116" spans="1:9">
      <c r="B116" s="372"/>
      <c r="C116" s="199">
        <v>11295</v>
      </c>
      <c r="D116" s="117">
        <v>604786</v>
      </c>
      <c r="E116" s="118">
        <v>41398</v>
      </c>
      <c r="F116" s="228">
        <v>503.59</v>
      </c>
      <c r="G116" s="120">
        <f t="shared" si="2"/>
        <v>44.763555555555556</v>
      </c>
      <c r="H116" s="120">
        <v>11.25</v>
      </c>
      <c r="I116" s="535" t="s">
        <v>159</v>
      </c>
    </row>
    <row r="117" spans="1:9">
      <c r="B117" s="372" t="s">
        <v>119</v>
      </c>
      <c r="C117" s="199">
        <v>11296</v>
      </c>
      <c r="D117" s="117">
        <v>604174</v>
      </c>
      <c r="E117" s="118">
        <v>41398</v>
      </c>
      <c r="F117" s="228">
        <v>667.63</v>
      </c>
      <c r="G117" s="120">
        <f t="shared" si="2"/>
        <v>59.344888888888889</v>
      </c>
      <c r="H117" s="120">
        <v>11.25</v>
      </c>
      <c r="I117" s="414"/>
    </row>
    <row r="118" spans="1:9">
      <c r="B118" s="372" t="s">
        <v>118</v>
      </c>
      <c r="C118" s="199">
        <v>11297</v>
      </c>
      <c r="D118" s="117">
        <v>606036</v>
      </c>
      <c r="E118" s="118">
        <v>41400</v>
      </c>
      <c r="F118" s="228">
        <v>390.1</v>
      </c>
      <c r="G118" s="120">
        <f t="shared" si="2"/>
        <v>34.339788732394368</v>
      </c>
      <c r="H118" s="120">
        <v>11.36</v>
      </c>
      <c r="I118" s="414"/>
    </row>
    <row r="119" spans="1:9">
      <c r="B119" s="129" t="s">
        <v>123</v>
      </c>
      <c r="C119" s="199">
        <v>11298</v>
      </c>
      <c r="D119" s="139">
        <v>606055</v>
      </c>
      <c r="E119" s="118">
        <v>41400</v>
      </c>
      <c r="F119" s="228">
        <v>487</v>
      </c>
      <c r="G119" s="120">
        <f t="shared" si="2"/>
        <v>42.869718309859159</v>
      </c>
      <c r="H119" s="120">
        <v>11.36</v>
      </c>
      <c r="I119" s="414"/>
    </row>
    <row r="120" spans="1:9">
      <c r="B120" s="129" t="s">
        <v>126</v>
      </c>
      <c r="C120" s="199">
        <v>11299</v>
      </c>
      <c r="D120" s="139">
        <v>606069</v>
      </c>
      <c r="E120" s="118">
        <v>41400</v>
      </c>
      <c r="F120" s="228">
        <v>511.2</v>
      </c>
      <c r="G120" s="120">
        <f t="shared" si="2"/>
        <v>45</v>
      </c>
      <c r="H120" s="120">
        <v>11.36</v>
      </c>
      <c r="I120" s="414"/>
    </row>
    <row r="121" spans="1:9">
      <c r="B121" s="139" t="s">
        <v>121</v>
      </c>
      <c r="C121" s="199">
        <v>11300</v>
      </c>
      <c r="D121" s="139">
        <v>606611</v>
      </c>
      <c r="E121" s="118">
        <v>41400</v>
      </c>
      <c r="F121" s="228">
        <v>423.96</v>
      </c>
      <c r="G121" s="120">
        <f t="shared" si="2"/>
        <v>37.320422535211264</v>
      </c>
      <c r="H121" s="120">
        <v>11.36</v>
      </c>
      <c r="I121" s="414"/>
    </row>
    <row r="122" spans="1:9">
      <c r="B122" s="129" t="s">
        <v>70</v>
      </c>
      <c r="C122" s="199">
        <v>11351</v>
      </c>
      <c r="D122" s="117">
        <v>606635</v>
      </c>
      <c r="E122" s="118">
        <v>41400</v>
      </c>
      <c r="F122" s="228">
        <v>230.04</v>
      </c>
      <c r="G122" s="120">
        <f t="shared" si="2"/>
        <v>20.448</v>
      </c>
      <c r="H122" s="120">
        <v>11.25</v>
      </c>
      <c r="I122" s="414"/>
    </row>
    <row r="123" spans="1:9">
      <c r="B123" s="129" t="s">
        <v>24</v>
      </c>
      <c r="C123" s="199">
        <v>11352</v>
      </c>
      <c r="D123" s="117">
        <v>606645</v>
      </c>
      <c r="E123" s="118">
        <v>41400</v>
      </c>
      <c r="F123" s="228">
        <v>537.27</v>
      </c>
      <c r="G123" s="120">
        <f t="shared" si="2"/>
        <v>47.757333333333335</v>
      </c>
      <c r="H123" s="120">
        <v>11.25</v>
      </c>
      <c r="I123" s="414"/>
    </row>
    <row r="124" spans="1:9">
      <c r="B124" s="373" t="s">
        <v>56</v>
      </c>
      <c r="C124" s="199">
        <v>11353</v>
      </c>
      <c r="D124" s="132" t="s">
        <v>135</v>
      </c>
      <c r="E124" s="374">
        <v>41400</v>
      </c>
      <c r="F124" s="375">
        <v>905.5</v>
      </c>
      <c r="G124" s="120">
        <f t="shared" si="2"/>
        <v>79.70950704225352</v>
      </c>
      <c r="H124" s="120">
        <v>11.36</v>
      </c>
      <c r="I124" s="414"/>
    </row>
    <row r="125" spans="1:9">
      <c r="B125" s="129" t="s">
        <v>136</v>
      </c>
      <c r="C125" s="199">
        <v>11354</v>
      </c>
      <c r="D125" s="117">
        <v>606681</v>
      </c>
      <c r="E125" s="118">
        <v>41400</v>
      </c>
      <c r="F125" s="228">
        <v>373.06</v>
      </c>
      <c r="G125" s="120">
        <f t="shared" si="2"/>
        <v>32.839788732394368</v>
      </c>
      <c r="H125" s="120">
        <v>11.36</v>
      </c>
      <c r="I125" s="414"/>
    </row>
    <row r="126" spans="1:9">
      <c r="B126" s="129" t="s">
        <v>24</v>
      </c>
      <c r="C126" s="199">
        <v>11355</v>
      </c>
      <c r="D126" s="117">
        <v>606684</v>
      </c>
      <c r="E126" s="118">
        <v>41400</v>
      </c>
      <c r="F126" s="228">
        <v>1290.04</v>
      </c>
      <c r="G126" s="120">
        <f t="shared" si="2"/>
        <v>113.55985915492958</v>
      </c>
      <c r="H126" s="120">
        <v>11.36</v>
      </c>
      <c r="I126" s="414"/>
    </row>
    <row r="127" spans="1:9">
      <c r="B127" s="129" t="s">
        <v>27</v>
      </c>
      <c r="C127" s="199">
        <v>11356</v>
      </c>
      <c r="D127" s="117" t="s">
        <v>135</v>
      </c>
      <c r="E127" s="118">
        <v>41400</v>
      </c>
      <c r="F127" s="228">
        <v>1520.03</v>
      </c>
      <c r="G127" s="120">
        <f t="shared" si="2"/>
        <v>133.80545774647888</v>
      </c>
      <c r="H127" s="120">
        <v>11.36</v>
      </c>
      <c r="I127" s="414"/>
    </row>
    <row r="128" spans="1:9">
      <c r="A128" s="376"/>
      <c r="B128" s="376"/>
      <c r="C128" s="199">
        <v>11357</v>
      </c>
      <c r="D128" s="117">
        <v>607308</v>
      </c>
      <c r="E128" s="118">
        <v>41401</v>
      </c>
      <c r="F128" s="228">
        <v>300.24</v>
      </c>
      <c r="G128" s="120">
        <f t="shared" si="2"/>
        <v>26.429577464788736</v>
      </c>
      <c r="H128" s="120">
        <v>11.36</v>
      </c>
      <c r="I128" s="414"/>
    </row>
    <row r="129" spans="1:9">
      <c r="A129" s="129" t="s">
        <v>13</v>
      </c>
      <c r="B129" s="129" t="s">
        <v>37</v>
      </c>
      <c r="C129" s="199">
        <v>11358</v>
      </c>
      <c r="D129" s="117">
        <v>607343</v>
      </c>
      <c r="E129" s="118">
        <v>41401</v>
      </c>
      <c r="F129" s="228">
        <v>431.23</v>
      </c>
      <c r="G129" s="120">
        <f t="shared" si="2"/>
        <v>37.960387323943664</v>
      </c>
      <c r="H129" s="120">
        <v>11.36</v>
      </c>
      <c r="I129" s="414"/>
    </row>
    <row r="130" spans="1:9">
      <c r="A130" s="190" t="s">
        <v>75</v>
      </c>
      <c r="B130" s="129" t="s">
        <v>54</v>
      </c>
      <c r="C130" s="199">
        <v>11359</v>
      </c>
      <c r="D130" s="117">
        <v>607402</v>
      </c>
      <c r="E130" s="118">
        <v>41401</v>
      </c>
      <c r="F130" s="228">
        <v>500.41</v>
      </c>
      <c r="G130" s="120">
        <f t="shared" si="2"/>
        <v>44.050176056338032</v>
      </c>
      <c r="H130" s="120">
        <v>11.36</v>
      </c>
      <c r="I130" s="414"/>
    </row>
    <row r="131" spans="1:9">
      <c r="A131" s="129" t="s">
        <v>137</v>
      </c>
      <c r="B131" s="129" t="s">
        <v>26</v>
      </c>
      <c r="C131" s="199">
        <v>11360</v>
      </c>
      <c r="D131" s="117">
        <v>607326</v>
      </c>
      <c r="E131" s="118">
        <v>41401</v>
      </c>
      <c r="F131" s="228">
        <v>250.26</v>
      </c>
      <c r="G131" s="120">
        <f t="shared" si="2"/>
        <v>22.029929577464788</v>
      </c>
      <c r="H131" s="120">
        <v>11.36</v>
      </c>
      <c r="I131" s="414"/>
    </row>
    <row r="132" spans="1:9">
      <c r="A132" s="129" t="s">
        <v>74</v>
      </c>
      <c r="B132" s="129" t="s">
        <v>55</v>
      </c>
      <c r="C132" s="199">
        <v>11361</v>
      </c>
      <c r="D132" s="117">
        <v>607335</v>
      </c>
      <c r="E132" s="118">
        <v>41401</v>
      </c>
      <c r="F132" s="228">
        <v>334.89</v>
      </c>
      <c r="G132" s="120">
        <f t="shared" si="2"/>
        <v>29.47975352112676</v>
      </c>
      <c r="H132" s="120">
        <v>11.36</v>
      </c>
      <c r="I132" s="414"/>
    </row>
    <row r="133" spans="1:9">
      <c r="A133" s="129" t="s">
        <v>17</v>
      </c>
      <c r="B133" s="129" t="s">
        <v>35</v>
      </c>
      <c r="C133" s="199">
        <v>11362</v>
      </c>
      <c r="D133" s="117">
        <v>607416</v>
      </c>
      <c r="E133" s="118">
        <v>41401</v>
      </c>
      <c r="F133" s="228">
        <v>250.06</v>
      </c>
      <c r="G133" s="120">
        <f>F133/H133</f>
        <v>22.070609002647839</v>
      </c>
      <c r="H133" s="120">
        <v>11.33</v>
      </c>
      <c r="I133" s="414"/>
    </row>
    <row r="134" spans="1:9">
      <c r="A134" s="129" t="s">
        <v>34</v>
      </c>
      <c r="B134" s="129" t="s">
        <v>138</v>
      </c>
      <c r="C134" s="199">
        <v>11363</v>
      </c>
      <c r="D134" s="117">
        <v>607715</v>
      </c>
      <c r="E134" s="118">
        <v>41401</v>
      </c>
      <c r="F134" s="228">
        <v>508.36</v>
      </c>
      <c r="G134" s="120">
        <f>F134/H134</f>
        <v>44.75</v>
      </c>
      <c r="H134" s="120">
        <v>11.36</v>
      </c>
      <c r="I134" s="414"/>
    </row>
    <row r="135" spans="1:9">
      <c r="A135" s="129" t="s">
        <v>73</v>
      </c>
      <c r="B135" s="129" t="s">
        <v>139</v>
      </c>
      <c r="C135" s="199">
        <v>11364</v>
      </c>
      <c r="D135" s="117">
        <v>607718</v>
      </c>
      <c r="E135" s="118">
        <v>41401</v>
      </c>
      <c r="F135" s="228">
        <v>409.07</v>
      </c>
      <c r="G135" s="120">
        <f>F135/H135</f>
        <v>36.009683098591552</v>
      </c>
      <c r="H135" s="120">
        <v>11.36</v>
      </c>
      <c r="I135" s="414"/>
    </row>
    <row r="136" spans="1:9">
      <c r="A136" s="139" t="s">
        <v>74</v>
      </c>
      <c r="B136" s="139" t="s">
        <v>55</v>
      </c>
      <c r="C136" s="199">
        <v>11365</v>
      </c>
      <c r="D136" s="117">
        <v>608394</v>
      </c>
      <c r="E136" s="118">
        <v>41402</v>
      </c>
      <c r="F136" s="228">
        <v>205.16</v>
      </c>
      <c r="G136" s="120">
        <f>F136/H136</f>
        <v>18.05985915492958</v>
      </c>
      <c r="H136" s="120">
        <v>11.36</v>
      </c>
      <c r="I136" s="414"/>
    </row>
    <row r="137" spans="1:9">
      <c r="A137" s="129"/>
      <c r="B137" s="129"/>
      <c r="C137" s="199"/>
      <c r="D137" s="117"/>
      <c r="E137" s="118"/>
      <c r="F137" s="228"/>
      <c r="G137" s="120" t="e">
        <f>F137/H137</f>
        <v>#DIV/0!</v>
      </c>
      <c r="H137" s="204"/>
    </row>
    <row r="138" spans="1:9">
      <c r="B138" s="254"/>
      <c r="C138" s="199"/>
      <c r="D138" s="117"/>
      <c r="E138" s="118"/>
      <c r="F138" s="228"/>
      <c r="G138" s="120"/>
      <c r="H138" s="204"/>
    </row>
    <row r="139" spans="1:9">
      <c r="B139" s="254"/>
      <c r="C139" s="199"/>
      <c r="D139" s="117"/>
      <c r="E139" s="118"/>
      <c r="F139" s="228"/>
      <c r="G139" s="120"/>
      <c r="H139" s="204"/>
    </row>
    <row r="140" spans="1:9">
      <c r="B140" s="254"/>
      <c r="C140" s="199"/>
      <c r="D140" s="117"/>
      <c r="E140" s="118"/>
      <c r="F140" s="228"/>
      <c r="G140" s="120"/>
      <c r="H140" s="204"/>
    </row>
    <row r="141" spans="1:9">
      <c r="B141" s="254"/>
      <c r="C141" s="199"/>
      <c r="D141" s="117"/>
      <c r="E141" s="118"/>
      <c r="F141" s="228"/>
      <c r="G141" s="120"/>
      <c r="H141" s="204"/>
    </row>
    <row r="142" spans="1:9">
      <c r="B142" s="254"/>
      <c r="C142" s="199"/>
      <c r="D142" s="117"/>
      <c r="E142" s="118"/>
      <c r="F142" s="228"/>
      <c r="G142" s="120"/>
      <c r="H142" s="204"/>
    </row>
    <row r="143" spans="1:9">
      <c r="B143" s="254"/>
      <c r="C143" s="199"/>
      <c r="D143" s="117"/>
      <c r="E143" s="118"/>
      <c r="F143" s="228"/>
      <c r="G143" s="120"/>
      <c r="H143" s="204"/>
    </row>
    <row r="144" spans="1:9" ht="15.75" thickBot="1">
      <c r="B144" s="406"/>
      <c r="C144" s="164"/>
      <c r="D144" s="172" t="s">
        <v>106</v>
      </c>
      <c r="E144" s="343"/>
      <c r="F144" s="343">
        <f>SUM(F8:F143)</f>
        <v>69363.399999999994</v>
      </c>
    </row>
    <row r="145" spans="2:6" ht="15.75" thickBot="1">
      <c r="B145" s="243"/>
      <c r="C145" s="178"/>
      <c r="D145" s="179"/>
      <c r="E145" s="180"/>
      <c r="F145" s="348"/>
    </row>
    <row r="146" spans="2:6" ht="15.75" thickBot="1">
      <c r="B146" s="411" t="s">
        <v>52</v>
      </c>
      <c r="C146" s="412"/>
      <c r="D146" s="413"/>
      <c r="E146" s="193">
        <f>F2-F144</f>
        <v>-10719.519999999997</v>
      </c>
      <c r="F146" s="350"/>
    </row>
  </sheetData>
  <conditionalFormatting sqref="B29">
    <cfRule type="dataBar" priority="2">
      <dataBar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{1C54499C-D97A-44DB-8477-ADE51CB00FBF}</x14:id>
        </ext>
      </extLst>
    </cfRule>
  </conditionalFormatting>
  <conditionalFormatting sqref="B129">
    <cfRule type="dataBar" priority="1">
      <dataBar>
        <cfvo type="min" val="0"/>
        <cfvo type="max" val="0"/>
        <color rgb="FF008AEF"/>
      </dataBar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54499C-D97A-44DB-8477-ADE51CB00F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B29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>
  <dimension ref="A1:I70"/>
  <sheetViews>
    <sheetView topLeftCell="A38" workbookViewId="0">
      <selection activeCell="F68" sqref="F68"/>
    </sheetView>
  </sheetViews>
  <sheetFormatPr baseColWidth="10" defaultRowHeight="12.75"/>
  <cols>
    <col min="1" max="4" width="11.42578125" style="371"/>
    <col min="5" max="5" width="11.42578125" style="377"/>
    <col min="6" max="6" width="11.42578125" style="381"/>
    <col min="7" max="16384" width="11.42578125" style="371"/>
  </cols>
  <sheetData>
    <row r="1" spans="1:9">
      <c r="A1" s="370" t="s">
        <v>58</v>
      </c>
      <c r="B1" s="183"/>
      <c r="C1" s="95"/>
      <c r="D1" s="95"/>
      <c r="E1" s="95"/>
      <c r="F1" s="344" t="s">
        <v>53</v>
      </c>
      <c r="G1" s="102"/>
      <c r="H1" s="100"/>
      <c r="I1" s="1"/>
    </row>
    <row r="2" spans="1:9">
      <c r="A2" s="370"/>
      <c r="B2" s="298"/>
      <c r="C2" s="103"/>
      <c r="D2" s="103"/>
      <c r="E2" s="96">
        <v>41404</v>
      </c>
      <c r="F2" s="345">
        <v>29779.64</v>
      </c>
      <c r="G2" s="105"/>
      <c r="H2" s="103"/>
      <c r="I2" s="4"/>
    </row>
    <row r="3" spans="1:9">
      <c r="A3" s="370"/>
      <c r="B3" s="183"/>
      <c r="C3" s="360" t="s">
        <v>32</v>
      </c>
      <c r="D3" s="95"/>
      <c r="E3" s="95"/>
      <c r="F3" s="346"/>
      <c r="G3" s="102"/>
      <c r="H3" s="100"/>
      <c r="I3" s="1"/>
    </row>
    <row r="4" spans="1:9">
      <c r="A4" s="370"/>
      <c r="B4" s="183"/>
      <c r="C4" s="360"/>
      <c r="D4" s="95"/>
      <c r="E4" s="95"/>
      <c r="F4" s="346"/>
      <c r="G4" s="102"/>
      <c r="H4" s="100"/>
      <c r="I4" s="1"/>
    </row>
    <row r="5" spans="1:9" ht="7.5" customHeight="1" thickBot="1">
      <c r="A5" s="370"/>
      <c r="B5" s="183"/>
      <c r="C5" s="95"/>
      <c r="D5" s="95"/>
      <c r="E5" s="95"/>
      <c r="F5" s="346"/>
      <c r="G5" s="102"/>
      <c r="H5" s="100"/>
      <c r="I5" s="1"/>
    </row>
    <row r="6" spans="1:9" ht="19.5" customHeight="1">
      <c r="A6" s="382" t="s">
        <v>2</v>
      </c>
      <c r="B6" s="382" t="s">
        <v>40</v>
      </c>
      <c r="C6" s="383" t="s">
        <v>3</v>
      </c>
      <c r="D6" s="397" t="s">
        <v>4</v>
      </c>
      <c r="E6" s="398" t="s">
        <v>5</v>
      </c>
      <c r="F6" s="399" t="s">
        <v>6</v>
      </c>
      <c r="G6" s="384" t="s">
        <v>7</v>
      </c>
      <c r="H6" s="382" t="s">
        <v>8</v>
      </c>
      <c r="I6" s="385" t="s">
        <v>59</v>
      </c>
    </row>
    <row r="7" spans="1:9" ht="16.5" customHeight="1">
      <c r="A7" s="400"/>
      <c r="B7" s="400"/>
      <c r="C7" s="400"/>
      <c r="D7" s="400"/>
      <c r="E7" s="400"/>
      <c r="F7" s="401"/>
      <c r="G7" s="401"/>
      <c r="H7" s="400"/>
      <c r="I7" s="400"/>
    </row>
    <row r="8" spans="1:9" ht="15" customHeight="1">
      <c r="A8" s="129" t="s">
        <v>140</v>
      </c>
      <c r="B8" s="129" t="s">
        <v>38</v>
      </c>
      <c r="C8" s="199">
        <v>11366</v>
      </c>
      <c r="D8" s="117">
        <v>14399</v>
      </c>
      <c r="E8" s="118">
        <v>41402</v>
      </c>
      <c r="F8" s="228">
        <v>2379.6</v>
      </c>
      <c r="G8" s="120">
        <f>F8/H8</f>
        <v>203.03754266211601</v>
      </c>
      <c r="H8" s="120">
        <v>11.72</v>
      </c>
      <c r="I8" s="127"/>
    </row>
    <row r="9" spans="1:9" ht="15" customHeight="1">
      <c r="A9" s="129" t="s">
        <v>141</v>
      </c>
      <c r="B9" s="129" t="s">
        <v>25</v>
      </c>
      <c r="C9" s="199">
        <v>11367</v>
      </c>
      <c r="D9" s="117">
        <v>608416</v>
      </c>
      <c r="E9" s="118">
        <v>41402</v>
      </c>
      <c r="F9" s="228">
        <v>250.37</v>
      </c>
      <c r="G9" s="120">
        <f>F9/H9</f>
        <v>22.03961267605634</v>
      </c>
      <c r="H9" s="120">
        <v>11.36</v>
      </c>
      <c r="I9" s="127"/>
    </row>
    <row r="10" spans="1:9" ht="15" customHeight="1">
      <c r="A10" s="129" t="s">
        <v>75</v>
      </c>
      <c r="B10" s="129" t="s">
        <v>54</v>
      </c>
      <c r="C10" s="199">
        <v>11368</v>
      </c>
      <c r="D10" s="117">
        <v>608431</v>
      </c>
      <c r="E10" s="118">
        <v>41402</v>
      </c>
      <c r="F10" s="228">
        <v>567.77</v>
      </c>
      <c r="G10" s="120">
        <f>F10/H10</f>
        <v>49.97975352112676</v>
      </c>
      <c r="H10" s="120">
        <v>11.36</v>
      </c>
      <c r="I10" s="262"/>
    </row>
    <row r="11" spans="1:9" ht="15" customHeight="1">
      <c r="A11" s="129" t="s">
        <v>13</v>
      </c>
      <c r="B11" s="129" t="s">
        <v>37</v>
      </c>
      <c r="C11" s="199">
        <v>11369</v>
      </c>
      <c r="D11" s="117">
        <v>608417</v>
      </c>
      <c r="E11" s="118">
        <v>41402</v>
      </c>
      <c r="F11" s="228">
        <v>250</v>
      </c>
      <c r="G11" s="120">
        <f t="shared" ref="G11:G42" si="0">F11/H11</f>
        <v>22.222222222222221</v>
      </c>
      <c r="H11" s="120">
        <v>11.25</v>
      </c>
      <c r="I11" s="262"/>
    </row>
    <row r="12" spans="1:9" ht="15" customHeight="1">
      <c r="A12" s="372" t="s">
        <v>137</v>
      </c>
      <c r="B12" s="372" t="s">
        <v>26</v>
      </c>
      <c r="C12" s="199">
        <v>11370</v>
      </c>
      <c r="D12" s="117">
        <v>608507</v>
      </c>
      <c r="E12" s="118">
        <v>41402</v>
      </c>
      <c r="F12" s="228">
        <v>263.32</v>
      </c>
      <c r="G12" s="120">
        <f t="shared" si="0"/>
        <v>23.406222222222222</v>
      </c>
      <c r="H12" s="120">
        <v>11.25</v>
      </c>
      <c r="I12" s="120"/>
    </row>
    <row r="13" spans="1:9" ht="15" customHeight="1">
      <c r="A13" s="129" t="s">
        <v>17</v>
      </c>
      <c r="B13" s="129" t="s">
        <v>35</v>
      </c>
      <c r="C13" s="199">
        <v>11371</v>
      </c>
      <c r="D13" s="117">
        <v>609398</v>
      </c>
      <c r="E13" s="118">
        <v>41402</v>
      </c>
      <c r="F13" s="228">
        <v>300</v>
      </c>
      <c r="G13" s="120">
        <f t="shared" si="0"/>
        <v>26.666666666666668</v>
      </c>
      <c r="H13" s="120">
        <v>11.25</v>
      </c>
      <c r="I13" s="120"/>
    </row>
    <row r="14" spans="1:9" ht="15" customHeight="1">
      <c r="A14" s="129" t="s">
        <v>19</v>
      </c>
      <c r="B14" s="129" t="s">
        <v>27</v>
      </c>
      <c r="C14" s="199">
        <v>11372</v>
      </c>
      <c r="D14" s="117">
        <v>14474</v>
      </c>
      <c r="E14" s="118">
        <v>41402</v>
      </c>
      <c r="F14" s="228">
        <v>1525.08</v>
      </c>
      <c r="G14" s="120">
        <f t="shared" si="0"/>
        <v>135.56266666666667</v>
      </c>
      <c r="H14" s="120">
        <v>11.25</v>
      </c>
      <c r="I14" s="120"/>
    </row>
    <row r="15" spans="1:9" ht="15" customHeight="1">
      <c r="A15" s="129" t="s">
        <v>19</v>
      </c>
      <c r="B15" s="129" t="s">
        <v>27</v>
      </c>
      <c r="C15" s="199">
        <v>11373</v>
      </c>
      <c r="D15" s="117">
        <v>608728</v>
      </c>
      <c r="E15" s="118">
        <v>41402</v>
      </c>
      <c r="F15" s="228">
        <v>400.1</v>
      </c>
      <c r="G15" s="120">
        <f t="shared" si="0"/>
        <v>35.564444444444447</v>
      </c>
      <c r="H15" s="120">
        <v>11.25</v>
      </c>
      <c r="I15" s="120"/>
    </row>
    <row r="16" spans="1:9" ht="15" customHeight="1">
      <c r="A16" s="129" t="s">
        <v>20</v>
      </c>
      <c r="B16" s="129" t="s">
        <v>33</v>
      </c>
      <c r="C16" s="199">
        <v>11374</v>
      </c>
      <c r="D16" s="117">
        <v>15008</v>
      </c>
      <c r="E16" s="118">
        <v>41403</v>
      </c>
      <c r="F16" s="228">
        <v>350.07</v>
      </c>
      <c r="G16" s="120">
        <f t="shared" si="0"/>
        <v>31.117333333333331</v>
      </c>
      <c r="H16" s="120">
        <v>11.25</v>
      </c>
      <c r="I16" s="120"/>
    </row>
    <row r="17" spans="1:9" ht="15" customHeight="1">
      <c r="A17" s="129" t="s">
        <v>75</v>
      </c>
      <c r="B17" s="129" t="s">
        <v>54</v>
      </c>
      <c r="C17" s="199">
        <v>11375</v>
      </c>
      <c r="D17" s="117">
        <v>14928</v>
      </c>
      <c r="E17" s="118">
        <v>41403</v>
      </c>
      <c r="F17" s="228">
        <v>350.16</v>
      </c>
      <c r="G17" s="120">
        <f t="shared" si="0"/>
        <v>31.125333333333337</v>
      </c>
      <c r="H17" s="120">
        <v>11.25</v>
      </c>
      <c r="I17" s="120"/>
    </row>
    <row r="18" spans="1:9" ht="15" customHeight="1">
      <c r="A18" s="129" t="s">
        <v>17</v>
      </c>
      <c r="B18" s="129" t="s">
        <v>35</v>
      </c>
      <c r="C18" s="199">
        <v>11376</v>
      </c>
      <c r="D18" s="117">
        <v>14929</v>
      </c>
      <c r="E18" s="118">
        <v>41403</v>
      </c>
      <c r="F18" s="228">
        <v>522.11</v>
      </c>
      <c r="G18" s="120">
        <f t="shared" si="0"/>
        <v>45.960387323943664</v>
      </c>
      <c r="H18" s="120">
        <v>11.36</v>
      </c>
      <c r="I18" s="120"/>
    </row>
    <row r="19" spans="1:9" ht="15" customHeight="1">
      <c r="A19" s="129" t="s">
        <v>141</v>
      </c>
      <c r="B19" s="199" t="s">
        <v>25</v>
      </c>
      <c r="C19" s="199">
        <v>11377</v>
      </c>
      <c r="D19" s="117">
        <v>14930</v>
      </c>
      <c r="E19" s="118">
        <v>41403</v>
      </c>
      <c r="F19" s="228">
        <v>428.16</v>
      </c>
      <c r="G19" s="120">
        <f t="shared" si="0"/>
        <v>37.690140845070424</v>
      </c>
      <c r="H19" s="120">
        <v>11.36</v>
      </c>
      <c r="I19" s="120"/>
    </row>
    <row r="20" spans="1:9" ht="15" customHeight="1">
      <c r="A20" s="129" t="s">
        <v>73</v>
      </c>
      <c r="B20" s="199" t="s">
        <v>142</v>
      </c>
      <c r="C20" s="199">
        <v>11378</v>
      </c>
      <c r="D20" s="117">
        <v>14931</v>
      </c>
      <c r="E20" s="118">
        <v>41403</v>
      </c>
      <c r="F20" s="228">
        <v>540.07000000000005</v>
      </c>
      <c r="G20" s="120">
        <f t="shared" si="0"/>
        <v>47.541373239436624</v>
      </c>
      <c r="H20" s="120">
        <v>11.36</v>
      </c>
      <c r="I20" s="120"/>
    </row>
    <row r="21" spans="1:9" ht="15" customHeight="1">
      <c r="A21" s="129" t="s">
        <v>13</v>
      </c>
      <c r="B21" s="199" t="s">
        <v>37</v>
      </c>
      <c r="C21" s="199">
        <v>11379</v>
      </c>
      <c r="D21" s="117">
        <v>14932</v>
      </c>
      <c r="E21" s="118">
        <v>41403</v>
      </c>
      <c r="F21" s="228">
        <v>172.1</v>
      </c>
      <c r="G21" s="120">
        <f t="shared" si="0"/>
        <v>15.149647887323944</v>
      </c>
      <c r="H21" s="120">
        <v>11.36</v>
      </c>
      <c r="I21" s="120"/>
    </row>
    <row r="22" spans="1:9" ht="15" customHeight="1">
      <c r="A22" s="372" t="s">
        <v>112</v>
      </c>
      <c r="B22" s="199" t="s">
        <v>143</v>
      </c>
      <c r="C22" s="199">
        <v>11380</v>
      </c>
      <c r="D22" s="117">
        <v>609933</v>
      </c>
      <c r="E22" s="118">
        <v>41403</v>
      </c>
      <c r="F22" s="228">
        <v>465.31</v>
      </c>
      <c r="G22" s="120">
        <f t="shared" si="0"/>
        <v>41.360888888888887</v>
      </c>
      <c r="H22" s="120">
        <v>11.25</v>
      </c>
      <c r="I22" s="120"/>
    </row>
    <row r="23" spans="1:9" ht="15" customHeight="1">
      <c r="A23" s="129" t="s">
        <v>19</v>
      </c>
      <c r="B23" s="199" t="s">
        <v>27</v>
      </c>
      <c r="C23" s="199">
        <v>11381</v>
      </c>
      <c r="D23" s="117">
        <v>610647</v>
      </c>
      <c r="E23" s="118">
        <v>41404</v>
      </c>
      <c r="F23" s="228">
        <v>1450.22</v>
      </c>
      <c r="G23" s="120">
        <f t="shared" si="0"/>
        <v>128.90844444444446</v>
      </c>
      <c r="H23" s="120">
        <v>11.25</v>
      </c>
      <c r="I23" s="120"/>
    </row>
    <row r="24" spans="1:9" ht="15" customHeight="1">
      <c r="A24" s="372" t="s">
        <v>73</v>
      </c>
      <c r="B24" s="199" t="s">
        <v>142</v>
      </c>
      <c r="C24" s="199">
        <v>11382</v>
      </c>
      <c r="D24" s="117">
        <v>610762</v>
      </c>
      <c r="E24" s="118">
        <v>41404</v>
      </c>
      <c r="F24" s="228">
        <v>400</v>
      </c>
      <c r="G24" s="120">
        <f t="shared" si="0"/>
        <v>35.555555555555557</v>
      </c>
      <c r="H24" s="120">
        <v>11.25</v>
      </c>
      <c r="I24" s="120"/>
    </row>
    <row r="25" spans="1:9" ht="15" customHeight="1">
      <c r="A25" s="322" t="s">
        <v>137</v>
      </c>
      <c r="B25" s="199" t="s">
        <v>26</v>
      </c>
      <c r="C25" s="199">
        <v>11383</v>
      </c>
      <c r="D25" s="199">
        <v>610778</v>
      </c>
      <c r="E25" s="118">
        <v>41404</v>
      </c>
      <c r="F25" s="228">
        <v>500.07</v>
      </c>
      <c r="G25" s="120">
        <f t="shared" si="0"/>
        <v>44.02024647887324</v>
      </c>
      <c r="H25" s="120">
        <v>11.36</v>
      </c>
      <c r="I25" s="120"/>
    </row>
    <row r="26" spans="1:9" ht="15" customHeight="1">
      <c r="A26" s="129" t="s">
        <v>141</v>
      </c>
      <c r="B26" s="199" t="s">
        <v>25</v>
      </c>
      <c r="C26" s="199">
        <v>11384</v>
      </c>
      <c r="D26" s="117">
        <v>610738</v>
      </c>
      <c r="E26" s="118">
        <v>41404</v>
      </c>
      <c r="F26" s="228">
        <v>410.1</v>
      </c>
      <c r="G26" s="120">
        <f t="shared" si="0"/>
        <v>36.453333333333333</v>
      </c>
      <c r="H26" s="120">
        <v>11.25</v>
      </c>
      <c r="I26" s="120"/>
    </row>
    <row r="27" spans="1:9" ht="15" customHeight="1">
      <c r="A27" s="129" t="s">
        <v>20</v>
      </c>
      <c r="B27" s="199" t="s">
        <v>33</v>
      </c>
      <c r="C27" s="199">
        <v>11385</v>
      </c>
      <c r="D27" s="117">
        <v>610763</v>
      </c>
      <c r="E27" s="118">
        <v>41404</v>
      </c>
      <c r="F27" s="228">
        <v>500</v>
      </c>
      <c r="G27" s="120">
        <f t="shared" si="0"/>
        <v>44.444444444444443</v>
      </c>
      <c r="H27" s="120">
        <v>11.25</v>
      </c>
      <c r="I27" s="120"/>
    </row>
    <row r="28" spans="1:9" ht="15" customHeight="1">
      <c r="A28" s="322" t="s">
        <v>74</v>
      </c>
      <c r="B28" s="199" t="s">
        <v>55</v>
      </c>
      <c r="C28" s="199">
        <v>11386</v>
      </c>
      <c r="D28" s="117">
        <v>610671</v>
      </c>
      <c r="E28" s="118">
        <v>41404</v>
      </c>
      <c r="F28" s="228">
        <v>227.2</v>
      </c>
      <c r="G28" s="120">
        <f t="shared" si="0"/>
        <v>20.195555555555554</v>
      </c>
      <c r="H28" s="120">
        <v>11.25</v>
      </c>
      <c r="I28" s="120"/>
    </row>
    <row r="29" spans="1:9" ht="15" customHeight="1">
      <c r="A29" s="129" t="s">
        <v>13</v>
      </c>
      <c r="B29" s="199" t="s">
        <v>37</v>
      </c>
      <c r="C29" s="199">
        <v>11387</v>
      </c>
      <c r="D29" s="117">
        <v>610819</v>
      </c>
      <c r="E29" s="118">
        <v>41404</v>
      </c>
      <c r="F29" s="228">
        <v>270.25</v>
      </c>
      <c r="G29" s="120">
        <f t="shared" si="0"/>
        <v>24.022222222222222</v>
      </c>
      <c r="H29" s="120">
        <v>11.25</v>
      </c>
      <c r="I29" s="120"/>
    </row>
    <row r="30" spans="1:9" ht="15" customHeight="1">
      <c r="A30" s="372" t="s">
        <v>19</v>
      </c>
      <c r="B30" s="199" t="s">
        <v>27</v>
      </c>
      <c r="C30" s="199">
        <v>11388</v>
      </c>
      <c r="D30" s="117">
        <v>611693</v>
      </c>
      <c r="E30" s="118">
        <v>41404</v>
      </c>
      <c r="F30" s="228">
        <v>1279.7</v>
      </c>
      <c r="G30" s="120">
        <f t="shared" si="0"/>
        <v>113.75111111111111</v>
      </c>
      <c r="H30" s="120">
        <v>11.25</v>
      </c>
      <c r="I30" s="120"/>
    </row>
    <row r="31" spans="1:9" ht="15" customHeight="1">
      <c r="A31" s="129" t="s">
        <v>74</v>
      </c>
      <c r="B31" s="199" t="s">
        <v>55</v>
      </c>
      <c r="C31" s="199">
        <v>11389</v>
      </c>
      <c r="D31" s="117">
        <v>611884</v>
      </c>
      <c r="E31" s="118">
        <v>41405</v>
      </c>
      <c r="F31" s="228">
        <v>300</v>
      </c>
      <c r="G31" s="120">
        <f t="shared" si="0"/>
        <v>26.666666666666668</v>
      </c>
      <c r="H31" s="120">
        <v>11.25</v>
      </c>
      <c r="I31" s="120"/>
    </row>
    <row r="32" spans="1:9" ht="15" customHeight="1">
      <c r="A32" s="129" t="s">
        <v>75</v>
      </c>
      <c r="B32" s="199" t="s">
        <v>54</v>
      </c>
      <c r="C32" s="199">
        <v>11390</v>
      </c>
      <c r="D32" s="117">
        <v>611863</v>
      </c>
      <c r="E32" s="118">
        <v>41405</v>
      </c>
      <c r="F32" s="228">
        <v>390</v>
      </c>
      <c r="G32" s="120">
        <f t="shared" si="0"/>
        <v>34.666666666666664</v>
      </c>
      <c r="H32" s="120">
        <v>11.25</v>
      </c>
      <c r="I32" s="120"/>
    </row>
    <row r="33" spans="1:9" ht="15" customHeight="1">
      <c r="A33" s="148" t="s">
        <v>141</v>
      </c>
      <c r="B33" s="199" t="s">
        <v>25</v>
      </c>
      <c r="C33" s="199">
        <v>11391</v>
      </c>
      <c r="D33" s="117">
        <v>611927</v>
      </c>
      <c r="E33" s="118">
        <v>41405</v>
      </c>
      <c r="F33" s="228">
        <v>428.39</v>
      </c>
      <c r="G33" s="120">
        <f t="shared" si="0"/>
        <v>38.079111111111111</v>
      </c>
      <c r="H33" s="120">
        <v>11.25</v>
      </c>
      <c r="I33" s="120"/>
    </row>
    <row r="34" spans="1:9" ht="15" customHeight="1">
      <c r="A34" s="129" t="s">
        <v>144</v>
      </c>
      <c r="B34" s="199" t="s">
        <v>145</v>
      </c>
      <c r="C34" s="199">
        <v>11392</v>
      </c>
      <c r="D34" s="117">
        <v>611976</v>
      </c>
      <c r="E34" s="118">
        <v>41405</v>
      </c>
      <c r="F34" s="228">
        <v>249.01</v>
      </c>
      <c r="G34" s="120">
        <f t="shared" si="0"/>
        <v>22.13422222222222</v>
      </c>
      <c r="H34" s="120">
        <v>11.25</v>
      </c>
      <c r="I34" s="120"/>
    </row>
    <row r="35" spans="1:9" ht="15" customHeight="1">
      <c r="A35" s="129" t="s">
        <v>137</v>
      </c>
      <c r="B35" s="199" t="s">
        <v>26</v>
      </c>
      <c r="C35" s="199">
        <v>11393</v>
      </c>
      <c r="D35" s="117">
        <v>612001</v>
      </c>
      <c r="E35" s="118">
        <v>41405</v>
      </c>
      <c r="F35" s="228">
        <v>250.37</v>
      </c>
      <c r="G35" s="120">
        <f t="shared" si="0"/>
        <v>22.255111111111113</v>
      </c>
      <c r="H35" s="120">
        <v>11.25</v>
      </c>
      <c r="I35" s="120"/>
    </row>
    <row r="36" spans="1:9" ht="15" customHeight="1">
      <c r="A36" s="322" t="s">
        <v>17</v>
      </c>
      <c r="B36" s="199" t="s">
        <v>35</v>
      </c>
      <c r="C36" s="199">
        <v>11394</v>
      </c>
      <c r="D36" s="117">
        <v>612204</v>
      </c>
      <c r="E36" s="118">
        <v>41405</v>
      </c>
      <c r="F36" s="228">
        <v>414.41</v>
      </c>
      <c r="G36" s="120">
        <f t="shared" si="0"/>
        <v>36.836444444444446</v>
      </c>
      <c r="H36" s="120">
        <v>11.25</v>
      </c>
      <c r="I36" s="120"/>
    </row>
    <row r="37" spans="1:9" ht="15" customHeight="1">
      <c r="A37" s="129" t="s">
        <v>19</v>
      </c>
      <c r="B37" s="199" t="s">
        <v>27</v>
      </c>
      <c r="C37" s="199">
        <v>11395</v>
      </c>
      <c r="D37" s="117">
        <v>14626</v>
      </c>
      <c r="E37" s="118">
        <v>41405</v>
      </c>
      <c r="F37" s="228">
        <v>1522.53</v>
      </c>
      <c r="G37" s="120">
        <f t="shared" si="0"/>
        <v>135.33599999999998</v>
      </c>
      <c r="H37" s="120">
        <v>11.25</v>
      </c>
      <c r="I37" s="120"/>
    </row>
    <row r="38" spans="1:9" ht="15" customHeight="1">
      <c r="A38" s="148" t="s">
        <v>73</v>
      </c>
      <c r="B38" s="199" t="s">
        <v>142</v>
      </c>
      <c r="C38" s="199">
        <v>11396</v>
      </c>
      <c r="D38" s="117">
        <v>612785</v>
      </c>
      <c r="E38" s="118">
        <v>41405</v>
      </c>
      <c r="F38" s="228">
        <v>355.11</v>
      </c>
      <c r="G38" s="120">
        <f t="shared" si="0"/>
        <v>31.565333333333335</v>
      </c>
      <c r="H38" s="120">
        <v>11.25</v>
      </c>
      <c r="I38" s="124"/>
    </row>
    <row r="39" spans="1:9" ht="15" customHeight="1">
      <c r="A39" s="129" t="s">
        <v>74</v>
      </c>
      <c r="B39" s="199" t="s">
        <v>55</v>
      </c>
      <c r="C39" s="199">
        <v>11397</v>
      </c>
      <c r="D39" s="117">
        <v>613621</v>
      </c>
      <c r="E39" s="118">
        <v>41406</v>
      </c>
      <c r="F39" s="228">
        <v>495.52</v>
      </c>
      <c r="G39" s="120">
        <f t="shared" si="0"/>
        <v>44.04622222222222</v>
      </c>
      <c r="H39" s="120">
        <v>11.25</v>
      </c>
      <c r="I39" s="126"/>
    </row>
    <row r="40" spans="1:9" ht="15" customHeight="1">
      <c r="A40" s="376"/>
      <c r="B40" s="369"/>
      <c r="C40" s="199">
        <v>11398</v>
      </c>
      <c r="D40" s="117">
        <v>614305</v>
      </c>
      <c r="E40" s="118">
        <v>41406</v>
      </c>
      <c r="F40" s="228">
        <v>432.93</v>
      </c>
      <c r="G40" s="120">
        <f t="shared" si="0"/>
        <v>38.482666666666667</v>
      </c>
      <c r="H40" s="120">
        <v>11.25</v>
      </c>
      <c r="I40" s="523" t="s">
        <v>159</v>
      </c>
    </row>
    <row r="41" spans="1:9" ht="15" customHeight="1">
      <c r="A41" s="129" t="s">
        <v>73</v>
      </c>
      <c r="B41" s="199" t="s">
        <v>146</v>
      </c>
      <c r="C41" s="199">
        <v>11399</v>
      </c>
      <c r="D41" s="117">
        <v>614506</v>
      </c>
      <c r="E41" s="118">
        <v>41407</v>
      </c>
      <c r="F41" s="228">
        <v>1093.8499999999999</v>
      </c>
      <c r="G41" s="120">
        <f t="shared" si="0"/>
        <v>97.231111111111105</v>
      </c>
      <c r="H41" s="120">
        <v>11.25</v>
      </c>
      <c r="I41" s="126"/>
    </row>
    <row r="42" spans="1:9" ht="15" customHeight="1">
      <c r="A42" s="129" t="s">
        <v>141</v>
      </c>
      <c r="B42" s="199" t="s">
        <v>25</v>
      </c>
      <c r="C42" s="199">
        <v>11400</v>
      </c>
      <c r="D42" s="117">
        <v>614114</v>
      </c>
      <c r="E42" s="118">
        <v>41407</v>
      </c>
      <c r="F42" s="228">
        <v>330.69</v>
      </c>
      <c r="G42" s="120">
        <f t="shared" si="0"/>
        <v>29.394666666666666</v>
      </c>
      <c r="H42" s="120">
        <v>11.25</v>
      </c>
      <c r="I42" s="126"/>
    </row>
    <row r="43" spans="1:9" ht="15" customHeight="1">
      <c r="A43" s="148" t="s">
        <v>13</v>
      </c>
      <c r="B43" s="199" t="s">
        <v>37</v>
      </c>
      <c r="C43" s="199">
        <v>11401</v>
      </c>
      <c r="D43" s="117">
        <v>614122</v>
      </c>
      <c r="E43" s="118">
        <v>41407</v>
      </c>
      <c r="F43" s="228">
        <v>401.69</v>
      </c>
      <c r="G43" s="120">
        <f t="shared" ref="G43:G58" si="1">F43/H43</f>
        <v>35.705777777777776</v>
      </c>
      <c r="H43" s="120">
        <v>11.25</v>
      </c>
      <c r="I43" s="126"/>
    </row>
    <row r="44" spans="1:9" ht="15" customHeight="1">
      <c r="A44" s="129" t="s">
        <v>17</v>
      </c>
      <c r="B44" s="199" t="s">
        <v>35</v>
      </c>
      <c r="C44" s="199">
        <v>11402</v>
      </c>
      <c r="D44" s="117">
        <v>614146</v>
      </c>
      <c r="E44" s="118">
        <v>41407</v>
      </c>
      <c r="F44" s="228">
        <v>484.84</v>
      </c>
      <c r="G44" s="120">
        <f t="shared" si="1"/>
        <v>43.096888888888884</v>
      </c>
      <c r="H44" s="120">
        <v>11.25</v>
      </c>
      <c r="I44" s="194"/>
    </row>
    <row r="45" spans="1:9" ht="15" customHeight="1">
      <c r="A45" s="129" t="s">
        <v>137</v>
      </c>
      <c r="B45" s="199" t="s">
        <v>26</v>
      </c>
      <c r="C45" s="199">
        <v>11403</v>
      </c>
      <c r="D45" s="386">
        <v>614161</v>
      </c>
      <c r="E45" s="118">
        <v>41407</v>
      </c>
      <c r="F45" s="228">
        <v>272.75</v>
      </c>
      <c r="G45" s="120">
        <f t="shared" si="1"/>
        <v>24.244444444444444</v>
      </c>
      <c r="H45" s="120">
        <v>11.25</v>
      </c>
      <c r="I45" s="126"/>
    </row>
    <row r="46" spans="1:9" ht="15" customHeight="1">
      <c r="A46" s="148" t="s">
        <v>74</v>
      </c>
      <c r="B46" s="199" t="s">
        <v>55</v>
      </c>
      <c r="C46" s="199">
        <v>11404</v>
      </c>
      <c r="D46" s="139">
        <v>614136</v>
      </c>
      <c r="E46" s="118">
        <v>41407</v>
      </c>
      <c r="F46" s="228">
        <v>200</v>
      </c>
      <c r="G46" s="120">
        <f t="shared" si="1"/>
        <v>17.777777777777779</v>
      </c>
      <c r="H46" s="120">
        <v>11.25</v>
      </c>
      <c r="I46" s="126"/>
    </row>
    <row r="47" spans="1:9" ht="15" customHeight="1">
      <c r="A47" s="148" t="s">
        <v>75</v>
      </c>
      <c r="B47" s="199" t="s">
        <v>54</v>
      </c>
      <c r="C47" s="199">
        <v>11405</v>
      </c>
      <c r="D47" s="139">
        <v>614129</v>
      </c>
      <c r="E47" s="118">
        <v>41407</v>
      </c>
      <c r="F47" s="228">
        <v>400</v>
      </c>
      <c r="G47" s="120">
        <f t="shared" si="1"/>
        <v>35.555555555555557</v>
      </c>
      <c r="H47" s="120">
        <v>11.25</v>
      </c>
      <c r="I47" s="126"/>
    </row>
    <row r="48" spans="1:9" ht="15" customHeight="1">
      <c r="A48" s="129" t="s">
        <v>22</v>
      </c>
      <c r="B48" s="199" t="s">
        <v>24</v>
      </c>
      <c r="C48" s="199">
        <v>11406</v>
      </c>
      <c r="D48" s="139">
        <v>614157</v>
      </c>
      <c r="E48" s="118">
        <v>41407</v>
      </c>
      <c r="F48" s="228">
        <v>920.39</v>
      </c>
      <c r="G48" s="120">
        <f t="shared" si="1"/>
        <v>81.812444444444438</v>
      </c>
      <c r="H48" s="120">
        <v>11.25</v>
      </c>
      <c r="I48" s="126"/>
    </row>
    <row r="49" spans="1:9" ht="15" customHeight="1">
      <c r="A49" s="148" t="s">
        <v>19</v>
      </c>
      <c r="B49" s="199" t="s">
        <v>27</v>
      </c>
      <c r="C49" s="199">
        <v>11407</v>
      </c>
      <c r="D49" s="139">
        <v>614533</v>
      </c>
      <c r="E49" s="118">
        <v>41407</v>
      </c>
      <c r="F49" s="228">
        <v>915.28</v>
      </c>
      <c r="G49" s="120">
        <f t="shared" si="1"/>
        <v>81.358222222222224</v>
      </c>
      <c r="H49" s="120">
        <v>11.25</v>
      </c>
      <c r="I49" s="126"/>
    </row>
    <row r="50" spans="1:9" ht="15" customHeight="1">
      <c r="A50" s="148" t="s">
        <v>19</v>
      </c>
      <c r="B50" s="129" t="s">
        <v>27</v>
      </c>
      <c r="C50" s="199">
        <v>11408</v>
      </c>
      <c r="D50" s="117">
        <v>615122</v>
      </c>
      <c r="E50" s="118">
        <v>41407</v>
      </c>
      <c r="F50" s="228">
        <v>1630.39</v>
      </c>
      <c r="G50" s="120">
        <f t="shared" si="1"/>
        <v>144.92355555555557</v>
      </c>
      <c r="H50" s="120">
        <v>11.25</v>
      </c>
      <c r="I50" s="126"/>
    </row>
    <row r="51" spans="1:9" ht="15" customHeight="1">
      <c r="A51" s="148" t="s">
        <v>140</v>
      </c>
      <c r="B51" s="129" t="s">
        <v>38</v>
      </c>
      <c r="C51" s="199">
        <v>11409</v>
      </c>
      <c r="D51" s="117">
        <v>614542</v>
      </c>
      <c r="E51" s="118">
        <v>41407</v>
      </c>
      <c r="F51" s="228">
        <v>2566.91</v>
      </c>
      <c r="G51" s="120">
        <f t="shared" si="1"/>
        <v>228.16977777777777</v>
      </c>
      <c r="H51" s="120">
        <v>11.25</v>
      </c>
      <c r="I51" s="126"/>
    </row>
    <row r="52" spans="1:9" ht="15" customHeight="1">
      <c r="A52" s="148" t="s">
        <v>141</v>
      </c>
      <c r="B52" s="129" t="s">
        <v>25</v>
      </c>
      <c r="C52" s="199">
        <v>11410</v>
      </c>
      <c r="D52" s="117">
        <v>615236</v>
      </c>
      <c r="E52" s="118">
        <v>41408</v>
      </c>
      <c r="F52" s="228">
        <v>420.09</v>
      </c>
      <c r="G52" s="120">
        <f t="shared" si="1"/>
        <v>37.341333333333331</v>
      </c>
      <c r="H52" s="120">
        <v>11.25</v>
      </c>
      <c r="I52" s="126"/>
    </row>
    <row r="53" spans="1:9" ht="15" customHeight="1">
      <c r="A53" s="148" t="s">
        <v>74</v>
      </c>
      <c r="B53" s="129" t="s">
        <v>55</v>
      </c>
      <c r="C53" s="199">
        <v>11411</v>
      </c>
      <c r="D53" s="117">
        <v>615293</v>
      </c>
      <c r="E53" s="118">
        <v>41408</v>
      </c>
      <c r="F53" s="228">
        <v>245.83</v>
      </c>
      <c r="G53" s="120">
        <f t="shared" si="1"/>
        <v>21.851555555555557</v>
      </c>
      <c r="H53" s="120">
        <v>11.25</v>
      </c>
      <c r="I53" s="126"/>
    </row>
    <row r="54" spans="1:9" ht="15" customHeight="1">
      <c r="A54" s="148" t="s">
        <v>73</v>
      </c>
      <c r="B54" s="117" t="s">
        <v>142</v>
      </c>
      <c r="C54" s="199">
        <v>11412</v>
      </c>
      <c r="D54" s="387">
        <v>615312</v>
      </c>
      <c r="E54" s="118">
        <v>41408</v>
      </c>
      <c r="F54" s="228">
        <v>400.78</v>
      </c>
      <c r="G54" s="120">
        <f t="shared" si="1"/>
        <v>35.62488888888889</v>
      </c>
      <c r="H54" s="120">
        <v>11.25</v>
      </c>
      <c r="I54" s="126"/>
    </row>
    <row r="55" spans="1:9" ht="15" customHeight="1">
      <c r="A55" s="148" t="s">
        <v>17</v>
      </c>
      <c r="B55" s="117" t="s">
        <v>35</v>
      </c>
      <c r="C55" s="199">
        <v>11413</v>
      </c>
      <c r="D55" s="387">
        <v>615234</v>
      </c>
      <c r="E55" s="118">
        <v>41408</v>
      </c>
      <c r="F55" s="228">
        <v>227.2</v>
      </c>
      <c r="G55" s="120">
        <f t="shared" si="1"/>
        <v>20.195555555555554</v>
      </c>
      <c r="H55" s="120">
        <v>11.25</v>
      </c>
      <c r="I55" s="126"/>
    </row>
    <row r="56" spans="1:9" ht="15" customHeight="1">
      <c r="A56" s="148" t="s">
        <v>75</v>
      </c>
      <c r="B56" s="117" t="s">
        <v>54</v>
      </c>
      <c r="C56" s="199">
        <v>11414</v>
      </c>
      <c r="D56" s="387">
        <v>615210</v>
      </c>
      <c r="E56" s="118">
        <v>41408</v>
      </c>
      <c r="F56" s="228">
        <v>328.08</v>
      </c>
      <c r="G56" s="120">
        <f t="shared" si="1"/>
        <v>29.162666666666667</v>
      </c>
      <c r="H56" s="120">
        <v>11.25</v>
      </c>
      <c r="I56" s="126"/>
    </row>
    <row r="57" spans="1:9" ht="15" customHeight="1">
      <c r="A57" s="148" t="s">
        <v>13</v>
      </c>
      <c r="B57" s="129" t="s">
        <v>37</v>
      </c>
      <c r="C57" s="199">
        <v>11415</v>
      </c>
      <c r="D57" s="117">
        <v>615212</v>
      </c>
      <c r="E57" s="118">
        <v>41408</v>
      </c>
      <c r="F57" s="228">
        <v>195</v>
      </c>
      <c r="G57" s="120">
        <f t="shared" si="1"/>
        <v>17.333333333333332</v>
      </c>
      <c r="H57" s="120">
        <v>11.25</v>
      </c>
      <c r="I57" s="126"/>
    </row>
    <row r="58" spans="1:9" ht="15" customHeight="1">
      <c r="A58" s="207" t="s">
        <v>19</v>
      </c>
      <c r="B58" s="402" t="s">
        <v>27</v>
      </c>
      <c r="C58" s="147">
        <v>11416</v>
      </c>
      <c r="D58" s="388" t="s">
        <v>23</v>
      </c>
      <c r="E58" s="389">
        <v>41408</v>
      </c>
      <c r="F58" s="390">
        <v>1457.26</v>
      </c>
      <c r="G58" s="120">
        <f t="shared" si="1"/>
        <v>129.53422222222221</v>
      </c>
      <c r="H58" s="120">
        <v>11.25</v>
      </c>
      <c r="I58" s="126"/>
    </row>
    <row r="59" spans="1:9">
      <c r="A59" s="148"/>
      <c r="B59" s="372"/>
      <c r="C59" s="199"/>
      <c r="D59" s="117"/>
      <c r="E59" s="118"/>
      <c r="F59" s="228"/>
      <c r="G59" s="120">
        <f t="shared" ref="G59:G67" si="2">F59/H59</f>
        <v>0</v>
      </c>
      <c r="H59" s="120">
        <v>11.25</v>
      </c>
      <c r="I59" s="126"/>
    </row>
    <row r="60" spans="1:9">
      <c r="A60" s="148"/>
      <c r="B60" s="372"/>
      <c r="C60" s="199"/>
      <c r="D60" s="117"/>
      <c r="E60" s="118"/>
      <c r="F60" s="228"/>
      <c r="G60" s="120">
        <f t="shared" si="2"/>
        <v>0</v>
      </c>
      <c r="H60" s="120">
        <v>11.25</v>
      </c>
      <c r="I60" s="126"/>
    </row>
    <row r="61" spans="1:9">
      <c r="A61" s="207"/>
      <c r="B61" s="372"/>
      <c r="C61" s="199"/>
      <c r="D61" s="117"/>
      <c r="E61" s="118"/>
      <c r="F61" s="228"/>
      <c r="G61" s="120">
        <f t="shared" si="2"/>
        <v>0</v>
      </c>
      <c r="H61" s="120">
        <v>11.25</v>
      </c>
      <c r="I61" s="126"/>
    </row>
    <row r="62" spans="1:9">
      <c r="A62" s="148"/>
      <c r="B62" s="372"/>
      <c r="C62" s="199"/>
      <c r="D62" s="199"/>
      <c r="E62" s="118"/>
      <c r="F62" s="228"/>
      <c r="G62" s="120">
        <f t="shared" si="2"/>
        <v>0</v>
      </c>
      <c r="H62" s="120">
        <v>11.25</v>
      </c>
      <c r="I62" s="126"/>
    </row>
    <row r="63" spans="1:9">
      <c r="A63" s="148"/>
      <c r="B63" s="372"/>
      <c r="C63" s="199"/>
      <c r="D63" s="117"/>
      <c r="E63" s="118"/>
      <c r="F63" s="228"/>
      <c r="G63" s="120">
        <f t="shared" si="2"/>
        <v>0</v>
      </c>
      <c r="H63" s="120">
        <v>11.25</v>
      </c>
      <c r="I63" s="126"/>
    </row>
    <row r="64" spans="1:9">
      <c r="A64" s="121"/>
      <c r="B64" s="372"/>
      <c r="C64" s="199"/>
      <c r="D64" s="117"/>
      <c r="E64" s="118"/>
      <c r="F64" s="228"/>
      <c r="G64" s="120">
        <f t="shared" si="2"/>
        <v>0</v>
      </c>
      <c r="H64" s="120">
        <v>11.25</v>
      </c>
      <c r="I64" s="126"/>
    </row>
    <row r="65" spans="1:9">
      <c r="A65" s="148"/>
      <c r="B65" s="372"/>
      <c r="C65" s="199"/>
      <c r="D65" s="117"/>
      <c r="E65" s="118"/>
      <c r="F65" s="228"/>
      <c r="G65" s="120">
        <f t="shared" si="2"/>
        <v>0</v>
      </c>
      <c r="H65" s="120">
        <v>11.25</v>
      </c>
      <c r="I65" s="126"/>
    </row>
    <row r="66" spans="1:9">
      <c r="A66" s="148"/>
      <c r="B66" s="372"/>
      <c r="C66" s="199"/>
      <c r="D66" s="117"/>
      <c r="E66" s="118"/>
      <c r="F66" s="228"/>
      <c r="G66" s="120">
        <f t="shared" si="2"/>
        <v>0</v>
      </c>
      <c r="H66" s="120">
        <v>11.25</v>
      </c>
      <c r="I66" s="126"/>
    </row>
    <row r="67" spans="1:9">
      <c r="A67" s="207"/>
      <c r="B67" s="372"/>
      <c r="C67" s="199"/>
      <c r="D67" s="117"/>
      <c r="E67" s="118"/>
      <c r="F67" s="228"/>
      <c r="G67" s="120">
        <f t="shared" si="2"/>
        <v>0</v>
      </c>
      <c r="H67" s="120">
        <v>11.25</v>
      </c>
      <c r="I67" s="126"/>
    </row>
    <row r="68" spans="1:9" ht="13.5" thickBot="1">
      <c r="A68" s="148"/>
      <c r="B68" s="129"/>
      <c r="C68" s="164"/>
      <c r="D68" s="172" t="s">
        <v>106</v>
      </c>
      <c r="E68" s="343"/>
      <c r="F68" s="343">
        <f>SUM(F8:F67)</f>
        <v>31131.059999999994</v>
      </c>
      <c r="G68" s="182"/>
      <c r="H68" s="377"/>
      <c r="I68" s="378"/>
    </row>
    <row r="69" spans="1:9" ht="13.5" thickBot="1">
      <c r="A69" s="379"/>
      <c r="B69" s="202"/>
      <c r="C69" s="178"/>
      <c r="D69" s="179"/>
      <c r="E69" s="180"/>
      <c r="F69" s="348"/>
      <c r="G69" s="377"/>
    </row>
    <row r="70" spans="1:9" ht="13.5" thickBot="1">
      <c r="A70" s="380"/>
      <c r="B70" s="357" t="s">
        <v>52</v>
      </c>
      <c r="C70" s="358"/>
      <c r="D70" s="359"/>
      <c r="E70" s="193">
        <f>F2-F68</f>
        <v>-1351.4199999999946</v>
      </c>
      <c r="F70" s="350">
        <v>3806</v>
      </c>
      <c r="G70" s="418"/>
    </row>
  </sheetData>
  <conditionalFormatting sqref="B29">
    <cfRule type="dataBar" priority="1">
      <dataBar>
        <cfvo type="min" val="0"/>
        <cfvo type="max" val="0"/>
        <color rgb="FF008AEF"/>
      </dataBar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163"/>
  <sheetViews>
    <sheetView topLeftCell="A90" workbookViewId="0">
      <selection activeCell="E109" sqref="E109"/>
    </sheetView>
  </sheetViews>
  <sheetFormatPr baseColWidth="10" defaultRowHeight="15"/>
  <cols>
    <col min="4" max="4" width="11.42578125" style="60"/>
    <col min="5" max="5" width="11.42578125" style="81"/>
    <col min="6" max="6" width="11.42578125" style="60"/>
    <col min="9" max="9" width="11.42578125" style="78"/>
    <col min="10" max="10" width="12.85546875" style="78" customWidth="1"/>
    <col min="11" max="11" width="10" style="78" customWidth="1"/>
    <col min="12" max="27" width="11.42578125" style="78"/>
  </cols>
  <sheetData>
    <row r="1" spans="1:11">
      <c r="A1" s="1"/>
      <c r="B1" s="2"/>
      <c r="C1" s="2"/>
      <c r="D1" s="63"/>
      <c r="E1" s="3" t="s">
        <v>0</v>
      </c>
      <c r="F1" s="52"/>
      <c r="G1" s="1"/>
      <c r="H1" s="1"/>
    </row>
    <row r="2" spans="1:11">
      <c r="A2" s="4"/>
      <c r="B2" s="4"/>
      <c r="C2" s="5"/>
      <c r="D2" s="64">
        <v>41064</v>
      </c>
      <c r="E2" s="6">
        <v>49943.58</v>
      </c>
      <c r="F2" s="53"/>
      <c r="G2" s="4"/>
      <c r="H2" s="4"/>
    </row>
    <row r="3" spans="1:11">
      <c r="A3" s="1"/>
      <c r="B3" s="7" t="s">
        <v>1</v>
      </c>
      <c r="C3" s="2"/>
      <c r="D3" s="63"/>
      <c r="E3" s="80"/>
      <c r="F3" s="52"/>
      <c r="G3" s="1"/>
      <c r="H3" s="1"/>
    </row>
    <row r="4" spans="1:11">
      <c r="A4" s="1"/>
      <c r="B4" s="7"/>
      <c r="C4" s="2"/>
      <c r="D4" s="63"/>
      <c r="E4" s="80"/>
      <c r="F4" s="52"/>
      <c r="G4" s="1"/>
      <c r="H4" s="1"/>
    </row>
    <row r="5" spans="1:11" ht="15.75" thickBot="1">
      <c r="A5" s="1"/>
      <c r="B5" s="2"/>
      <c r="C5" s="2"/>
      <c r="D5" s="63"/>
      <c r="E5" s="80"/>
      <c r="F5" s="52"/>
      <c r="G5" s="1"/>
      <c r="H5" s="1"/>
    </row>
    <row r="6" spans="1:11" ht="26.25" thickBot="1">
      <c r="A6" s="12" t="s">
        <v>2</v>
      </c>
      <c r="B6" s="9" t="s">
        <v>3</v>
      </c>
      <c r="C6" s="10" t="s">
        <v>4</v>
      </c>
      <c r="D6" s="65" t="s">
        <v>5</v>
      </c>
      <c r="E6" s="11" t="s">
        <v>6</v>
      </c>
      <c r="F6" s="54" t="s">
        <v>7</v>
      </c>
      <c r="G6" s="12" t="s">
        <v>8</v>
      </c>
      <c r="H6" s="8" t="s">
        <v>9</v>
      </c>
    </row>
    <row r="7" spans="1:11">
      <c r="A7" s="16"/>
      <c r="B7" s="14"/>
      <c r="C7" s="15"/>
      <c r="D7" s="66"/>
      <c r="E7" s="14"/>
      <c r="F7" s="55"/>
      <c r="G7" s="16"/>
      <c r="H7" s="13"/>
    </row>
    <row r="8" spans="1:11">
      <c r="A8" s="36" t="s">
        <v>17</v>
      </c>
      <c r="B8" s="18">
        <v>76707</v>
      </c>
      <c r="C8" s="22">
        <v>208579</v>
      </c>
      <c r="D8" s="67">
        <v>41061</v>
      </c>
      <c r="E8" s="20">
        <v>143.54</v>
      </c>
      <c r="F8" s="56">
        <v>14.1</v>
      </c>
      <c r="G8" s="21">
        <v>10.18</v>
      </c>
      <c r="H8" s="17"/>
      <c r="I8"/>
      <c r="J8"/>
      <c r="K8"/>
    </row>
    <row r="9" spans="1:11">
      <c r="A9" s="36" t="s">
        <v>16</v>
      </c>
      <c r="B9" s="18">
        <v>76708</v>
      </c>
      <c r="C9" s="22">
        <v>208639</v>
      </c>
      <c r="D9" s="67">
        <v>41061</v>
      </c>
      <c r="E9" s="20">
        <v>263.05</v>
      </c>
      <c r="F9" s="56">
        <v>25.84</v>
      </c>
      <c r="G9" s="21">
        <v>10.18</v>
      </c>
      <c r="H9" s="17"/>
      <c r="I9"/>
      <c r="J9"/>
      <c r="K9"/>
    </row>
    <row r="10" spans="1:11" ht="16.5">
      <c r="A10" s="91" t="s">
        <v>20</v>
      </c>
      <c r="B10" s="18">
        <v>76709</v>
      </c>
      <c r="C10" s="22">
        <v>208645</v>
      </c>
      <c r="D10" s="67">
        <v>41061</v>
      </c>
      <c r="E10" s="20">
        <v>160.13</v>
      </c>
      <c r="F10" s="56">
        <v>15.73</v>
      </c>
      <c r="G10" s="21">
        <v>10.18</v>
      </c>
      <c r="H10" s="17"/>
      <c r="I10"/>
      <c r="J10"/>
      <c r="K10"/>
    </row>
    <row r="11" spans="1:11">
      <c r="A11" s="38" t="s">
        <v>16</v>
      </c>
      <c r="B11" s="18">
        <v>76710</v>
      </c>
      <c r="C11" s="22">
        <v>208671</v>
      </c>
      <c r="D11" s="67">
        <v>41061</v>
      </c>
      <c r="E11" s="20">
        <v>183.24</v>
      </c>
      <c r="F11" s="56">
        <v>18</v>
      </c>
      <c r="G11" s="21">
        <v>10.18</v>
      </c>
      <c r="H11" s="17"/>
      <c r="J11"/>
      <c r="K11"/>
    </row>
    <row r="12" spans="1:11">
      <c r="A12" s="36" t="s">
        <v>13</v>
      </c>
      <c r="B12" s="18">
        <v>76711</v>
      </c>
      <c r="C12" s="22">
        <v>208703</v>
      </c>
      <c r="D12" s="67">
        <v>41061</v>
      </c>
      <c r="E12" s="20">
        <v>338.28</v>
      </c>
      <c r="F12" s="56">
        <v>33.229999999999997</v>
      </c>
      <c r="G12" s="21">
        <v>10.18</v>
      </c>
      <c r="H12" s="17"/>
      <c r="J12"/>
      <c r="K12"/>
    </row>
    <row r="13" spans="1:11">
      <c r="A13" s="36" t="s">
        <v>21</v>
      </c>
      <c r="B13" s="18">
        <v>76712</v>
      </c>
      <c r="C13" s="22">
        <v>208721</v>
      </c>
      <c r="D13" s="67">
        <v>41061</v>
      </c>
      <c r="E13" s="20">
        <v>3087.9</v>
      </c>
      <c r="F13" s="56">
        <v>292.97000000000003</v>
      </c>
      <c r="G13" s="21">
        <v>10.54</v>
      </c>
      <c r="H13" s="17"/>
      <c r="J13"/>
      <c r="K13"/>
    </row>
    <row r="14" spans="1:11">
      <c r="A14" s="36" t="s">
        <v>12</v>
      </c>
      <c r="B14" s="18">
        <v>76713</v>
      </c>
      <c r="C14" s="22">
        <v>208734</v>
      </c>
      <c r="D14" s="67">
        <v>41061</v>
      </c>
      <c r="E14" s="20">
        <v>700.89</v>
      </c>
      <c r="F14" s="56">
        <v>68.849999999999994</v>
      </c>
      <c r="G14" s="21">
        <v>10.18</v>
      </c>
      <c r="H14" s="17"/>
      <c r="J14"/>
      <c r="K14"/>
    </row>
    <row r="15" spans="1:11">
      <c r="A15" s="36" t="s">
        <v>18</v>
      </c>
      <c r="B15" s="18">
        <v>76714</v>
      </c>
      <c r="C15" s="22">
        <v>209879</v>
      </c>
      <c r="D15" s="67">
        <v>41062</v>
      </c>
      <c r="E15" s="20">
        <v>128.06</v>
      </c>
      <c r="F15" s="56">
        <v>12.58</v>
      </c>
      <c r="G15" s="21">
        <v>10.18</v>
      </c>
      <c r="H15" s="17"/>
      <c r="J15"/>
      <c r="K15"/>
    </row>
    <row r="16" spans="1:11">
      <c r="A16" s="37" t="s">
        <v>17</v>
      </c>
      <c r="B16" s="18">
        <v>76715</v>
      </c>
      <c r="C16" s="22">
        <v>209900</v>
      </c>
      <c r="D16" s="67">
        <v>41062</v>
      </c>
      <c r="E16" s="20">
        <v>177.03</v>
      </c>
      <c r="F16" s="56">
        <v>17.39</v>
      </c>
      <c r="G16" s="21">
        <v>10.18</v>
      </c>
      <c r="H16" s="17"/>
      <c r="J16"/>
      <c r="K16"/>
    </row>
    <row r="17" spans="1:11">
      <c r="A17" s="44" t="s">
        <v>22</v>
      </c>
      <c r="B17" s="18">
        <v>76716</v>
      </c>
      <c r="C17" s="22">
        <v>209971</v>
      </c>
      <c r="D17" s="67">
        <v>41062</v>
      </c>
      <c r="E17" s="20">
        <v>842.8</v>
      </c>
      <c r="F17" s="56">
        <v>82.79</v>
      </c>
      <c r="G17" s="21">
        <v>10.18</v>
      </c>
      <c r="H17" s="17"/>
      <c r="J17"/>
      <c r="K17"/>
    </row>
    <row r="18" spans="1:11">
      <c r="A18" s="44" t="s">
        <v>22</v>
      </c>
      <c r="B18" s="18">
        <v>76717</v>
      </c>
      <c r="C18" s="22" t="s">
        <v>14</v>
      </c>
      <c r="D18" s="67">
        <v>41062</v>
      </c>
      <c r="E18" s="20">
        <v>223.96</v>
      </c>
      <c r="F18" s="56">
        <v>22</v>
      </c>
      <c r="G18" s="43">
        <v>10.18</v>
      </c>
      <c r="H18" s="17"/>
      <c r="J18"/>
      <c r="K18"/>
    </row>
    <row r="19" spans="1:11">
      <c r="A19" s="44" t="s">
        <v>11</v>
      </c>
      <c r="B19" s="18">
        <v>76718</v>
      </c>
      <c r="C19" s="22">
        <v>210007</v>
      </c>
      <c r="D19" s="67">
        <v>41062</v>
      </c>
      <c r="E19" s="20">
        <v>3000.42</v>
      </c>
      <c r="F19" s="56">
        <v>284.67</v>
      </c>
      <c r="G19" s="21">
        <v>10.54</v>
      </c>
      <c r="H19" s="17"/>
      <c r="J19"/>
      <c r="K19"/>
    </row>
    <row r="20" spans="1:11">
      <c r="A20" s="39" t="s">
        <v>16</v>
      </c>
      <c r="B20" s="18">
        <v>76719</v>
      </c>
      <c r="C20" s="24">
        <v>212357</v>
      </c>
      <c r="D20" s="68">
        <v>41064</v>
      </c>
      <c r="E20" s="20">
        <v>287.99</v>
      </c>
      <c r="F20" s="56">
        <v>28.29</v>
      </c>
      <c r="G20" s="21">
        <v>10.18</v>
      </c>
      <c r="H20" s="17"/>
    </row>
    <row r="21" spans="1:11">
      <c r="A21" s="36" t="s">
        <v>17</v>
      </c>
      <c r="B21" s="18">
        <v>76720</v>
      </c>
      <c r="C21" s="22">
        <v>212362</v>
      </c>
      <c r="D21" s="67">
        <v>41064</v>
      </c>
      <c r="E21" s="20">
        <v>169.29</v>
      </c>
      <c r="F21" s="56">
        <v>16.63</v>
      </c>
      <c r="G21" s="21">
        <v>10.18</v>
      </c>
      <c r="H21" s="17"/>
    </row>
    <row r="22" spans="1:11">
      <c r="A22" s="36" t="s">
        <v>13</v>
      </c>
      <c r="B22" s="18">
        <v>76721</v>
      </c>
      <c r="C22" s="22">
        <v>212363</v>
      </c>
      <c r="D22" s="67">
        <v>41064</v>
      </c>
      <c r="E22" s="20">
        <v>367.29</v>
      </c>
      <c r="F22" s="56">
        <v>36.08</v>
      </c>
      <c r="G22" s="21">
        <v>10.18</v>
      </c>
      <c r="H22" s="17"/>
    </row>
    <row r="23" spans="1:11">
      <c r="A23" s="36" t="s">
        <v>18</v>
      </c>
      <c r="B23" s="18">
        <v>76722</v>
      </c>
      <c r="C23" s="22">
        <v>212372</v>
      </c>
      <c r="D23" s="67">
        <v>41064</v>
      </c>
      <c r="E23" s="20">
        <v>238.62</v>
      </c>
      <c r="F23" s="56">
        <v>23.44</v>
      </c>
      <c r="G23" s="21">
        <v>10.18</v>
      </c>
      <c r="H23" s="17"/>
    </row>
    <row r="24" spans="1:11" ht="16.5">
      <c r="A24" s="91" t="s">
        <v>20</v>
      </c>
      <c r="B24" s="18">
        <v>76723</v>
      </c>
      <c r="C24" s="22">
        <v>212438</v>
      </c>
      <c r="D24" s="67">
        <v>41064</v>
      </c>
      <c r="E24" s="20">
        <v>311.41000000000003</v>
      </c>
      <c r="F24" s="56">
        <v>30.59</v>
      </c>
      <c r="G24" s="21">
        <v>10.18</v>
      </c>
      <c r="H24" s="17"/>
    </row>
    <row r="25" spans="1:11">
      <c r="A25" s="40" t="s">
        <v>22</v>
      </c>
      <c r="B25" s="18">
        <v>76724</v>
      </c>
      <c r="C25" s="24">
        <v>212722</v>
      </c>
      <c r="D25" s="68">
        <v>41064</v>
      </c>
      <c r="E25" s="20">
        <v>260.10000000000002</v>
      </c>
      <c r="F25" s="56">
        <v>25.55</v>
      </c>
      <c r="G25" s="21">
        <v>10.18</v>
      </c>
      <c r="H25" s="25"/>
    </row>
    <row r="26" spans="1:11">
      <c r="A26" s="44" t="s">
        <v>15</v>
      </c>
      <c r="B26" s="18">
        <v>76725</v>
      </c>
      <c r="C26" s="24">
        <v>213488</v>
      </c>
      <c r="D26" s="68">
        <v>41065</v>
      </c>
      <c r="E26" s="20">
        <v>210.01</v>
      </c>
      <c r="F26" s="56">
        <v>20.63</v>
      </c>
      <c r="G26" s="21">
        <v>10.18</v>
      </c>
      <c r="H26" s="25"/>
    </row>
    <row r="27" spans="1:11">
      <c r="A27" s="44" t="s">
        <v>16</v>
      </c>
      <c r="B27" s="18">
        <v>76726</v>
      </c>
      <c r="C27" s="24">
        <v>213677</v>
      </c>
      <c r="D27" s="69">
        <v>41065</v>
      </c>
      <c r="E27" s="20">
        <v>237.09</v>
      </c>
      <c r="F27" s="56">
        <v>23.29</v>
      </c>
      <c r="G27" s="21">
        <v>10.18</v>
      </c>
      <c r="H27" s="25"/>
    </row>
    <row r="28" spans="1:11">
      <c r="A28" s="44" t="s">
        <v>12</v>
      </c>
      <c r="B28" s="18">
        <v>76727</v>
      </c>
      <c r="C28" s="24">
        <v>213681</v>
      </c>
      <c r="D28" s="68">
        <v>41065</v>
      </c>
      <c r="E28" s="20">
        <v>928.72</v>
      </c>
      <c r="F28" s="56">
        <v>91.23</v>
      </c>
      <c r="G28" s="21">
        <v>10.18</v>
      </c>
      <c r="H28" s="25"/>
    </row>
    <row r="29" spans="1:11" ht="16.5">
      <c r="A29" s="92" t="s">
        <v>20</v>
      </c>
      <c r="B29" s="18">
        <v>76728</v>
      </c>
      <c r="C29" s="24">
        <v>213733</v>
      </c>
      <c r="D29" s="68">
        <v>41066</v>
      </c>
      <c r="E29" s="20">
        <v>172.04</v>
      </c>
      <c r="F29" s="56">
        <v>16.899999999999999</v>
      </c>
      <c r="G29" s="21">
        <v>10.18</v>
      </c>
      <c r="H29" s="25"/>
    </row>
    <row r="30" spans="1:11" ht="16.5">
      <c r="A30" s="92" t="s">
        <v>20</v>
      </c>
      <c r="B30" s="18">
        <v>76729</v>
      </c>
      <c r="C30" s="24">
        <v>214871</v>
      </c>
      <c r="D30" s="68">
        <v>41066</v>
      </c>
      <c r="E30" s="20">
        <v>230.78</v>
      </c>
      <c r="F30" s="56">
        <v>22.67</v>
      </c>
      <c r="G30" s="21">
        <v>10.18</v>
      </c>
      <c r="H30" s="25"/>
    </row>
    <row r="31" spans="1:11">
      <c r="A31" s="45" t="s">
        <v>13</v>
      </c>
      <c r="B31" s="18">
        <v>76730</v>
      </c>
      <c r="C31" s="24">
        <v>214902</v>
      </c>
      <c r="D31" s="68">
        <v>41066</v>
      </c>
      <c r="E31" s="20">
        <v>287.99</v>
      </c>
      <c r="F31" s="57">
        <v>28.29</v>
      </c>
      <c r="G31" s="28">
        <v>10.18</v>
      </c>
      <c r="H31" s="27"/>
    </row>
    <row r="32" spans="1:11">
      <c r="A32" s="46" t="s">
        <v>13</v>
      </c>
      <c r="B32" s="47">
        <v>76731</v>
      </c>
      <c r="C32" s="48">
        <v>217024</v>
      </c>
      <c r="D32" s="70">
        <v>41068</v>
      </c>
      <c r="E32" s="49">
        <v>280.14999999999998</v>
      </c>
      <c r="F32" s="58">
        <v>27.52</v>
      </c>
      <c r="G32" s="21">
        <v>10.18</v>
      </c>
      <c r="H32" s="25"/>
    </row>
    <row r="33" spans="1:8">
      <c r="A33" s="46" t="s">
        <v>15</v>
      </c>
      <c r="B33" s="47">
        <v>76732</v>
      </c>
      <c r="C33" s="48">
        <v>217034</v>
      </c>
      <c r="D33" s="70">
        <v>41068</v>
      </c>
      <c r="E33" s="49">
        <v>315.17</v>
      </c>
      <c r="F33" s="58">
        <v>30.96</v>
      </c>
      <c r="G33" s="21">
        <v>10.18</v>
      </c>
      <c r="H33" s="25"/>
    </row>
    <row r="34" spans="1:8">
      <c r="A34" s="46" t="s">
        <v>16</v>
      </c>
      <c r="B34" s="47">
        <v>76733</v>
      </c>
      <c r="C34" s="48">
        <v>217053</v>
      </c>
      <c r="D34" s="70">
        <v>41068</v>
      </c>
      <c r="E34" s="49">
        <v>252.06</v>
      </c>
      <c r="F34" s="58">
        <v>24.76</v>
      </c>
      <c r="G34" s="21">
        <v>10.18</v>
      </c>
      <c r="H34" s="25"/>
    </row>
    <row r="35" spans="1:8">
      <c r="A35" s="44" t="s">
        <v>17</v>
      </c>
      <c r="B35" s="18">
        <v>76734</v>
      </c>
      <c r="C35" s="24">
        <v>214824</v>
      </c>
      <c r="D35" s="68">
        <v>41066</v>
      </c>
      <c r="E35" s="20">
        <v>184.05</v>
      </c>
      <c r="F35" s="56">
        <v>18.079999999999998</v>
      </c>
      <c r="G35" s="21">
        <v>10.18</v>
      </c>
      <c r="H35" s="25"/>
    </row>
    <row r="36" spans="1:8">
      <c r="A36" s="44" t="s">
        <v>16</v>
      </c>
      <c r="B36" s="18">
        <v>76735</v>
      </c>
      <c r="C36" s="24">
        <v>214865</v>
      </c>
      <c r="D36" s="68">
        <v>41066</v>
      </c>
      <c r="E36" s="20">
        <v>165.02</v>
      </c>
      <c r="F36" s="56">
        <v>16.21</v>
      </c>
      <c r="G36" s="21">
        <v>10.18</v>
      </c>
      <c r="H36" s="25"/>
    </row>
    <row r="37" spans="1:8">
      <c r="A37" s="44" t="s">
        <v>18</v>
      </c>
      <c r="B37" s="18">
        <v>76736</v>
      </c>
      <c r="C37" s="24">
        <v>215919</v>
      </c>
      <c r="D37" s="68">
        <v>41067</v>
      </c>
      <c r="E37" s="20">
        <v>345.2</v>
      </c>
      <c r="F37" s="56">
        <v>33.909999999999997</v>
      </c>
      <c r="G37" s="21">
        <v>10.18</v>
      </c>
      <c r="H37" s="25"/>
    </row>
    <row r="38" spans="1:8">
      <c r="A38" s="44" t="s">
        <v>16</v>
      </c>
      <c r="B38" s="18">
        <v>76737</v>
      </c>
      <c r="C38" s="24">
        <v>215923</v>
      </c>
      <c r="D38" s="68">
        <v>41067</v>
      </c>
      <c r="E38" s="20">
        <v>196.88</v>
      </c>
      <c r="F38" s="56">
        <v>19.34</v>
      </c>
      <c r="G38" s="21">
        <v>10.18</v>
      </c>
      <c r="H38" s="25"/>
    </row>
    <row r="39" spans="1:8">
      <c r="A39" s="44" t="s">
        <v>12</v>
      </c>
      <c r="B39" s="18">
        <v>76738</v>
      </c>
      <c r="C39" s="24">
        <v>215960</v>
      </c>
      <c r="D39" s="69">
        <v>41067</v>
      </c>
      <c r="E39" s="20">
        <v>934.12</v>
      </c>
      <c r="F39" s="56">
        <v>91.76</v>
      </c>
      <c r="G39" s="21">
        <v>10.18</v>
      </c>
      <c r="H39" s="25"/>
    </row>
    <row r="40" spans="1:8">
      <c r="A40" s="44" t="s">
        <v>17</v>
      </c>
      <c r="B40" s="18">
        <v>76739</v>
      </c>
      <c r="C40" s="24">
        <v>215987</v>
      </c>
      <c r="D40" s="68">
        <v>41067</v>
      </c>
      <c r="E40" s="20">
        <v>217.34</v>
      </c>
      <c r="F40" s="56">
        <v>21.35</v>
      </c>
      <c r="G40" s="21">
        <v>10.18</v>
      </c>
      <c r="H40" s="25"/>
    </row>
    <row r="41" spans="1:8">
      <c r="A41" s="44" t="s">
        <v>19</v>
      </c>
      <c r="B41" s="18">
        <v>76740</v>
      </c>
      <c r="C41" s="24">
        <v>217076</v>
      </c>
      <c r="D41" s="68">
        <v>41068</v>
      </c>
      <c r="E41" s="20">
        <v>725.02</v>
      </c>
      <c r="F41" s="56">
        <v>71.22</v>
      </c>
      <c r="G41" s="21">
        <v>10.18</v>
      </c>
      <c r="H41" s="26"/>
    </row>
    <row r="42" spans="1:8">
      <c r="A42" s="44" t="s">
        <v>18</v>
      </c>
      <c r="B42" s="18">
        <v>76741</v>
      </c>
      <c r="C42" s="24">
        <v>217090</v>
      </c>
      <c r="D42" s="68">
        <v>41068</v>
      </c>
      <c r="E42" s="20">
        <v>312.42</v>
      </c>
      <c r="F42" s="56">
        <v>30.69</v>
      </c>
      <c r="G42" s="21">
        <v>10.18</v>
      </c>
      <c r="H42" s="25"/>
    </row>
    <row r="43" spans="1:8" ht="16.5">
      <c r="A43" s="92" t="s">
        <v>20</v>
      </c>
      <c r="B43" s="18">
        <v>76742</v>
      </c>
      <c r="C43" s="24">
        <v>217102</v>
      </c>
      <c r="D43" s="68">
        <v>41068</v>
      </c>
      <c r="E43" s="20">
        <v>221.31</v>
      </c>
      <c r="F43" s="56">
        <v>21.74</v>
      </c>
      <c r="G43" s="21">
        <v>10.18</v>
      </c>
      <c r="H43" s="25"/>
    </row>
    <row r="44" spans="1:8">
      <c r="A44" s="44" t="s">
        <v>17</v>
      </c>
      <c r="B44" s="18">
        <v>76743</v>
      </c>
      <c r="C44" s="24">
        <v>217337</v>
      </c>
      <c r="D44" s="68">
        <v>41068</v>
      </c>
      <c r="E44" s="20">
        <v>165.22</v>
      </c>
      <c r="F44" s="56">
        <v>16.23</v>
      </c>
      <c r="G44" s="21">
        <v>10.18</v>
      </c>
      <c r="H44" s="25"/>
    </row>
    <row r="45" spans="1:8">
      <c r="A45" s="44" t="s">
        <v>13</v>
      </c>
      <c r="B45" s="18">
        <v>76744</v>
      </c>
      <c r="C45" s="24">
        <v>218271</v>
      </c>
      <c r="D45" s="68">
        <v>41069</v>
      </c>
      <c r="E45" s="20">
        <v>133.61000000000001</v>
      </c>
      <c r="F45" s="56">
        <v>13.01</v>
      </c>
      <c r="G45" s="21">
        <v>10.27</v>
      </c>
      <c r="H45" s="25"/>
    </row>
    <row r="46" spans="1:8">
      <c r="A46" s="39" t="s">
        <v>22</v>
      </c>
      <c r="B46" s="18">
        <v>76745</v>
      </c>
      <c r="C46" s="24">
        <v>218292</v>
      </c>
      <c r="D46" s="68">
        <v>41069</v>
      </c>
      <c r="E46" s="20">
        <v>928.92</v>
      </c>
      <c r="F46" s="56">
        <v>90.45</v>
      </c>
      <c r="G46" s="21">
        <v>10.27</v>
      </c>
      <c r="H46" s="25"/>
    </row>
    <row r="47" spans="1:8">
      <c r="A47" s="44" t="s">
        <v>16</v>
      </c>
      <c r="B47" s="18">
        <v>76746</v>
      </c>
      <c r="C47" s="24">
        <v>218305</v>
      </c>
      <c r="D47" s="68">
        <v>41069</v>
      </c>
      <c r="E47" s="20">
        <v>170.07</v>
      </c>
      <c r="F47" s="56">
        <v>16.559999999999999</v>
      </c>
      <c r="G47" s="21">
        <v>10.27</v>
      </c>
      <c r="H47" s="25"/>
    </row>
    <row r="48" spans="1:8">
      <c r="A48" s="44" t="s">
        <v>15</v>
      </c>
      <c r="B48" s="18">
        <v>76747</v>
      </c>
      <c r="C48" s="24">
        <v>218324</v>
      </c>
      <c r="D48" s="68">
        <v>41069</v>
      </c>
      <c r="E48" s="20">
        <v>104.04</v>
      </c>
      <c r="F48" s="56">
        <v>10.130000000000001</v>
      </c>
      <c r="G48" s="21">
        <v>10.27</v>
      </c>
      <c r="H48" s="25"/>
    </row>
    <row r="49" spans="1:8">
      <c r="A49" s="44" t="s">
        <v>18</v>
      </c>
      <c r="B49" s="18">
        <v>76748</v>
      </c>
      <c r="C49" s="24">
        <v>218326</v>
      </c>
      <c r="D49" s="68">
        <v>41069</v>
      </c>
      <c r="E49" s="20">
        <v>248.64</v>
      </c>
      <c r="F49" s="56">
        <v>24.21</v>
      </c>
      <c r="G49" s="21">
        <v>10.27</v>
      </c>
      <c r="H49" s="25"/>
    </row>
    <row r="50" spans="1:8" ht="16.5">
      <c r="A50" s="93" t="s">
        <v>20</v>
      </c>
      <c r="B50" s="18">
        <v>76749</v>
      </c>
      <c r="C50" s="24" t="s">
        <v>23</v>
      </c>
      <c r="D50" s="68">
        <v>41070</v>
      </c>
      <c r="E50" s="20">
        <f>F50*G50</f>
        <v>225.94</v>
      </c>
      <c r="F50" s="56">
        <v>22</v>
      </c>
      <c r="G50" s="21">
        <v>10.27</v>
      </c>
      <c r="H50" s="26"/>
    </row>
    <row r="51" spans="1:8">
      <c r="A51" s="40" t="s">
        <v>18</v>
      </c>
      <c r="B51" s="18">
        <v>76750</v>
      </c>
      <c r="C51" s="24">
        <v>219511</v>
      </c>
      <c r="D51" s="68">
        <v>41070</v>
      </c>
      <c r="E51" s="20">
        <f>F51*G51</f>
        <v>335.00739999999996</v>
      </c>
      <c r="F51" s="56">
        <v>32.619999999999997</v>
      </c>
      <c r="G51" s="21">
        <v>10.27</v>
      </c>
      <c r="H51" s="26"/>
    </row>
    <row r="52" spans="1:8">
      <c r="A52" s="40" t="s">
        <v>17</v>
      </c>
      <c r="B52" s="18">
        <v>77151</v>
      </c>
      <c r="C52" s="24">
        <v>219512</v>
      </c>
      <c r="D52" s="68">
        <v>41070</v>
      </c>
      <c r="E52" s="20">
        <v>198.62</v>
      </c>
      <c r="F52" s="56">
        <v>19.34</v>
      </c>
      <c r="G52" s="21">
        <v>10.27</v>
      </c>
      <c r="H52" s="26"/>
    </row>
    <row r="53" spans="1:8">
      <c r="A53" s="44" t="s">
        <v>17</v>
      </c>
      <c r="B53" s="18">
        <v>77152</v>
      </c>
      <c r="C53" s="22">
        <v>220617</v>
      </c>
      <c r="D53" s="67">
        <v>41071</v>
      </c>
      <c r="E53" s="20">
        <v>84.01</v>
      </c>
      <c r="F53" s="56">
        <v>8.18</v>
      </c>
      <c r="G53" s="21">
        <v>10.27</v>
      </c>
      <c r="H53" s="25"/>
    </row>
    <row r="54" spans="1:8">
      <c r="A54" s="44" t="s">
        <v>13</v>
      </c>
      <c r="B54" s="18">
        <v>77153</v>
      </c>
      <c r="C54" s="22">
        <v>220631</v>
      </c>
      <c r="D54" s="67">
        <v>41071</v>
      </c>
      <c r="E54" s="20">
        <v>285.10000000000002</v>
      </c>
      <c r="F54" s="56">
        <v>27.76</v>
      </c>
      <c r="G54" s="21">
        <v>10.27</v>
      </c>
      <c r="H54" s="27"/>
    </row>
    <row r="55" spans="1:8">
      <c r="A55" s="44" t="s">
        <v>11</v>
      </c>
      <c r="B55" s="18">
        <v>77154</v>
      </c>
      <c r="C55" s="29">
        <v>220639</v>
      </c>
      <c r="D55" s="67">
        <v>41071</v>
      </c>
      <c r="E55" s="20">
        <v>3194.95</v>
      </c>
      <c r="F55" s="59">
        <v>300.56</v>
      </c>
      <c r="G55" s="21">
        <v>10.63</v>
      </c>
      <c r="H55" s="25"/>
    </row>
    <row r="56" spans="1:8">
      <c r="A56" s="36" t="s">
        <v>18</v>
      </c>
      <c r="B56" s="18">
        <v>77155</v>
      </c>
      <c r="C56" s="22">
        <v>220694</v>
      </c>
      <c r="D56" s="67">
        <v>41071</v>
      </c>
      <c r="E56" s="20">
        <v>127.04</v>
      </c>
      <c r="F56" s="56">
        <v>12.37</v>
      </c>
      <c r="G56" s="21">
        <v>10.27</v>
      </c>
      <c r="H56" s="25"/>
    </row>
    <row r="57" spans="1:8">
      <c r="A57" s="36" t="s">
        <v>24</v>
      </c>
      <c r="B57" s="18">
        <v>77156</v>
      </c>
      <c r="C57" s="25">
        <v>221822</v>
      </c>
      <c r="D57" s="71">
        <v>41072</v>
      </c>
      <c r="E57" s="20">
        <v>772.1</v>
      </c>
      <c r="F57" s="56">
        <v>75.180000000000007</v>
      </c>
      <c r="G57" s="21">
        <v>10.27</v>
      </c>
      <c r="H57" s="17"/>
    </row>
    <row r="58" spans="1:8">
      <c r="A58" s="44" t="s">
        <v>16</v>
      </c>
      <c r="B58" s="18">
        <v>77157</v>
      </c>
      <c r="C58" s="25">
        <v>221821</v>
      </c>
      <c r="D58" s="71">
        <v>41072</v>
      </c>
      <c r="E58" s="20">
        <v>270.10000000000002</v>
      </c>
      <c r="F58" s="56">
        <v>26.3</v>
      </c>
      <c r="G58" s="21">
        <v>10.27</v>
      </c>
      <c r="H58" s="17"/>
    </row>
    <row r="59" spans="1:8">
      <c r="A59" s="40" t="s">
        <v>17</v>
      </c>
      <c r="B59" s="18">
        <v>77158</v>
      </c>
      <c r="C59" s="24">
        <v>221838</v>
      </c>
      <c r="D59" s="67">
        <v>41072</v>
      </c>
      <c r="E59" s="20">
        <v>228.61</v>
      </c>
      <c r="F59" s="57">
        <v>22.26</v>
      </c>
      <c r="G59" s="21">
        <v>10.27</v>
      </c>
      <c r="H59" s="27"/>
    </row>
    <row r="60" spans="1:8">
      <c r="A60" s="36" t="s">
        <v>18</v>
      </c>
      <c r="B60" s="18">
        <v>77159</v>
      </c>
      <c r="C60" s="22">
        <v>221872</v>
      </c>
      <c r="D60" s="67">
        <v>41072</v>
      </c>
      <c r="E60" s="20">
        <v>124.16</v>
      </c>
      <c r="F60" s="56">
        <v>12.09</v>
      </c>
      <c r="G60" s="21">
        <v>10.27</v>
      </c>
      <c r="H60" s="25"/>
    </row>
    <row r="61" spans="1:8">
      <c r="A61" s="36" t="s">
        <v>19</v>
      </c>
      <c r="B61" s="18">
        <v>77160</v>
      </c>
      <c r="C61" s="22">
        <v>222217</v>
      </c>
      <c r="D61" s="67">
        <v>41072</v>
      </c>
      <c r="E61" s="20">
        <v>937.03</v>
      </c>
      <c r="F61" s="56">
        <f>E61/G61</f>
        <v>91.239532619279458</v>
      </c>
      <c r="G61" s="21">
        <v>10.27</v>
      </c>
      <c r="H61" s="25"/>
    </row>
    <row r="62" spans="1:8">
      <c r="A62" s="36" t="s">
        <v>28</v>
      </c>
      <c r="B62" s="18">
        <v>77161</v>
      </c>
      <c r="C62" s="29">
        <v>222601</v>
      </c>
      <c r="D62" s="67">
        <v>41072</v>
      </c>
      <c r="E62" s="20">
        <v>577.28</v>
      </c>
      <c r="F62" s="56">
        <f>E62/G62</f>
        <v>56.210321324245378</v>
      </c>
      <c r="G62" s="21">
        <v>10.27</v>
      </c>
      <c r="H62" s="17"/>
    </row>
    <row r="63" spans="1:8">
      <c r="A63" s="50" t="s">
        <v>18</v>
      </c>
      <c r="B63" s="18">
        <v>77162</v>
      </c>
      <c r="C63" s="491" t="s">
        <v>23</v>
      </c>
      <c r="D63" s="253">
        <v>41072</v>
      </c>
      <c r="E63" s="87">
        <v>405.15</v>
      </c>
      <c r="F63" s="56">
        <f>E63/G63</f>
        <v>39.449853943524829</v>
      </c>
      <c r="G63" s="76">
        <v>10.27</v>
      </c>
      <c r="H63" s="25"/>
    </row>
    <row r="64" spans="1:8" ht="16.5">
      <c r="A64" s="91" t="s">
        <v>20</v>
      </c>
      <c r="B64" s="18">
        <v>77163</v>
      </c>
      <c r="C64" s="22">
        <v>222925</v>
      </c>
      <c r="D64" s="67">
        <v>41073</v>
      </c>
      <c r="E64" s="20">
        <v>313.33999999999997</v>
      </c>
      <c r="F64" s="56">
        <f>E64/G64</f>
        <v>30.510223953261928</v>
      </c>
      <c r="G64" s="21">
        <v>10.27</v>
      </c>
      <c r="H64" s="25"/>
    </row>
    <row r="65" spans="1:8">
      <c r="A65" s="36" t="s">
        <v>22</v>
      </c>
      <c r="B65" s="18">
        <v>77164</v>
      </c>
      <c r="C65" s="22">
        <v>222949</v>
      </c>
      <c r="D65" s="67">
        <v>41073</v>
      </c>
      <c r="E65" s="20">
        <f>F65*G65</f>
        <v>950.59119999999996</v>
      </c>
      <c r="F65" s="56">
        <v>92.56</v>
      </c>
      <c r="G65" s="21">
        <v>10.27</v>
      </c>
      <c r="H65" s="25"/>
    </row>
    <row r="66" spans="1:8">
      <c r="A66" s="40" t="s">
        <v>18</v>
      </c>
      <c r="B66" s="18">
        <v>77165</v>
      </c>
      <c r="C66" s="24">
        <v>224028</v>
      </c>
      <c r="D66" s="67">
        <v>41074</v>
      </c>
      <c r="E66" s="20">
        <f>F66*G66</f>
        <v>440.37760000000003</v>
      </c>
      <c r="F66" s="57">
        <v>42.88</v>
      </c>
      <c r="G66" s="21">
        <v>10.27</v>
      </c>
      <c r="H66" s="27"/>
    </row>
    <row r="67" spans="1:8">
      <c r="A67" s="36" t="s">
        <v>16</v>
      </c>
      <c r="B67" s="18">
        <v>77166</v>
      </c>
      <c r="C67" s="22" t="s">
        <v>29</v>
      </c>
      <c r="D67" s="67">
        <v>41074</v>
      </c>
      <c r="E67" s="20">
        <v>108.25</v>
      </c>
      <c r="F67" s="56">
        <f>E67/G67</f>
        <v>10.540408958130477</v>
      </c>
      <c r="G67" s="21">
        <v>10.27</v>
      </c>
      <c r="H67" s="25"/>
    </row>
    <row r="68" spans="1:8">
      <c r="A68" s="36" t="s">
        <v>22</v>
      </c>
      <c r="B68" s="18">
        <v>77167</v>
      </c>
      <c r="C68" s="22">
        <v>224129</v>
      </c>
      <c r="D68" s="67">
        <v>41074</v>
      </c>
      <c r="E68" s="20">
        <v>504.77</v>
      </c>
      <c r="F68" s="56">
        <f>E68/G68</f>
        <v>49.149951314508279</v>
      </c>
      <c r="G68" s="21">
        <v>10.27</v>
      </c>
      <c r="H68" s="17"/>
    </row>
    <row r="69" spans="1:8">
      <c r="A69" s="50" t="s">
        <v>15</v>
      </c>
      <c r="B69" s="18">
        <v>77168</v>
      </c>
      <c r="C69" s="51">
        <v>223872</v>
      </c>
      <c r="D69" s="74">
        <v>41073</v>
      </c>
      <c r="E69" s="75">
        <f>F69*G69</f>
        <v>250.17719999999997</v>
      </c>
      <c r="F69" s="60">
        <v>24.36</v>
      </c>
      <c r="G69" s="21">
        <v>10.27</v>
      </c>
      <c r="H69" s="17"/>
    </row>
    <row r="70" spans="1:8">
      <c r="A70" s="36" t="s">
        <v>17</v>
      </c>
      <c r="B70" s="18">
        <v>77169</v>
      </c>
      <c r="C70" s="22">
        <v>224156</v>
      </c>
      <c r="D70" s="67">
        <v>41074</v>
      </c>
      <c r="E70" s="20">
        <v>225.94</v>
      </c>
      <c r="F70" s="56">
        <f>E70/G70</f>
        <v>22</v>
      </c>
      <c r="G70" s="21">
        <v>10.27</v>
      </c>
      <c r="H70" s="17"/>
    </row>
    <row r="71" spans="1:8" s="78" customFormat="1">
      <c r="A71" s="37" t="s">
        <v>15</v>
      </c>
      <c r="B71" s="18">
        <v>77170</v>
      </c>
      <c r="C71" s="22">
        <v>224217</v>
      </c>
      <c r="D71" s="67">
        <v>41074</v>
      </c>
      <c r="E71" s="20">
        <v>79.08</v>
      </c>
      <c r="F71" s="56">
        <f>E71/G71</f>
        <v>7.700097370983447</v>
      </c>
      <c r="G71" s="43">
        <v>10.27</v>
      </c>
      <c r="H71" s="77"/>
    </row>
    <row r="72" spans="1:8">
      <c r="A72" s="36" t="s">
        <v>16</v>
      </c>
      <c r="B72" s="18">
        <v>77171</v>
      </c>
      <c r="C72" s="22">
        <v>225248</v>
      </c>
      <c r="D72" s="67">
        <v>41075</v>
      </c>
      <c r="E72" s="20">
        <v>234.46</v>
      </c>
      <c r="F72" s="56">
        <f t="shared" ref="F72:F77" si="0">E72/G72</f>
        <v>22.829600778967869</v>
      </c>
      <c r="G72" s="21">
        <v>10.27</v>
      </c>
      <c r="H72" s="17"/>
    </row>
    <row r="73" spans="1:8">
      <c r="A73" s="36" t="s">
        <v>15</v>
      </c>
      <c r="B73" s="18">
        <v>77172</v>
      </c>
      <c r="C73" s="22">
        <v>225276</v>
      </c>
      <c r="D73" s="67">
        <v>41075</v>
      </c>
      <c r="E73" s="20">
        <v>199.03</v>
      </c>
      <c r="F73" s="56">
        <f t="shared" si="0"/>
        <v>19.37974683544304</v>
      </c>
      <c r="G73" s="21">
        <v>10.27</v>
      </c>
      <c r="H73" s="17"/>
    </row>
    <row r="74" spans="1:8">
      <c r="A74" s="36" t="s">
        <v>22</v>
      </c>
      <c r="B74" s="18">
        <v>77173</v>
      </c>
      <c r="C74" s="22">
        <v>225314</v>
      </c>
      <c r="D74" s="67">
        <v>41075</v>
      </c>
      <c r="E74" s="20">
        <v>306.05</v>
      </c>
      <c r="F74" s="56">
        <f t="shared" si="0"/>
        <v>29.800389483933792</v>
      </c>
      <c r="G74" s="21">
        <v>10.27</v>
      </c>
      <c r="H74" s="17"/>
    </row>
    <row r="75" spans="1:8" ht="16.5">
      <c r="A75" s="91" t="s">
        <v>20</v>
      </c>
      <c r="B75" s="18">
        <v>77174</v>
      </c>
      <c r="C75" s="22">
        <v>225320</v>
      </c>
      <c r="D75" s="67">
        <v>41075</v>
      </c>
      <c r="E75" s="20">
        <v>278.11</v>
      </c>
      <c r="F75" s="56">
        <f t="shared" si="0"/>
        <v>27.079844206426486</v>
      </c>
      <c r="G75" s="21">
        <v>10.27</v>
      </c>
      <c r="H75" s="30"/>
    </row>
    <row r="76" spans="1:8">
      <c r="A76" s="36" t="s">
        <v>17</v>
      </c>
      <c r="B76" s="18">
        <v>77175</v>
      </c>
      <c r="C76" s="22">
        <v>225348</v>
      </c>
      <c r="D76" s="67">
        <v>41075</v>
      </c>
      <c r="E76" s="20">
        <v>62.13</v>
      </c>
      <c r="F76" s="56">
        <f t="shared" si="0"/>
        <v>6.0496592015579358</v>
      </c>
      <c r="G76" s="21">
        <v>10.27</v>
      </c>
      <c r="H76" s="17"/>
    </row>
    <row r="77" spans="1:8">
      <c r="A77" s="36" t="s">
        <v>18</v>
      </c>
      <c r="B77" s="18">
        <v>77176</v>
      </c>
      <c r="C77" s="22">
        <v>226529</v>
      </c>
      <c r="D77" s="67">
        <v>41076</v>
      </c>
      <c r="E77" s="20">
        <v>369</v>
      </c>
      <c r="F77" s="56">
        <f t="shared" si="0"/>
        <v>35.929892891918207</v>
      </c>
      <c r="G77" s="21">
        <v>10.27</v>
      </c>
      <c r="H77" s="17"/>
    </row>
    <row r="78" spans="1:8">
      <c r="A78" s="36" t="s">
        <v>11</v>
      </c>
      <c r="B78" s="18">
        <v>77177</v>
      </c>
      <c r="C78" s="22">
        <v>226540</v>
      </c>
      <c r="D78" s="67">
        <v>41076</v>
      </c>
      <c r="E78" s="20">
        <f>F78*G78</f>
        <v>3208.6655000000005</v>
      </c>
      <c r="F78" s="56">
        <v>301.85000000000002</v>
      </c>
      <c r="G78" s="21">
        <v>10.63</v>
      </c>
      <c r="H78" s="17"/>
    </row>
    <row r="79" spans="1:8">
      <c r="A79" s="36" t="s">
        <v>13</v>
      </c>
      <c r="B79" s="18">
        <v>77178</v>
      </c>
      <c r="C79" s="22">
        <v>226577</v>
      </c>
      <c r="D79" s="67">
        <v>41076</v>
      </c>
      <c r="E79" s="20">
        <f>F79*G79</f>
        <v>361.81209999999993</v>
      </c>
      <c r="F79" s="56">
        <v>35.229999999999997</v>
      </c>
      <c r="G79" s="21">
        <v>10.27</v>
      </c>
      <c r="H79" s="17"/>
    </row>
    <row r="80" spans="1:8">
      <c r="A80" s="36" t="s">
        <v>17</v>
      </c>
      <c r="B80" s="18">
        <v>77179</v>
      </c>
      <c r="C80" s="22">
        <v>226616</v>
      </c>
      <c r="D80" s="67">
        <v>41076</v>
      </c>
      <c r="E80" s="20">
        <f>F80*G80</f>
        <v>200.05959999999999</v>
      </c>
      <c r="F80" s="56">
        <v>19.48</v>
      </c>
      <c r="G80" s="21">
        <v>10.27</v>
      </c>
      <c r="H80" s="17"/>
    </row>
    <row r="81" spans="1:8">
      <c r="A81" s="36" t="s">
        <v>22</v>
      </c>
      <c r="B81" s="18">
        <v>77180</v>
      </c>
      <c r="C81" s="31">
        <v>226631</v>
      </c>
      <c r="D81" s="67">
        <v>41076</v>
      </c>
      <c r="E81" s="20">
        <f>F81*G81</f>
        <v>950.18039999999996</v>
      </c>
      <c r="F81" s="56">
        <v>92.52</v>
      </c>
      <c r="G81" s="21">
        <v>10.27</v>
      </c>
      <c r="H81" s="17"/>
    </row>
    <row r="82" spans="1:8">
      <c r="A82" s="36" t="s">
        <v>16</v>
      </c>
      <c r="B82" s="18">
        <v>77181</v>
      </c>
      <c r="C82" s="22">
        <v>226641</v>
      </c>
      <c r="D82" s="67">
        <v>41076</v>
      </c>
      <c r="E82" s="20">
        <f>F82*G82</f>
        <v>242.88549999999998</v>
      </c>
      <c r="F82" s="56">
        <v>23.65</v>
      </c>
      <c r="G82" s="21">
        <v>10.27</v>
      </c>
      <c r="H82" s="17"/>
    </row>
    <row r="83" spans="1:8" ht="16.5">
      <c r="A83" s="90" t="s">
        <v>20</v>
      </c>
      <c r="B83" s="18">
        <v>77182</v>
      </c>
      <c r="C83" s="51">
        <v>177579</v>
      </c>
      <c r="D83" s="86">
        <v>41076</v>
      </c>
      <c r="E83" s="83">
        <v>236.21</v>
      </c>
      <c r="F83" s="84">
        <f>E83/G83</f>
        <v>23</v>
      </c>
      <c r="G83" s="76">
        <v>10.27</v>
      </c>
      <c r="H83" s="17"/>
    </row>
    <row r="84" spans="1:8" s="78" customFormat="1">
      <c r="A84" s="37" t="s">
        <v>15</v>
      </c>
      <c r="B84" s="18">
        <v>77183</v>
      </c>
      <c r="C84" s="22">
        <v>226669</v>
      </c>
      <c r="D84" s="67">
        <v>41076</v>
      </c>
      <c r="E84" s="75">
        <v>262.08999999999997</v>
      </c>
      <c r="F84" s="85">
        <f>E84/G84</f>
        <v>25.519961051606622</v>
      </c>
      <c r="G84" s="43">
        <v>10.27</v>
      </c>
      <c r="H84" s="77"/>
    </row>
    <row r="85" spans="1:8" ht="16.5">
      <c r="A85" s="91" t="s">
        <v>20</v>
      </c>
      <c r="B85" s="18">
        <v>77184</v>
      </c>
      <c r="C85" s="22">
        <v>227914</v>
      </c>
      <c r="D85" s="67">
        <v>41077</v>
      </c>
      <c r="E85" s="75">
        <v>274</v>
      </c>
      <c r="F85" s="56">
        <f>E85/G85</f>
        <v>26.679649464459594</v>
      </c>
      <c r="G85" s="21">
        <v>10.27</v>
      </c>
      <c r="H85" s="17"/>
    </row>
    <row r="86" spans="1:8">
      <c r="A86" s="36" t="s">
        <v>17</v>
      </c>
      <c r="B86" s="18">
        <v>77185</v>
      </c>
      <c r="C86" s="22">
        <v>229016</v>
      </c>
      <c r="D86" s="67">
        <v>41078</v>
      </c>
      <c r="E86" s="75">
        <v>279.45</v>
      </c>
      <c r="F86" s="56">
        <f>E86/G86</f>
        <v>27.210321324245374</v>
      </c>
      <c r="G86" s="21">
        <v>10.27</v>
      </c>
      <c r="H86" s="17"/>
    </row>
    <row r="87" spans="1:8">
      <c r="A87" s="36" t="s">
        <v>19</v>
      </c>
      <c r="B87" s="18">
        <v>77186</v>
      </c>
      <c r="C87" s="22">
        <v>229038</v>
      </c>
      <c r="D87" s="67">
        <v>41078</v>
      </c>
      <c r="E87" s="75">
        <v>1267.01</v>
      </c>
      <c r="F87" s="84">
        <f t="shared" ref="F87:F106" si="1">E87/G87</f>
        <v>123.37000973709834</v>
      </c>
      <c r="G87" s="21">
        <v>10.27</v>
      </c>
      <c r="H87" s="17"/>
    </row>
    <row r="88" spans="1:8">
      <c r="A88" s="41" t="s">
        <v>13</v>
      </c>
      <c r="B88" s="18">
        <v>77187</v>
      </c>
      <c r="C88" s="22">
        <v>229049</v>
      </c>
      <c r="D88" s="67">
        <v>41078</v>
      </c>
      <c r="E88" s="75">
        <v>295.57</v>
      </c>
      <c r="F88" s="84">
        <f t="shared" si="1"/>
        <v>28.779941577409932</v>
      </c>
      <c r="G88" s="21">
        <v>10.27</v>
      </c>
      <c r="H88" s="17"/>
    </row>
    <row r="89" spans="1:8">
      <c r="A89" s="41" t="s">
        <v>18</v>
      </c>
      <c r="B89" s="18">
        <v>77188</v>
      </c>
      <c r="C89" s="22">
        <v>229048</v>
      </c>
      <c r="D89" s="67">
        <v>41078</v>
      </c>
      <c r="E89" s="75">
        <v>143.27000000000001</v>
      </c>
      <c r="F89" s="84">
        <f t="shared" si="1"/>
        <v>13.950340798442065</v>
      </c>
      <c r="G89" s="21">
        <v>10.27</v>
      </c>
      <c r="H89" s="17"/>
    </row>
    <row r="90" spans="1:8">
      <c r="A90" s="36" t="s">
        <v>22</v>
      </c>
      <c r="B90" s="18">
        <v>77189</v>
      </c>
      <c r="C90" s="22">
        <v>229082</v>
      </c>
      <c r="D90" s="67">
        <v>41078</v>
      </c>
      <c r="E90" s="75">
        <v>463.79</v>
      </c>
      <c r="F90" s="84">
        <f t="shared" si="1"/>
        <v>45.159688412852972</v>
      </c>
      <c r="G90" s="21">
        <v>10.27</v>
      </c>
      <c r="H90" s="17"/>
    </row>
    <row r="91" spans="1:8">
      <c r="A91" s="36" t="s">
        <v>16</v>
      </c>
      <c r="B91" s="18">
        <v>77190</v>
      </c>
      <c r="C91" s="22">
        <v>229096</v>
      </c>
      <c r="D91" s="67">
        <v>41078</v>
      </c>
      <c r="E91" s="75">
        <v>216.39</v>
      </c>
      <c r="F91" s="84">
        <f t="shared" si="1"/>
        <v>21.070107108081793</v>
      </c>
      <c r="G91" s="21">
        <v>10.27</v>
      </c>
      <c r="H91" s="17"/>
    </row>
    <row r="92" spans="1:8">
      <c r="A92" s="36" t="s">
        <v>18</v>
      </c>
      <c r="B92" s="18">
        <v>77191</v>
      </c>
      <c r="C92" s="22">
        <v>230252</v>
      </c>
      <c r="D92" s="67">
        <v>41079</v>
      </c>
      <c r="E92" s="75">
        <v>315.49</v>
      </c>
      <c r="F92" s="84">
        <f t="shared" si="1"/>
        <v>30.719571567672837</v>
      </c>
      <c r="G92" s="21">
        <v>10.27</v>
      </c>
      <c r="H92" s="17"/>
    </row>
    <row r="93" spans="1:8">
      <c r="A93" s="36" t="s">
        <v>16</v>
      </c>
      <c r="B93" s="18">
        <v>77192</v>
      </c>
      <c r="C93" s="22">
        <v>230675</v>
      </c>
      <c r="D93" s="67">
        <v>41079</v>
      </c>
      <c r="E93" s="75">
        <v>206.02</v>
      </c>
      <c r="F93" s="84">
        <f t="shared" si="1"/>
        <v>20.060370009737099</v>
      </c>
      <c r="G93" s="21">
        <v>10.27</v>
      </c>
      <c r="H93" s="17"/>
    </row>
    <row r="94" spans="1:8" s="78" customFormat="1">
      <c r="A94" s="37" t="s">
        <v>15</v>
      </c>
      <c r="B94" s="18">
        <v>77193</v>
      </c>
      <c r="C94" s="22">
        <v>231128</v>
      </c>
      <c r="D94" s="67">
        <v>41079</v>
      </c>
      <c r="E94" s="75">
        <v>220.7</v>
      </c>
      <c r="F94" s="84">
        <f t="shared" si="1"/>
        <v>21.489776046738072</v>
      </c>
      <c r="G94" s="43">
        <v>10.27</v>
      </c>
      <c r="H94" s="77"/>
    </row>
    <row r="95" spans="1:8">
      <c r="A95" s="36" t="s">
        <v>18</v>
      </c>
      <c r="B95" s="18">
        <v>77194</v>
      </c>
      <c r="C95" s="22">
        <v>231538</v>
      </c>
      <c r="D95" s="67">
        <v>41080</v>
      </c>
      <c r="E95" s="75">
        <v>275.02999999999997</v>
      </c>
      <c r="F95" s="84">
        <f t="shared" si="1"/>
        <v>26.779941577409929</v>
      </c>
      <c r="G95" s="21">
        <v>10.27</v>
      </c>
      <c r="H95" s="17"/>
    </row>
    <row r="96" spans="1:8">
      <c r="A96" s="36" t="s">
        <v>17</v>
      </c>
      <c r="B96" s="18">
        <v>77195</v>
      </c>
      <c r="C96" s="22">
        <v>231420</v>
      </c>
      <c r="D96" s="67">
        <v>41080</v>
      </c>
      <c r="E96" s="75">
        <v>400.02</v>
      </c>
      <c r="F96" s="84">
        <f t="shared" si="1"/>
        <v>38.950340798442063</v>
      </c>
      <c r="G96" s="21">
        <v>10.27</v>
      </c>
      <c r="H96" s="17"/>
    </row>
    <row r="97" spans="1:35" s="78" customFormat="1">
      <c r="A97" s="37" t="s">
        <v>13</v>
      </c>
      <c r="B97" s="18">
        <v>77196</v>
      </c>
      <c r="C97" s="22">
        <v>231415</v>
      </c>
      <c r="D97" s="67">
        <v>41080</v>
      </c>
      <c r="E97" s="75">
        <v>343.33</v>
      </c>
      <c r="F97" s="84">
        <f t="shared" si="1"/>
        <v>33.430379746835442</v>
      </c>
      <c r="G97" s="43">
        <v>10.27</v>
      </c>
      <c r="H97" s="77"/>
    </row>
    <row r="98" spans="1:35" ht="16.5">
      <c r="A98" s="91" t="s">
        <v>20</v>
      </c>
      <c r="B98" s="18">
        <v>77197</v>
      </c>
      <c r="C98" s="22">
        <v>231440</v>
      </c>
      <c r="D98" s="67">
        <v>41080</v>
      </c>
      <c r="E98" s="75">
        <v>395.09</v>
      </c>
      <c r="F98" s="84">
        <f t="shared" si="1"/>
        <v>38.470301850048685</v>
      </c>
      <c r="G98" s="21">
        <v>10.27</v>
      </c>
      <c r="H98" s="17"/>
    </row>
    <row r="99" spans="1:35">
      <c r="A99" s="36" t="s">
        <v>22</v>
      </c>
      <c r="B99" s="18">
        <v>77198</v>
      </c>
      <c r="C99" s="19">
        <v>231820</v>
      </c>
      <c r="D99" s="67">
        <v>41080</v>
      </c>
      <c r="E99" s="75">
        <v>1272.46</v>
      </c>
      <c r="F99" s="84">
        <f t="shared" si="1"/>
        <v>123.90068159688414</v>
      </c>
      <c r="G99" s="21">
        <v>10.27</v>
      </c>
      <c r="H99" s="17"/>
    </row>
    <row r="100" spans="1:35">
      <c r="A100" s="36" t="s">
        <v>16</v>
      </c>
      <c r="B100" s="18">
        <v>77199</v>
      </c>
      <c r="C100" s="19">
        <v>232499</v>
      </c>
      <c r="D100" s="67">
        <v>41081</v>
      </c>
      <c r="E100" s="75">
        <v>376.5</v>
      </c>
      <c r="F100" s="84">
        <f t="shared" si="1"/>
        <v>36.660175267770207</v>
      </c>
      <c r="G100" s="21">
        <v>10.27</v>
      </c>
      <c r="H100" s="17"/>
      <c r="AB100" s="78"/>
      <c r="AC100" s="78"/>
      <c r="AD100" s="78"/>
      <c r="AE100" s="78"/>
      <c r="AF100" s="78"/>
      <c r="AG100" s="78"/>
      <c r="AH100" s="78"/>
      <c r="AI100" s="78"/>
    </row>
    <row r="101" spans="1:35">
      <c r="A101" s="36" t="s">
        <v>22</v>
      </c>
      <c r="B101" s="18">
        <v>77200</v>
      </c>
      <c r="C101" s="79" t="s">
        <v>23</v>
      </c>
      <c r="D101" s="67">
        <v>41081</v>
      </c>
      <c r="E101" s="75">
        <v>578.20000000000005</v>
      </c>
      <c r="F101" s="84">
        <f t="shared" si="1"/>
        <v>56.299902629016557</v>
      </c>
      <c r="G101" s="21">
        <v>10.27</v>
      </c>
      <c r="H101" s="17"/>
      <c r="AB101" s="78"/>
      <c r="AC101" s="78"/>
      <c r="AD101" s="78"/>
      <c r="AE101" s="78"/>
      <c r="AF101" s="78"/>
      <c r="AG101" s="78"/>
      <c r="AH101" s="78"/>
      <c r="AI101" s="78"/>
    </row>
    <row r="102" spans="1:35" s="78" customFormat="1">
      <c r="A102" s="37" t="s">
        <v>18</v>
      </c>
      <c r="B102" s="18">
        <v>77201</v>
      </c>
      <c r="C102" s="19">
        <v>232815</v>
      </c>
      <c r="D102" s="67">
        <v>41081</v>
      </c>
      <c r="E102" s="75">
        <v>325.08999999999997</v>
      </c>
      <c r="F102" s="84">
        <f t="shared" si="1"/>
        <v>31.654333008763388</v>
      </c>
      <c r="G102" s="43">
        <v>10.27</v>
      </c>
      <c r="H102" s="77"/>
    </row>
    <row r="103" spans="1:35">
      <c r="A103" s="36" t="s">
        <v>17</v>
      </c>
      <c r="B103" s="18">
        <v>77202</v>
      </c>
      <c r="C103" s="19">
        <v>233255</v>
      </c>
      <c r="D103" s="67">
        <v>41081</v>
      </c>
      <c r="E103" s="75">
        <v>353.08</v>
      </c>
      <c r="F103" s="84">
        <f t="shared" si="1"/>
        <v>34.379746835443036</v>
      </c>
      <c r="G103" s="21">
        <v>10.27</v>
      </c>
      <c r="H103" s="17"/>
      <c r="AB103" s="78"/>
      <c r="AC103" s="78"/>
      <c r="AD103" s="78"/>
      <c r="AE103" s="78"/>
      <c r="AF103" s="78"/>
      <c r="AG103" s="78"/>
      <c r="AH103" s="78"/>
      <c r="AI103" s="78"/>
    </row>
    <row r="104" spans="1:35">
      <c r="A104" s="36" t="s">
        <v>11</v>
      </c>
      <c r="B104" s="18">
        <v>77203</v>
      </c>
      <c r="C104" s="19">
        <v>233292</v>
      </c>
      <c r="D104" s="67">
        <v>41081</v>
      </c>
      <c r="E104" s="75">
        <v>2342.64</v>
      </c>
      <c r="F104" s="84">
        <f t="shared" si="1"/>
        <v>220.38005644402631</v>
      </c>
      <c r="G104" s="21">
        <v>10.63</v>
      </c>
      <c r="H104" s="17"/>
    </row>
    <row r="105" spans="1:35">
      <c r="A105" s="36" t="s">
        <v>15</v>
      </c>
      <c r="B105" s="18">
        <v>77204</v>
      </c>
      <c r="C105" s="19">
        <v>233677</v>
      </c>
      <c r="D105" s="67">
        <v>41082</v>
      </c>
      <c r="E105" s="75">
        <v>127.04</v>
      </c>
      <c r="F105" s="84">
        <f t="shared" si="1"/>
        <v>12.370009737098346</v>
      </c>
      <c r="G105" s="21">
        <v>10.27</v>
      </c>
      <c r="H105" s="17"/>
    </row>
    <row r="106" spans="1:35">
      <c r="A106" s="36" t="s">
        <v>17</v>
      </c>
      <c r="B106" s="18">
        <v>77205</v>
      </c>
      <c r="C106" s="19">
        <v>233679</v>
      </c>
      <c r="D106" s="67">
        <v>41082</v>
      </c>
      <c r="E106" s="75">
        <v>287.35000000000002</v>
      </c>
      <c r="F106" s="84">
        <f t="shared" si="1"/>
        <v>27.979552093476148</v>
      </c>
      <c r="G106" s="21">
        <v>10.27</v>
      </c>
      <c r="H106" s="17"/>
    </row>
    <row r="107" spans="1:35">
      <c r="A107" s="36"/>
      <c r="B107" s="18"/>
      <c r="C107" s="19"/>
      <c r="D107" s="67"/>
      <c r="E107" s="75"/>
      <c r="F107" s="84"/>
      <c r="G107" s="21"/>
      <c r="H107" s="17"/>
    </row>
    <row r="108" spans="1:35">
      <c r="A108" s="36"/>
      <c r="B108" s="18"/>
      <c r="C108" s="19"/>
      <c r="D108" s="67"/>
      <c r="E108" s="75">
        <f>F108*G108</f>
        <v>0</v>
      </c>
      <c r="F108" s="61"/>
      <c r="G108" s="21"/>
      <c r="H108" s="17"/>
    </row>
    <row r="109" spans="1:35" ht="15.75" thickBot="1">
      <c r="A109" s="36"/>
      <c r="B109" s="18"/>
      <c r="C109" s="32" t="s">
        <v>10</v>
      </c>
      <c r="D109" s="72"/>
      <c r="E109" s="82">
        <f>SUM(E8:E108)</f>
        <v>47155.696499999962</v>
      </c>
      <c r="F109" s="62">
        <f>SUM(F11:F108)</f>
        <v>4501.5246815657401</v>
      </c>
    </row>
    <row r="110" spans="1:35" ht="15.75" thickBot="1">
      <c r="A110" s="42"/>
      <c r="B110" s="33"/>
      <c r="C110" s="34"/>
      <c r="D110" s="73"/>
      <c r="E110" s="35"/>
      <c r="F110" s="52"/>
    </row>
    <row r="111" spans="1:35" ht="15.75" thickBot="1">
      <c r="A111" s="1"/>
      <c r="B111" s="536" t="s">
        <v>48</v>
      </c>
      <c r="C111" s="537"/>
      <c r="D111" s="538"/>
      <c r="E111" s="196">
        <f>E2-E109</f>
        <v>2787.8835000000399</v>
      </c>
      <c r="F111" s="52"/>
    </row>
    <row r="120" spans="4:6">
      <c r="D120"/>
      <c r="E120"/>
      <c r="F120"/>
    </row>
    <row r="121" spans="4:6">
      <c r="D121"/>
      <c r="E121"/>
      <c r="F121"/>
    </row>
    <row r="122" spans="4:6">
      <c r="D122"/>
      <c r="E122"/>
      <c r="F122"/>
    </row>
    <row r="123" spans="4:6">
      <c r="D123"/>
      <c r="E123"/>
      <c r="F123"/>
    </row>
    <row r="124" spans="4:6">
      <c r="D124"/>
      <c r="E124"/>
      <c r="F124"/>
    </row>
    <row r="125" spans="4:6">
      <c r="D125"/>
      <c r="E125"/>
      <c r="F125"/>
    </row>
    <row r="126" spans="4:6">
      <c r="D126"/>
      <c r="E126"/>
      <c r="F126"/>
    </row>
    <row r="127" spans="4:6">
      <c r="D127"/>
      <c r="E127"/>
      <c r="F127"/>
    </row>
    <row r="128" spans="4:6">
      <c r="D128"/>
      <c r="E128"/>
      <c r="F128"/>
    </row>
    <row r="129" spans="4:6">
      <c r="D129"/>
      <c r="E129"/>
      <c r="F129"/>
    </row>
    <row r="130" spans="4:6">
      <c r="D130"/>
      <c r="E130"/>
      <c r="F130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6" spans="4:6">
      <c r="D136"/>
      <c r="E136"/>
      <c r="F136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  <row r="141" spans="4:6">
      <c r="D141"/>
      <c r="E141"/>
      <c r="F141"/>
    </row>
    <row r="142" spans="4:6">
      <c r="D142"/>
      <c r="E142"/>
      <c r="F142"/>
    </row>
    <row r="143" spans="4:6">
      <c r="D143"/>
      <c r="E143"/>
      <c r="F143"/>
    </row>
    <row r="144" spans="4:6">
      <c r="D144"/>
      <c r="E144"/>
      <c r="F144"/>
    </row>
    <row r="145" spans="4:6">
      <c r="D145"/>
      <c r="E145"/>
      <c r="F145"/>
    </row>
    <row r="146" spans="4:6">
      <c r="D146"/>
      <c r="E146"/>
      <c r="F146"/>
    </row>
    <row r="147" spans="4:6">
      <c r="D147"/>
      <c r="E147"/>
      <c r="F147"/>
    </row>
    <row r="148" spans="4:6">
      <c r="D148"/>
      <c r="E148"/>
      <c r="F148"/>
    </row>
    <row r="149" spans="4:6">
      <c r="D149"/>
      <c r="E149"/>
      <c r="F149"/>
    </row>
    <row r="150" spans="4:6">
      <c r="D150"/>
      <c r="E150"/>
      <c r="F150"/>
    </row>
    <row r="151" spans="4:6">
      <c r="D151"/>
      <c r="E151"/>
      <c r="F151"/>
    </row>
    <row r="152" spans="4:6">
      <c r="D152"/>
      <c r="E152"/>
      <c r="F152"/>
    </row>
    <row r="153" spans="4:6">
      <c r="D153"/>
      <c r="E153"/>
      <c r="F153"/>
    </row>
    <row r="154" spans="4:6">
      <c r="D154"/>
      <c r="E154"/>
      <c r="F154"/>
    </row>
    <row r="155" spans="4:6">
      <c r="D155"/>
      <c r="E155"/>
      <c r="F155"/>
    </row>
    <row r="156" spans="4:6">
      <c r="D156"/>
      <c r="E156"/>
      <c r="F156"/>
    </row>
    <row r="157" spans="4:6">
      <c r="D157"/>
      <c r="E157"/>
      <c r="F157"/>
    </row>
    <row r="158" spans="4:6">
      <c r="D158"/>
      <c r="E158"/>
      <c r="F158"/>
    </row>
    <row r="159" spans="4:6">
      <c r="D159"/>
      <c r="E159"/>
      <c r="F159"/>
    </row>
    <row r="160" spans="4:6">
      <c r="D160"/>
      <c r="E160"/>
      <c r="F160"/>
    </row>
    <row r="161" spans="4:6">
      <c r="D161"/>
      <c r="E161"/>
      <c r="F161"/>
    </row>
    <row r="162" spans="4:6">
      <c r="D162"/>
      <c r="E162"/>
      <c r="F162"/>
    </row>
    <row r="163" spans="4:6">
      <c r="D163"/>
      <c r="E163"/>
      <c r="F163"/>
    </row>
  </sheetData>
  <autoFilter ref="A7:H109"/>
  <mergeCells count="1">
    <mergeCell ref="B111:D1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17"/>
  <sheetViews>
    <sheetView topLeftCell="A109" workbookViewId="0">
      <selection activeCell="C127" sqref="C127"/>
    </sheetView>
  </sheetViews>
  <sheetFormatPr baseColWidth="10" defaultRowHeight="15"/>
  <cols>
    <col min="1" max="1" width="11.42578125" style="111"/>
    <col min="2" max="8" width="11.42578125" style="98"/>
    <col min="11" max="11" width="24.7109375" customWidth="1"/>
  </cols>
  <sheetData>
    <row r="1" spans="1:12">
      <c r="A1" s="99"/>
      <c r="B1" s="100"/>
      <c r="C1" s="95"/>
      <c r="D1" s="95"/>
      <c r="E1" s="95"/>
      <c r="F1" s="101" t="s">
        <v>0</v>
      </c>
      <c r="G1" s="102"/>
      <c r="H1" s="100"/>
      <c r="I1" s="1"/>
      <c r="J1" s="78"/>
      <c r="K1" s="78"/>
      <c r="L1" s="78"/>
    </row>
    <row r="2" spans="1:12">
      <c r="A2" s="99"/>
      <c r="B2" s="103"/>
      <c r="C2" s="103"/>
      <c r="D2" s="103"/>
      <c r="E2" s="96">
        <v>41083</v>
      </c>
      <c r="F2" s="104">
        <v>50011.24</v>
      </c>
      <c r="G2" s="105"/>
      <c r="H2" s="103"/>
      <c r="I2" s="4"/>
      <c r="J2" s="78"/>
      <c r="K2" s="78"/>
      <c r="L2" s="78"/>
    </row>
    <row r="3" spans="1:12">
      <c r="A3" s="99"/>
      <c r="B3" s="100"/>
      <c r="C3" s="106" t="s">
        <v>32</v>
      </c>
      <c r="D3" s="95"/>
      <c r="E3" s="95"/>
      <c r="F3" s="107"/>
      <c r="G3" s="102"/>
      <c r="H3" s="100"/>
      <c r="I3" s="1"/>
      <c r="J3" s="78"/>
      <c r="K3" s="78"/>
      <c r="L3" s="78"/>
    </row>
    <row r="4" spans="1:12">
      <c r="A4" s="99"/>
      <c r="B4" s="100"/>
      <c r="C4" s="106"/>
      <c r="D4" s="95"/>
      <c r="E4" s="95"/>
      <c r="F4" s="107"/>
      <c r="G4" s="102"/>
      <c r="H4" s="100"/>
      <c r="I4" s="1"/>
      <c r="J4" s="78"/>
      <c r="K4" s="78"/>
      <c r="L4" s="78"/>
    </row>
    <row r="5" spans="1:12" ht="15.75" thickBot="1">
      <c r="A5" s="99"/>
      <c r="B5" s="100"/>
      <c r="C5" s="95"/>
      <c r="D5" s="95"/>
      <c r="E5" s="95"/>
      <c r="F5" s="107"/>
      <c r="G5" s="102"/>
      <c r="H5" s="100"/>
      <c r="I5" s="1"/>
      <c r="J5" s="78"/>
      <c r="K5" s="78"/>
      <c r="L5" s="78"/>
    </row>
    <row r="6" spans="1:12" ht="26.25" thickBot="1">
      <c r="A6" s="12" t="s">
        <v>2</v>
      </c>
      <c r="B6" s="12" t="s">
        <v>40</v>
      </c>
      <c r="C6" s="9" t="s">
        <v>3</v>
      </c>
      <c r="D6" s="108" t="s">
        <v>4</v>
      </c>
      <c r="E6" s="88" t="s">
        <v>5</v>
      </c>
      <c r="F6" s="11" t="s">
        <v>6</v>
      </c>
      <c r="G6" s="89" t="s">
        <v>7</v>
      </c>
      <c r="H6" s="12" t="s">
        <v>8</v>
      </c>
      <c r="I6" s="8" t="s">
        <v>9</v>
      </c>
      <c r="J6" s="78"/>
      <c r="K6" s="78"/>
      <c r="L6" s="78"/>
    </row>
    <row r="7" spans="1:12">
      <c r="A7" s="492"/>
      <c r="B7" s="492"/>
      <c r="C7" s="493"/>
      <c r="D7" s="494"/>
      <c r="E7" s="493"/>
      <c r="F7" s="493"/>
      <c r="G7" s="495"/>
      <c r="H7" s="492"/>
      <c r="I7" s="496"/>
      <c r="J7" s="78"/>
      <c r="K7" s="78"/>
      <c r="L7" s="78"/>
    </row>
    <row r="8" spans="1:12">
      <c r="A8" s="23" t="s">
        <v>16</v>
      </c>
      <c r="B8" s="23" t="s">
        <v>63</v>
      </c>
      <c r="C8" s="497">
        <v>77206</v>
      </c>
      <c r="D8" s="498">
        <v>233712</v>
      </c>
      <c r="E8" s="499">
        <v>41082</v>
      </c>
      <c r="F8" s="500">
        <v>178.7</v>
      </c>
      <c r="G8" s="94">
        <f t="shared" ref="G8" si="0">F8/H8</f>
        <v>17.400194741966892</v>
      </c>
      <c r="H8" s="21">
        <v>10.27</v>
      </c>
      <c r="I8" s="23"/>
      <c r="J8" s="78"/>
      <c r="K8" s="78"/>
      <c r="L8" s="78"/>
    </row>
    <row r="9" spans="1:12">
      <c r="A9" s="125" t="s">
        <v>22</v>
      </c>
      <c r="B9" s="115" t="s">
        <v>24</v>
      </c>
      <c r="C9" s="116">
        <v>77207</v>
      </c>
      <c r="D9" s="117">
        <v>233732</v>
      </c>
      <c r="E9" s="118">
        <v>41082</v>
      </c>
      <c r="F9" s="119">
        <v>915.26</v>
      </c>
      <c r="G9" s="94">
        <f t="shared" ref="G9:G18" si="1">F9/H9</f>
        <v>89.119766309639729</v>
      </c>
      <c r="H9" s="120">
        <v>10.27</v>
      </c>
      <c r="I9" s="121"/>
      <c r="J9" s="122"/>
      <c r="K9" s="78"/>
      <c r="L9" s="78"/>
    </row>
    <row r="10" spans="1:12">
      <c r="A10" s="110" t="s">
        <v>18</v>
      </c>
      <c r="B10" s="123" t="s">
        <v>26</v>
      </c>
      <c r="C10" s="116">
        <v>77208</v>
      </c>
      <c r="D10" s="117">
        <v>233873</v>
      </c>
      <c r="E10" s="118">
        <v>41082</v>
      </c>
      <c r="F10" s="119">
        <v>343.02</v>
      </c>
      <c r="G10" s="94">
        <f t="shared" si="1"/>
        <v>33.400194741966892</v>
      </c>
      <c r="H10" s="120">
        <v>10.27</v>
      </c>
      <c r="I10" s="124"/>
      <c r="J10" s="122"/>
      <c r="K10" s="78"/>
      <c r="L10" s="78"/>
    </row>
    <row r="11" spans="1:12">
      <c r="A11" s="125" t="s">
        <v>13</v>
      </c>
      <c r="B11" s="115" t="s">
        <v>37</v>
      </c>
      <c r="C11" s="116">
        <v>77209</v>
      </c>
      <c r="D11" s="117">
        <v>233828</v>
      </c>
      <c r="E11" s="118">
        <v>41082</v>
      </c>
      <c r="F11" s="119">
        <v>360.07</v>
      </c>
      <c r="G11" s="94">
        <f t="shared" si="1"/>
        <v>35.060370009737099</v>
      </c>
      <c r="H11" s="120">
        <v>10.27</v>
      </c>
      <c r="I11" s="126"/>
      <c r="J11" s="122"/>
    </row>
    <row r="12" spans="1:12">
      <c r="A12" s="125" t="s">
        <v>13</v>
      </c>
      <c r="B12" s="115" t="s">
        <v>37</v>
      </c>
      <c r="C12" s="116">
        <v>77210</v>
      </c>
      <c r="D12" s="117">
        <v>234700</v>
      </c>
      <c r="E12" s="118">
        <v>41082</v>
      </c>
      <c r="F12" s="119">
        <v>430.11</v>
      </c>
      <c r="G12" s="94">
        <f t="shared" si="1"/>
        <v>41.880233690360278</v>
      </c>
      <c r="H12" s="120">
        <v>10.27</v>
      </c>
      <c r="I12" s="127"/>
      <c r="J12" s="122"/>
    </row>
    <row r="13" spans="1:12">
      <c r="A13" s="112" t="s">
        <v>18</v>
      </c>
      <c r="B13" s="123" t="s">
        <v>26</v>
      </c>
      <c r="C13" s="116">
        <v>77211</v>
      </c>
      <c r="D13" s="117">
        <v>235021</v>
      </c>
      <c r="E13" s="118">
        <v>41082</v>
      </c>
      <c r="F13" s="119">
        <v>165.04</v>
      </c>
      <c r="G13" s="94">
        <f t="shared" si="1"/>
        <v>16.070107108081793</v>
      </c>
      <c r="H13" s="120">
        <v>10.27</v>
      </c>
      <c r="I13" s="126"/>
      <c r="J13" s="122"/>
    </row>
    <row r="14" spans="1:12">
      <c r="A14" s="115" t="s">
        <v>17</v>
      </c>
      <c r="B14" s="115" t="s">
        <v>35</v>
      </c>
      <c r="C14" s="116">
        <v>77212</v>
      </c>
      <c r="D14" s="117">
        <v>235023</v>
      </c>
      <c r="E14" s="118">
        <v>41083</v>
      </c>
      <c r="F14" s="119">
        <v>218.85</v>
      </c>
      <c r="G14" s="94">
        <f t="shared" si="1"/>
        <v>21.309639727361247</v>
      </c>
      <c r="H14" s="120">
        <v>10.27</v>
      </c>
      <c r="I14" s="126"/>
      <c r="J14" s="122"/>
    </row>
    <row r="15" spans="1:12">
      <c r="A15" s="115" t="s">
        <v>15</v>
      </c>
      <c r="B15" s="115" t="s">
        <v>36</v>
      </c>
      <c r="C15" s="116">
        <v>77213</v>
      </c>
      <c r="D15" s="117">
        <v>235022</v>
      </c>
      <c r="E15" s="118">
        <v>41083</v>
      </c>
      <c r="F15" s="119">
        <v>277.5</v>
      </c>
      <c r="G15" s="94">
        <f t="shared" si="1"/>
        <v>27.020447906523856</v>
      </c>
      <c r="H15" s="120">
        <v>10.27</v>
      </c>
      <c r="I15" s="126"/>
      <c r="J15" s="122"/>
    </row>
    <row r="16" spans="1:12">
      <c r="A16" s="128" t="s">
        <v>16</v>
      </c>
      <c r="B16" s="129" t="s">
        <v>25</v>
      </c>
      <c r="C16" s="116">
        <v>77214</v>
      </c>
      <c r="D16" s="117">
        <v>235060</v>
      </c>
      <c r="E16" s="118">
        <v>41083</v>
      </c>
      <c r="F16" s="119">
        <v>123.75</v>
      </c>
      <c r="G16" s="94">
        <f t="shared" si="1"/>
        <v>12.049659201557937</v>
      </c>
      <c r="H16" s="120">
        <v>10.27</v>
      </c>
      <c r="I16" s="126"/>
      <c r="J16" s="122"/>
    </row>
    <row r="17" spans="1:12">
      <c r="A17" s="125" t="s">
        <v>22</v>
      </c>
      <c r="B17" s="115" t="s">
        <v>24</v>
      </c>
      <c r="C17" s="131">
        <v>77215</v>
      </c>
      <c r="D17" s="132">
        <v>235132</v>
      </c>
      <c r="E17" s="133">
        <v>41083</v>
      </c>
      <c r="F17" s="134">
        <f>G17*H17</f>
        <v>978.01210000000003</v>
      </c>
      <c r="G17" s="135">
        <v>95.23</v>
      </c>
      <c r="H17" s="135">
        <v>10.27</v>
      </c>
      <c r="I17" s="126"/>
      <c r="J17" s="122"/>
    </row>
    <row r="18" spans="1:12">
      <c r="A18" s="136" t="s">
        <v>20</v>
      </c>
      <c r="B18" s="137" t="s">
        <v>33</v>
      </c>
      <c r="C18" s="116">
        <v>77216</v>
      </c>
      <c r="D18" s="117">
        <v>235099</v>
      </c>
      <c r="E18" s="118">
        <v>41083</v>
      </c>
      <c r="F18" s="119">
        <v>210.64</v>
      </c>
      <c r="G18" s="94">
        <f t="shared" si="1"/>
        <v>20.510223953261928</v>
      </c>
      <c r="H18" s="138">
        <v>10.27</v>
      </c>
      <c r="I18" s="126"/>
      <c r="J18" s="122"/>
    </row>
    <row r="19" spans="1:12">
      <c r="A19" s="125" t="s">
        <v>22</v>
      </c>
      <c r="B19" s="115" t="s">
        <v>66</v>
      </c>
      <c r="C19" s="116">
        <v>77217</v>
      </c>
      <c r="D19" s="117">
        <v>235233</v>
      </c>
      <c r="E19" s="118">
        <v>41083</v>
      </c>
      <c r="F19" s="119">
        <v>1645</v>
      </c>
      <c r="G19" s="94">
        <f t="shared" ref="G19:G31" si="2">F19/H19</f>
        <v>160.1752677702045</v>
      </c>
      <c r="H19" s="120">
        <v>10.27</v>
      </c>
      <c r="I19" s="126"/>
      <c r="J19" s="122"/>
    </row>
    <row r="20" spans="1:12">
      <c r="A20" s="128" t="s">
        <v>16</v>
      </c>
      <c r="B20" s="129" t="s">
        <v>25</v>
      </c>
      <c r="C20" s="116">
        <v>77218</v>
      </c>
      <c r="D20" s="117">
        <v>236465</v>
      </c>
      <c r="E20" s="118">
        <v>41084</v>
      </c>
      <c r="F20" s="119">
        <v>300.29000000000002</v>
      </c>
      <c r="G20" s="94">
        <f t="shared" si="2"/>
        <v>29.239532619279458</v>
      </c>
      <c r="H20" s="120">
        <v>10.27</v>
      </c>
      <c r="I20" s="126"/>
      <c r="J20" s="122"/>
    </row>
    <row r="21" spans="1:12">
      <c r="A21" s="110" t="s">
        <v>18</v>
      </c>
      <c r="B21" s="123" t="s">
        <v>26</v>
      </c>
      <c r="C21" s="116">
        <v>77219</v>
      </c>
      <c r="D21" s="117">
        <v>237708</v>
      </c>
      <c r="E21" s="118">
        <v>41085</v>
      </c>
      <c r="F21" s="119">
        <v>281.16000000000003</v>
      </c>
      <c r="G21" s="94">
        <f t="shared" si="2"/>
        <v>27.376825705939634</v>
      </c>
      <c r="H21" s="120">
        <v>10.27</v>
      </c>
      <c r="I21" s="518" t="s">
        <v>159</v>
      </c>
      <c r="J21" s="122"/>
    </row>
    <row r="22" spans="1:12">
      <c r="A22" s="125" t="s">
        <v>22</v>
      </c>
      <c r="B22" s="115" t="s">
        <v>24</v>
      </c>
      <c r="C22" s="116">
        <v>77220</v>
      </c>
      <c r="D22" s="117">
        <v>236044</v>
      </c>
      <c r="E22" s="118">
        <v>41083</v>
      </c>
      <c r="F22" s="119">
        <v>236.21</v>
      </c>
      <c r="G22" s="94">
        <f t="shared" si="2"/>
        <v>23</v>
      </c>
      <c r="H22" s="120">
        <v>10.27</v>
      </c>
      <c r="I22" s="126"/>
      <c r="J22" s="122"/>
    </row>
    <row r="23" spans="1:12">
      <c r="A23" s="136" t="s">
        <v>17</v>
      </c>
      <c r="B23" s="115" t="s">
        <v>35</v>
      </c>
      <c r="C23" s="116">
        <v>77221</v>
      </c>
      <c r="D23" s="117">
        <v>237514</v>
      </c>
      <c r="E23" s="118">
        <v>41085</v>
      </c>
      <c r="F23" s="119">
        <v>280.99</v>
      </c>
      <c r="G23" s="94">
        <f t="shared" si="2"/>
        <v>27.360272638753653</v>
      </c>
      <c r="H23" s="120">
        <v>10.27</v>
      </c>
      <c r="I23" s="126"/>
      <c r="J23" s="122"/>
    </row>
    <row r="24" spans="1:12">
      <c r="A24" s="128" t="s">
        <v>16</v>
      </c>
      <c r="B24" s="129" t="s">
        <v>25</v>
      </c>
      <c r="C24" s="116">
        <v>77222</v>
      </c>
      <c r="D24" s="117">
        <v>237588</v>
      </c>
      <c r="E24" s="118">
        <v>41085</v>
      </c>
      <c r="F24" s="119">
        <v>133.82</v>
      </c>
      <c r="G24" s="94">
        <f t="shared" si="2"/>
        <v>13.030185004868549</v>
      </c>
      <c r="H24" s="120">
        <v>10.27</v>
      </c>
      <c r="I24" s="126"/>
      <c r="J24" s="122"/>
    </row>
    <row r="25" spans="1:12">
      <c r="A25" s="125" t="s">
        <v>11</v>
      </c>
      <c r="B25" s="136" t="s">
        <v>42</v>
      </c>
      <c r="C25" s="116">
        <v>77223</v>
      </c>
      <c r="D25" s="117">
        <v>237599</v>
      </c>
      <c r="E25" s="118">
        <v>41085</v>
      </c>
      <c r="F25" s="119">
        <v>1514.24</v>
      </c>
      <c r="G25" s="94">
        <f t="shared" si="2"/>
        <v>142.44967074317967</v>
      </c>
      <c r="H25" s="120">
        <v>10.63</v>
      </c>
      <c r="I25" s="126"/>
      <c r="J25" s="122"/>
    </row>
    <row r="26" spans="1:12">
      <c r="A26" s="136" t="s">
        <v>20</v>
      </c>
      <c r="B26" s="137" t="s">
        <v>33</v>
      </c>
      <c r="C26" s="116">
        <v>77224</v>
      </c>
      <c r="D26" s="117">
        <v>237634</v>
      </c>
      <c r="E26" s="118">
        <v>41085</v>
      </c>
      <c r="F26" s="119">
        <v>221.01</v>
      </c>
      <c r="G26" s="94">
        <f t="shared" si="2"/>
        <v>21.519961051606622</v>
      </c>
      <c r="H26" s="120">
        <v>10.27</v>
      </c>
      <c r="I26" s="126"/>
      <c r="J26" s="122"/>
    </row>
    <row r="27" spans="1:12">
      <c r="A27" s="113" t="s">
        <v>18</v>
      </c>
      <c r="B27" s="123" t="s">
        <v>26</v>
      </c>
      <c r="C27" s="116">
        <v>77225</v>
      </c>
      <c r="D27" s="117">
        <v>238821</v>
      </c>
      <c r="E27" s="118">
        <v>41086</v>
      </c>
      <c r="F27" s="119">
        <v>246.07</v>
      </c>
      <c r="G27" s="94">
        <f t="shared" si="2"/>
        <v>23.960077896786757</v>
      </c>
      <c r="H27" s="120">
        <v>10.27</v>
      </c>
      <c r="I27" s="126"/>
      <c r="J27" s="122"/>
      <c r="K27" s="78"/>
      <c r="L27" s="78"/>
    </row>
    <row r="28" spans="1:12">
      <c r="A28" s="186" t="s">
        <v>16</v>
      </c>
      <c r="B28" s="129" t="s">
        <v>25</v>
      </c>
      <c r="C28" s="116">
        <v>77226</v>
      </c>
      <c r="D28" s="117">
        <v>238838</v>
      </c>
      <c r="E28" s="118">
        <v>41086</v>
      </c>
      <c r="F28" s="119">
        <v>94.48</v>
      </c>
      <c r="G28" s="94">
        <f t="shared" si="2"/>
        <v>9.1996105160662136</v>
      </c>
      <c r="H28" s="120">
        <v>10.27</v>
      </c>
      <c r="I28" s="126"/>
      <c r="J28" s="122"/>
      <c r="K28" s="78"/>
      <c r="L28" s="78"/>
    </row>
    <row r="29" spans="1:12">
      <c r="A29" s="136" t="s">
        <v>17</v>
      </c>
      <c r="B29" s="115" t="s">
        <v>35</v>
      </c>
      <c r="C29" s="116">
        <v>77227</v>
      </c>
      <c r="D29" s="117">
        <v>238845</v>
      </c>
      <c r="E29" s="118">
        <v>41086</v>
      </c>
      <c r="F29" s="119">
        <v>242.27</v>
      </c>
      <c r="G29" s="94">
        <f t="shared" si="2"/>
        <v>23.590068159688414</v>
      </c>
      <c r="H29" s="120">
        <v>10.27</v>
      </c>
      <c r="I29" s="126"/>
      <c r="J29" s="122"/>
      <c r="K29" s="78"/>
      <c r="L29" s="78"/>
    </row>
    <row r="30" spans="1:12">
      <c r="A30" s="125" t="s">
        <v>13</v>
      </c>
      <c r="B30" s="115" t="s">
        <v>37</v>
      </c>
      <c r="C30" s="116">
        <v>77228</v>
      </c>
      <c r="D30" s="117" t="s">
        <v>30</v>
      </c>
      <c r="E30" s="118">
        <v>41086</v>
      </c>
      <c r="F30" s="119">
        <f>253.36+130.12</f>
        <v>383.48</v>
      </c>
      <c r="G30" s="94">
        <f t="shared" si="2"/>
        <v>37.3398247322298</v>
      </c>
      <c r="H30" s="120">
        <v>10.27</v>
      </c>
      <c r="I30" s="126"/>
      <c r="J30" s="122"/>
      <c r="K30" s="78"/>
      <c r="L30" s="78"/>
    </row>
    <row r="31" spans="1:12">
      <c r="A31" s="115" t="s">
        <v>28</v>
      </c>
      <c r="B31" s="115" t="s">
        <v>41</v>
      </c>
      <c r="C31" s="116">
        <v>77229</v>
      </c>
      <c r="D31" s="139" t="s">
        <v>31</v>
      </c>
      <c r="E31" s="118">
        <v>41086</v>
      </c>
      <c r="F31" s="140">
        <v>523.09</v>
      </c>
      <c r="G31" s="94">
        <f t="shared" si="2"/>
        <v>50.933787731256089</v>
      </c>
      <c r="H31" s="120">
        <v>10.27</v>
      </c>
      <c r="I31" s="126"/>
      <c r="J31" s="122"/>
      <c r="K31" s="78"/>
      <c r="L31" s="78"/>
    </row>
    <row r="32" spans="1:12">
      <c r="A32" s="115" t="s">
        <v>15</v>
      </c>
      <c r="B32" s="115" t="s">
        <v>36</v>
      </c>
      <c r="C32" s="116">
        <v>77230</v>
      </c>
      <c r="D32" s="139">
        <v>239777</v>
      </c>
      <c r="E32" s="118">
        <v>41086</v>
      </c>
      <c r="F32" s="140">
        <f>G32*H32</f>
        <v>310.05130000000003</v>
      </c>
      <c r="G32" s="120">
        <v>30.19</v>
      </c>
      <c r="H32" s="120">
        <v>10.27</v>
      </c>
      <c r="I32" s="126"/>
      <c r="J32" s="122"/>
      <c r="K32" s="78"/>
      <c r="L32" s="78"/>
    </row>
    <row r="33" spans="1:12">
      <c r="A33" s="186" t="s">
        <v>16</v>
      </c>
      <c r="B33" s="129" t="s">
        <v>25</v>
      </c>
      <c r="C33" s="116">
        <v>77231</v>
      </c>
      <c r="D33" s="141">
        <v>240057</v>
      </c>
      <c r="E33" s="142">
        <v>41087</v>
      </c>
      <c r="F33" s="140">
        <v>194.92</v>
      </c>
      <c r="G33" s="94">
        <f t="shared" ref="G33:G90" si="3">F33/H33</f>
        <v>18.979552093476144</v>
      </c>
      <c r="H33" s="120">
        <v>10.27</v>
      </c>
      <c r="I33" s="129"/>
      <c r="J33" s="122"/>
      <c r="K33" s="78"/>
      <c r="L33" s="78"/>
    </row>
    <row r="34" spans="1:12">
      <c r="A34" s="123" t="s">
        <v>17</v>
      </c>
      <c r="B34" s="115" t="s">
        <v>35</v>
      </c>
      <c r="C34" s="116">
        <v>77232</v>
      </c>
      <c r="D34" s="141">
        <v>240063</v>
      </c>
      <c r="E34" s="142">
        <v>41087</v>
      </c>
      <c r="F34" s="140">
        <v>262.89999999999998</v>
      </c>
      <c r="G34" s="94">
        <f t="shared" si="3"/>
        <v>25.598831548198635</v>
      </c>
      <c r="H34" s="120">
        <v>10.27</v>
      </c>
      <c r="I34" s="129"/>
      <c r="J34" s="122"/>
      <c r="K34" s="78"/>
      <c r="L34" s="78"/>
    </row>
    <row r="35" spans="1:12">
      <c r="A35" s="114" t="s">
        <v>18</v>
      </c>
      <c r="B35" s="123" t="s">
        <v>26</v>
      </c>
      <c r="C35" s="116">
        <v>77233</v>
      </c>
      <c r="D35" s="141">
        <v>172893</v>
      </c>
      <c r="E35" s="143">
        <v>41087</v>
      </c>
      <c r="F35" s="140">
        <v>230.15</v>
      </c>
      <c r="G35" s="94">
        <f t="shared" si="3"/>
        <v>22.409931840311589</v>
      </c>
      <c r="H35" s="120">
        <v>10.27</v>
      </c>
      <c r="I35" s="129"/>
      <c r="J35" s="122"/>
      <c r="K35" s="78"/>
      <c r="L35" s="78"/>
    </row>
    <row r="36" spans="1:12">
      <c r="A36" s="125" t="s">
        <v>22</v>
      </c>
      <c r="B36" s="115" t="s">
        <v>24</v>
      </c>
      <c r="C36" s="116">
        <v>77234</v>
      </c>
      <c r="D36" s="141">
        <v>175270</v>
      </c>
      <c r="E36" s="142">
        <v>41087</v>
      </c>
      <c r="F36" s="140">
        <v>269.27999999999997</v>
      </c>
      <c r="G36" s="94">
        <f t="shared" si="3"/>
        <v>26.220058422590068</v>
      </c>
      <c r="H36" s="120">
        <v>10.27</v>
      </c>
      <c r="I36" s="129"/>
      <c r="J36" s="122"/>
      <c r="K36" s="78"/>
      <c r="L36" s="78"/>
    </row>
    <row r="37" spans="1:12">
      <c r="A37" s="123" t="s">
        <v>17</v>
      </c>
      <c r="B37" s="115" t="s">
        <v>35</v>
      </c>
      <c r="C37" s="116">
        <v>77235</v>
      </c>
      <c r="D37" s="141">
        <v>241231</v>
      </c>
      <c r="E37" s="142">
        <v>41088</v>
      </c>
      <c r="F37" s="140">
        <v>230.05</v>
      </c>
      <c r="G37" s="120">
        <f t="shared" si="3"/>
        <v>22.400194741966896</v>
      </c>
      <c r="H37" s="120">
        <v>10.27</v>
      </c>
      <c r="I37" s="129"/>
      <c r="J37" s="122"/>
      <c r="K37" s="78"/>
      <c r="L37" s="78"/>
    </row>
    <row r="38" spans="1:12">
      <c r="A38" s="114" t="s">
        <v>18</v>
      </c>
      <c r="B38" s="123" t="s">
        <v>26</v>
      </c>
      <c r="C38" s="116">
        <v>77236</v>
      </c>
      <c r="D38" s="141">
        <v>241278</v>
      </c>
      <c r="E38" s="142">
        <v>41088</v>
      </c>
      <c r="F38" s="140">
        <v>333.06</v>
      </c>
      <c r="G38" s="120">
        <f t="shared" si="3"/>
        <v>32.430379746835442</v>
      </c>
      <c r="H38" s="120">
        <v>10.27</v>
      </c>
      <c r="I38" s="129"/>
      <c r="J38" s="122"/>
      <c r="K38" s="78"/>
      <c r="L38" s="78"/>
    </row>
    <row r="39" spans="1:12">
      <c r="A39" s="186" t="s">
        <v>16</v>
      </c>
      <c r="B39" s="148" t="s">
        <v>25</v>
      </c>
      <c r="C39" s="116">
        <v>77237</v>
      </c>
      <c r="D39" s="141">
        <v>241329</v>
      </c>
      <c r="E39" s="142">
        <v>41088</v>
      </c>
      <c r="F39" s="140">
        <v>150.15</v>
      </c>
      <c r="G39" s="144">
        <f t="shared" si="3"/>
        <v>14.620253164556964</v>
      </c>
      <c r="H39" s="144">
        <v>10.27</v>
      </c>
      <c r="I39" s="145"/>
      <c r="J39" s="122"/>
      <c r="K39" s="78"/>
      <c r="L39" s="78"/>
    </row>
    <row r="40" spans="1:12">
      <c r="A40" s="146" t="s">
        <v>20</v>
      </c>
      <c r="B40" s="137" t="s">
        <v>33</v>
      </c>
      <c r="C40" s="147">
        <v>77238</v>
      </c>
      <c r="D40" s="148">
        <v>241342</v>
      </c>
      <c r="E40" s="149">
        <v>41088</v>
      </c>
      <c r="F40" s="140">
        <v>362.74</v>
      </c>
      <c r="G40" s="94">
        <f t="shared" si="3"/>
        <v>35.320350535540413</v>
      </c>
      <c r="H40" s="120">
        <v>10.27</v>
      </c>
      <c r="I40" s="129"/>
      <c r="J40" s="122"/>
      <c r="K40" s="78"/>
      <c r="L40" s="78"/>
    </row>
    <row r="41" spans="1:12">
      <c r="A41" s="146" t="s">
        <v>15</v>
      </c>
      <c r="B41" s="115" t="s">
        <v>36</v>
      </c>
      <c r="C41" s="147">
        <v>77239</v>
      </c>
      <c r="D41" s="148">
        <v>175654</v>
      </c>
      <c r="E41" s="149">
        <v>41089</v>
      </c>
      <c r="F41" s="140">
        <v>215.05</v>
      </c>
      <c r="G41" s="94">
        <f t="shared" si="3"/>
        <v>20.939629990262905</v>
      </c>
      <c r="H41" s="120">
        <v>10.27</v>
      </c>
      <c r="I41" s="129"/>
      <c r="J41" s="122"/>
      <c r="K41" s="78"/>
      <c r="L41" s="78"/>
    </row>
    <row r="42" spans="1:12">
      <c r="A42" s="146" t="s">
        <v>17</v>
      </c>
      <c r="B42" s="115" t="s">
        <v>35</v>
      </c>
      <c r="C42" s="147">
        <v>77243</v>
      </c>
      <c r="D42" s="148">
        <v>242523</v>
      </c>
      <c r="E42" s="149">
        <v>41089</v>
      </c>
      <c r="F42" s="140">
        <v>243.09</v>
      </c>
      <c r="G42" s="94">
        <f t="shared" si="3"/>
        <v>23.6699123661149</v>
      </c>
      <c r="H42" s="120">
        <v>10.27</v>
      </c>
      <c r="I42" s="129"/>
      <c r="J42" s="122"/>
      <c r="K42" s="78"/>
      <c r="L42" s="78"/>
    </row>
    <row r="43" spans="1:12">
      <c r="A43" s="114" t="s">
        <v>18</v>
      </c>
      <c r="B43" s="123" t="s">
        <v>26</v>
      </c>
      <c r="C43" s="116">
        <v>77242</v>
      </c>
      <c r="D43" s="141">
        <v>242518</v>
      </c>
      <c r="E43" s="142">
        <v>41089</v>
      </c>
      <c r="F43" s="140">
        <v>111.94</v>
      </c>
      <c r="G43" s="120">
        <f t="shared" si="3"/>
        <v>10.89970788704966</v>
      </c>
      <c r="H43" s="120">
        <v>10.27</v>
      </c>
      <c r="I43" s="129"/>
      <c r="J43" s="122"/>
      <c r="K43" s="78"/>
      <c r="L43" s="78"/>
    </row>
    <row r="44" spans="1:12">
      <c r="A44" s="186" t="s">
        <v>16</v>
      </c>
      <c r="B44" s="129" t="s">
        <v>25</v>
      </c>
      <c r="C44" s="116">
        <v>77241</v>
      </c>
      <c r="D44" s="141">
        <v>242511</v>
      </c>
      <c r="E44" s="142">
        <v>41089</v>
      </c>
      <c r="F44" s="140">
        <v>232.41</v>
      </c>
      <c r="G44" s="120">
        <f t="shared" si="3"/>
        <v>22.629990262901657</v>
      </c>
      <c r="H44" s="120">
        <v>10.27</v>
      </c>
      <c r="I44" s="129"/>
      <c r="J44" s="122"/>
      <c r="K44" s="78"/>
      <c r="L44" s="78"/>
    </row>
    <row r="45" spans="1:12">
      <c r="A45" s="125" t="s">
        <v>13</v>
      </c>
      <c r="B45" s="115" t="s">
        <v>37</v>
      </c>
      <c r="C45" s="116">
        <v>77240</v>
      </c>
      <c r="D45" s="141">
        <v>242514</v>
      </c>
      <c r="E45" s="142">
        <v>41089</v>
      </c>
      <c r="F45" s="140">
        <v>375.06</v>
      </c>
      <c r="G45" s="120">
        <f t="shared" si="3"/>
        <v>36.519961051606622</v>
      </c>
      <c r="H45" s="120">
        <v>10.27</v>
      </c>
      <c r="I45" s="129"/>
      <c r="J45" s="122"/>
      <c r="K45" s="78"/>
      <c r="L45" s="78"/>
    </row>
    <row r="46" spans="1:12">
      <c r="A46" s="125" t="s">
        <v>22</v>
      </c>
      <c r="B46" s="115" t="s">
        <v>24</v>
      </c>
      <c r="C46" s="116">
        <v>77244</v>
      </c>
      <c r="D46" s="141">
        <v>242579</v>
      </c>
      <c r="E46" s="142">
        <v>41089</v>
      </c>
      <c r="F46" s="140">
        <v>940.01</v>
      </c>
      <c r="G46" s="120">
        <f t="shared" si="3"/>
        <v>91.529698149951315</v>
      </c>
      <c r="H46" s="120">
        <v>10.27</v>
      </c>
      <c r="I46" s="129"/>
      <c r="J46" s="122"/>
      <c r="K46" s="78"/>
      <c r="L46" s="78"/>
    </row>
    <row r="47" spans="1:12">
      <c r="A47" s="146" t="s">
        <v>15</v>
      </c>
      <c r="B47" s="123" t="s">
        <v>36</v>
      </c>
      <c r="C47" s="116">
        <v>77245</v>
      </c>
      <c r="D47" s="141">
        <v>243843</v>
      </c>
      <c r="E47" s="143">
        <v>41090</v>
      </c>
      <c r="F47" s="140">
        <v>260.14</v>
      </c>
      <c r="G47" s="120">
        <f t="shared" si="3"/>
        <v>25.330087633885103</v>
      </c>
      <c r="H47" s="120">
        <v>10.27</v>
      </c>
      <c r="I47" s="129"/>
      <c r="J47" s="122"/>
      <c r="K47" s="78"/>
      <c r="L47" s="78"/>
    </row>
    <row r="48" spans="1:12">
      <c r="A48" s="125" t="s">
        <v>11</v>
      </c>
      <c r="B48" s="136" t="s">
        <v>42</v>
      </c>
      <c r="C48" s="116">
        <v>77246</v>
      </c>
      <c r="D48" s="141">
        <v>243875</v>
      </c>
      <c r="E48" s="142">
        <v>41090</v>
      </c>
      <c r="F48" s="140">
        <v>3107.26</v>
      </c>
      <c r="G48" s="120">
        <f t="shared" si="3"/>
        <v>292.31044214487298</v>
      </c>
      <c r="H48" s="120">
        <v>10.63</v>
      </c>
      <c r="I48" s="129"/>
      <c r="J48" s="122"/>
      <c r="K48" s="78"/>
      <c r="L48" s="78"/>
    </row>
    <row r="49" spans="1:12">
      <c r="A49" s="186" t="s">
        <v>16</v>
      </c>
      <c r="B49" s="129" t="s">
        <v>25</v>
      </c>
      <c r="C49" s="116">
        <v>77247</v>
      </c>
      <c r="D49" s="141">
        <v>243876</v>
      </c>
      <c r="E49" s="142">
        <v>41090</v>
      </c>
      <c r="F49" s="140">
        <v>126.12</v>
      </c>
      <c r="G49" s="120">
        <f t="shared" si="3"/>
        <v>12.280428432327167</v>
      </c>
      <c r="H49" s="120">
        <v>10.27</v>
      </c>
      <c r="I49" s="150"/>
      <c r="J49" s="122"/>
      <c r="K49" s="78"/>
      <c r="L49" s="78"/>
    </row>
    <row r="50" spans="1:12">
      <c r="A50" s="125" t="s">
        <v>11</v>
      </c>
      <c r="B50" s="136" t="s">
        <v>42</v>
      </c>
      <c r="C50" s="116">
        <v>77248</v>
      </c>
      <c r="D50" s="141">
        <v>243878</v>
      </c>
      <c r="E50" s="142">
        <v>41090</v>
      </c>
      <c r="F50" s="140">
        <v>1102.54</v>
      </c>
      <c r="G50" s="120">
        <f t="shared" si="3"/>
        <v>103.71966133584195</v>
      </c>
      <c r="H50" s="120">
        <v>10.63</v>
      </c>
      <c r="I50" s="129"/>
      <c r="J50" s="122"/>
      <c r="K50" s="78"/>
      <c r="L50" s="78"/>
    </row>
    <row r="51" spans="1:12">
      <c r="A51" s="125" t="s">
        <v>17</v>
      </c>
      <c r="B51" s="115" t="s">
        <v>35</v>
      </c>
      <c r="C51" s="116">
        <v>77249</v>
      </c>
      <c r="D51" s="141">
        <v>244485</v>
      </c>
      <c r="E51" s="142">
        <v>41090</v>
      </c>
      <c r="F51" s="140">
        <v>275.13</v>
      </c>
      <c r="G51" s="120">
        <f t="shared" si="3"/>
        <v>26.789678675754626</v>
      </c>
      <c r="H51" s="120">
        <v>10.27</v>
      </c>
      <c r="I51" s="129"/>
      <c r="J51" s="122"/>
      <c r="K51" s="78"/>
      <c r="L51" s="78"/>
    </row>
    <row r="52" spans="1:12">
      <c r="A52" s="125" t="s">
        <v>18</v>
      </c>
      <c r="B52" s="123" t="s">
        <v>26</v>
      </c>
      <c r="C52" s="116">
        <v>77250</v>
      </c>
      <c r="D52" s="141">
        <v>243988</v>
      </c>
      <c r="E52" s="142">
        <v>41090</v>
      </c>
      <c r="F52" s="140">
        <v>332.03</v>
      </c>
      <c r="G52" s="120">
        <f t="shared" si="3"/>
        <v>32.3300876338851</v>
      </c>
      <c r="H52" s="120">
        <v>10.27</v>
      </c>
      <c r="I52" s="129"/>
      <c r="J52" s="122"/>
      <c r="K52" s="78"/>
      <c r="L52" s="78"/>
    </row>
    <row r="53" spans="1:12">
      <c r="A53" s="125" t="s">
        <v>22</v>
      </c>
      <c r="B53" s="115" t="s">
        <v>66</v>
      </c>
      <c r="C53" s="116">
        <v>78001</v>
      </c>
      <c r="D53" s="141">
        <v>244154</v>
      </c>
      <c r="E53" s="142">
        <v>41090</v>
      </c>
      <c r="F53" s="140">
        <v>1082.05</v>
      </c>
      <c r="G53" s="120">
        <f t="shared" si="3"/>
        <v>105.36027263875366</v>
      </c>
      <c r="H53" s="120">
        <v>10.27</v>
      </c>
      <c r="I53" s="129"/>
      <c r="J53" s="122"/>
      <c r="K53" s="78"/>
      <c r="L53" s="78"/>
    </row>
    <row r="54" spans="1:12">
      <c r="A54" s="125" t="s">
        <v>20</v>
      </c>
      <c r="B54" s="137" t="s">
        <v>33</v>
      </c>
      <c r="C54" s="116">
        <v>78002</v>
      </c>
      <c r="D54" s="141">
        <v>244939</v>
      </c>
      <c r="E54" s="142">
        <v>41090</v>
      </c>
      <c r="F54" s="140">
        <v>256.75</v>
      </c>
      <c r="G54" s="120">
        <f t="shared" si="3"/>
        <v>25</v>
      </c>
      <c r="H54" s="120">
        <v>10.27</v>
      </c>
      <c r="I54" s="129"/>
      <c r="J54" s="122"/>
      <c r="K54" s="78"/>
      <c r="L54" s="78"/>
    </row>
    <row r="55" spans="1:12" s="78" customFormat="1">
      <c r="A55" s="151" t="s">
        <v>13</v>
      </c>
      <c r="B55" s="115" t="s">
        <v>37</v>
      </c>
      <c r="C55" s="116">
        <v>78003</v>
      </c>
      <c r="D55" s="141">
        <v>245147</v>
      </c>
      <c r="E55" s="142">
        <v>41091</v>
      </c>
      <c r="F55" s="152">
        <v>337.41</v>
      </c>
      <c r="G55" s="138">
        <f t="shared" si="3"/>
        <v>32.853943524829603</v>
      </c>
      <c r="H55" s="138">
        <v>10.27</v>
      </c>
      <c r="I55" s="139"/>
      <c r="J55" s="122"/>
    </row>
    <row r="56" spans="1:12">
      <c r="A56" s="125" t="s">
        <v>20</v>
      </c>
      <c r="B56" s="123" t="s">
        <v>33</v>
      </c>
      <c r="C56" s="116">
        <v>78004</v>
      </c>
      <c r="D56" s="141">
        <v>245237</v>
      </c>
      <c r="E56" s="142">
        <v>41091</v>
      </c>
      <c r="F56" s="140">
        <v>430.11</v>
      </c>
      <c r="G56" s="120">
        <f t="shared" si="3"/>
        <v>41.880233690360278</v>
      </c>
      <c r="H56" s="120">
        <v>10.27</v>
      </c>
      <c r="I56" s="129"/>
      <c r="J56" s="122"/>
      <c r="K56" s="78"/>
      <c r="L56" s="78"/>
    </row>
    <row r="57" spans="1:12" s="78" customFormat="1">
      <c r="A57" s="151" t="s">
        <v>34</v>
      </c>
      <c r="B57" s="153" t="s">
        <v>39</v>
      </c>
      <c r="C57" s="116">
        <v>78005</v>
      </c>
      <c r="D57" s="141">
        <v>248156</v>
      </c>
      <c r="E57" s="142">
        <v>41093</v>
      </c>
      <c r="F57" s="152">
        <v>476.32</v>
      </c>
      <c r="G57" s="138">
        <f t="shared" si="3"/>
        <v>46.379746835443036</v>
      </c>
      <c r="H57" s="138">
        <v>10.27</v>
      </c>
      <c r="I57" s="139"/>
      <c r="J57" s="122"/>
    </row>
    <row r="58" spans="1:12">
      <c r="A58" s="125" t="s">
        <v>17</v>
      </c>
      <c r="B58" s="115" t="s">
        <v>35</v>
      </c>
      <c r="C58" s="116">
        <v>78006</v>
      </c>
      <c r="D58" s="141">
        <v>246192</v>
      </c>
      <c r="E58" s="142">
        <v>41091</v>
      </c>
      <c r="F58" s="140">
        <v>220.39</v>
      </c>
      <c r="G58" s="120">
        <f t="shared" si="3"/>
        <v>21.459591041869523</v>
      </c>
      <c r="H58" s="120">
        <v>10.27</v>
      </c>
      <c r="I58" s="129"/>
      <c r="J58" s="122"/>
      <c r="K58" s="78"/>
      <c r="L58" s="78"/>
    </row>
    <row r="59" spans="1:12">
      <c r="A59" s="125" t="s">
        <v>22</v>
      </c>
      <c r="B59" s="115" t="s">
        <v>24</v>
      </c>
      <c r="C59" s="116">
        <v>78007</v>
      </c>
      <c r="D59" s="141">
        <v>246197</v>
      </c>
      <c r="E59" s="142">
        <v>41091</v>
      </c>
      <c r="F59" s="140">
        <v>503.13</v>
      </c>
      <c r="G59" s="120">
        <f t="shared" si="3"/>
        <v>48.990262901655306</v>
      </c>
      <c r="H59" s="120">
        <v>10.27</v>
      </c>
      <c r="I59" s="150"/>
      <c r="J59" s="122"/>
      <c r="K59" s="78"/>
      <c r="L59" s="78"/>
    </row>
    <row r="60" spans="1:12">
      <c r="A60" s="186" t="s">
        <v>16</v>
      </c>
      <c r="B60" s="129" t="s">
        <v>25</v>
      </c>
      <c r="C60" s="116">
        <v>78008</v>
      </c>
      <c r="D60" s="141">
        <v>172548</v>
      </c>
      <c r="E60" s="142">
        <v>41091</v>
      </c>
      <c r="F60" s="140">
        <v>263.83999999999997</v>
      </c>
      <c r="G60" s="120">
        <f t="shared" si="3"/>
        <v>25.690360272638753</v>
      </c>
      <c r="H60" s="120">
        <v>10.27</v>
      </c>
      <c r="I60" s="150"/>
      <c r="J60" s="122"/>
      <c r="K60" s="78"/>
      <c r="L60" s="78"/>
    </row>
    <row r="61" spans="1:12">
      <c r="A61" s="125" t="s">
        <v>18</v>
      </c>
      <c r="B61" s="154" t="s">
        <v>26</v>
      </c>
      <c r="C61" s="116">
        <v>78009</v>
      </c>
      <c r="D61" s="141">
        <v>246229</v>
      </c>
      <c r="E61" s="142">
        <v>41091</v>
      </c>
      <c r="F61" s="140">
        <v>330.9</v>
      </c>
      <c r="G61" s="120">
        <f t="shared" si="3"/>
        <v>32.220058422590064</v>
      </c>
      <c r="H61" s="120">
        <v>10.27</v>
      </c>
      <c r="I61" s="150"/>
      <c r="J61" s="122"/>
      <c r="K61" s="78"/>
      <c r="L61" s="78"/>
    </row>
    <row r="62" spans="1:12" s="78" customFormat="1">
      <c r="A62" s="151" t="s">
        <v>15</v>
      </c>
      <c r="B62" s="115" t="s">
        <v>36</v>
      </c>
      <c r="C62" s="116">
        <v>78010</v>
      </c>
      <c r="D62" s="139">
        <v>246922</v>
      </c>
      <c r="E62" s="118">
        <v>41092</v>
      </c>
      <c r="F62" s="152">
        <v>271.23</v>
      </c>
      <c r="G62" s="138">
        <f t="shared" si="3"/>
        <v>26.409931840311589</v>
      </c>
      <c r="H62" s="138">
        <v>10.27</v>
      </c>
      <c r="I62" s="139"/>
      <c r="J62" s="122"/>
    </row>
    <row r="63" spans="1:12">
      <c r="A63" s="186" t="s">
        <v>16</v>
      </c>
      <c r="B63" s="129" t="s">
        <v>25</v>
      </c>
      <c r="C63" s="116">
        <v>78011</v>
      </c>
      <c r="D63" s="139">
        <v>247379</v>
      </c>
      <c r="E63" s="118">
        <v>41093</v>
      </c>
      <c r="F63" s="140">
        <v>236.31</v>
      </c>
      <c r="G63" s="120">
        <f t="shared" si="3"/>
        <v>23.009737098344694</v>
      </c>
      <c r="H63" s="120">
        <v>10.27</v>
      </c>
      <c r="I63" s="145"/>
      <c r="J63" s="122"/>
      <c r="K63" s="78"/>
      <c r="L63" s="78"/>
    </row>
    <row r="64" spans="1:12">
      <c r="A64" s="125" t="s">
        <v>13</v>
      </c>
      <c r="B64" s="115" t="s">
        <v>37</v>
      </c>
      <c r="C64" s="116">
        <v>78012</v>
      </c>
      <c r="D64" s="129">
        <v>247390</v>
      </c>
      <c r="E64" s="118">
        <v>41093</v>
      </c>
      <c r="F64" s="140">
        <v>300.60000000000002</v>
      </c>
      <c r="G64" s="155">
        <f t="shared" si="3"/>
        <v>29.269717624148008</v>
      </c>
      <c r="H64" s="120">
        <v>10.27</v>
      </c>
      <c r="I64" s="129"/>
      <c r="J64" s="122"/>
      <c r="K64" s="78"/>
      <c r="L64" s="78"/>
    </row>
    <row r="65" spans="1:12">
      <c r="A65" s="125" t="s">
        <v>17</v>
      </c>
      <c r="B65" s="115" t="s">
        <v>35</v>
      </c>
      <c r="C65" s="116">
        <v>78013</v>
      </c>
      <c r="D65" s="139">
        <v>247459</v>
      </c>
      <c r="E65" s="118">
        <v>41093</v>
      </c>
      <c r="F65" s="140">
        <v>414.19</v>
      </c>
      <c r="G65" s="120">
        <f t="shared" si="3"/>
        <v>40.330087633885107</v>
      </c>
      <c r="H65" s="120">
        <v>10.27</v>
      </c>
      <c r="I65" s="129"/>
      <c r="J65" s="122"/>
      <c r="K65" s="78"/>
      <c r="L65" s="78"/>
    </row>
    <row r="66" spans="1:12">
      <c r="A66" s="125" t="s">
        <v>22</v>
      </c>
      <c r="B66" s="115" t="s">
        <v>24</v>
      </c>
      <c r="C66" s="116">
        <v>78014</v>
      </c>
      <c r="D66" s="129">
        <v>247480</v>
      </c>
      <c r="E66" s="156">
        <v>41093</v>
      </c>
      <c r="F66" s="140">
        <v>1421.78</v>
      </c>
      <c r="G66" s="120">
        <f t="shared" si="3"/>
        <v>138.44011684518014</v>
      </c>
      <c r="H66" s="120">
        <v>10.27</v>
      </c>
      <c r="I66" s="126"/>
      <c r="J66" s="122"/>
      <c r="K66" s="78"/>
      <c r="L66" s="78"/>
    </row>
    <row r="67" spans="1:12">
      <c r="A67" s="125" t="s">
        <v>20</v>
      </c>
      <c r="B67" s="115" t="s">
        <v>33</v>
      </c>
      <c r="C67" s="116">
        <v>78015</v>
      </c>
      <c r="D67" s="129">
        <v>247483</v>
      </c>
      <c r="E67" s="156">
        <v>41093</v>
      </c>
      <c r="F67" s="140">
        <v>358.73</v>
      </c>
      <c r="G67" s="120">
        <f t="shared" si="3"/>
        <v>34.929892891918215</v>
      </c>
      <c r="H67" s="120">
        <v>10.27</v>
      </c>
      <c r="I67" s="126"/>
      <c r="J67" s="122"/>
      <c r="K67" s="78"/>
      <c r="L67" s="78"/>
    </row>
    <row r="68" spans="1:12">
      <c r="A68" s="125" t="s">
        <v>18</v>
      </c>
      <c r="B68" s="123" t="s">
        <v>26</v>
      </c>
      <c r="C68" s="116">
        <v>78016</v>
      </c>
      <c r="D68" s="141">
        <v>248484</v>
      </c>
      <c r="E68" s="118">
        <v>41094</v>
      </c>
      <c r="F68" s="140">
        <v>340.14</v>
      </c>
      <c r="G68" s="120">
        <f t="shared" si="3"/>
        <v>33.119766309639729</v>
      </c>
      <c r="H68" s="120">
        <v>10.27</v>
      </c>
      <c r="I68" s="145"/>
      <c r="J68" s="122"/>
      <c r="K68" s="78"/>
      <c r="L68" s="78"/>
    </row>
    <row r="69" spans="1:12">
      <c r="A69" s="125" t="s">
        <v>20</v>
      </c>
      <c r="B69" s="137" t="s">
        <v>33</v>
      </c>
      <c r="C69" s="116">
        <v>78017</v>
      </c>
      <c r="D69" s="139">
        <v>248506</v>
      </c>
      <c r="E69" s="118">
        <v>41094</v>
      </c>
      <c r="F69" s="140">
        <v>150.04</v>
      </c>
      <c r="G69" s="120">
        <f t="shared" si="3"/>
        <v>14.6095423563778</v>
      </c>
      <c r="H69" s="120">
        <v>10.27</v>
      </c>
      <c r="I69" s="129"/>
      <c r="J69" s="122"/>
      <c r="K69" s="78"/>
      <c r="L69" s="78"/>
    </row>
    <row r="70" spans="1:12">
      <c r="A70" s="111" t="s">
        <v>15</v>
      </c>
      <c r="B70" s="115" t="s">
        <v>36</v>
      </c>
      <c r="C70" s="116">
        <v>78018</v>
      </c>
      <c r="D70" s="139">
        <v>248513</v>
      </c>
      <c r="E70" s="118">
        <v>41094</v>
      </c>
      <c r="F70" s="140">
        <v>223.27</v>
      </c>
      <c r="G70" s="120">
        <f t="shared" si="3"/>
        <v>21.740019474196693</v>
      </c>
      <c r="H70" s="120">
        <v>10.27</v>
      </c>
      <c r="I70" s="129"/>
      <c r="J70" s="122"/>
      <c r="K70" s="78"/>
      <c r="L70" s="78"/>
    </row>
    <row r="71" spans="1:12">
      <c r="A71" s="125" t="s">
        <v>17</v>
      </c>
      <c r="B71" s="115" t="s">
        <v>35</v>
      </c>
      <c r="C71" s="116">
        <v>78019</v>
      </c>
      <c r="D71" s="129">
        <v>2485360</v>
      </c>
      <c r="E71" s="118">
        <v>41094</v>
      </c>
      <c r="F71" s="140">
        <v>249.05</v>
      </c>
      <c r="G71" s="120">
        <f t="shared" si="3"/>
        <v>24.250243427458621</v>
      </c>
      <c r="H71" s="120">
        <v>10.27</v>
      </c>
      <c r="I71" s="126"/>
      <c r="J71" s="122"/>
      <c r="K71" s="78"/>
      <c r="L71" s="78"/>
    </row>
    <row r="72" spans="1:12">
      <c r="A72" s="125" t="s">
        <v>22</v>
      </c>
      <c r="B72" s="115" t="s">
        <v>24</v>
      </c>
      <c r="C72" s="116">
        <v>78020</v>
      </c>
      <c r="D72" s="157">
        <v>248685</v>
      </c>
      <c r="E72" s="158">
        <v>41094</v>
      </c>
      <c r="F72" s="140">
        <v>380.09</v>
      </c>
      <c r="G72" s="120">
        <f t="shared" si="3"/>
        <v>37.009737098344694</v>
      </c>
      <c r="H72" s="159">
        <v>10.27</v>
      </c>
      <c r="I72" s="129"/>
      <c r="J72" s="122"/>
      <c r="K72" s="78"/>
      <c r="L72" s="78"/>
    </row>
    <row r="73" spans="1:12" s="78" customFormat="1">
      <c r="A73" s="187" t="s">
        <v>16</v>
      </c>
      <c r="B73" s="129" t="s">
        <v>25</v>
      </c>
      <c r="C73" s="116">
        <v>78021</v>
      </c>
      <c r="D73" s="139">
        <v>248757</v>
      </c>
      <c r="E73" s="118">
        <v>41094</v>
      </c>
      <c r="F73" s="152">
        <v>277.08</v>
      </c>
      <c r="G73" s="138">
        <f t="shared" si="3"/>
        <v>26.979552093476144</v>
      </c>
      <c r="H73" s="138">
        <v>10.27</v>
      </c>
      <c r="I73" s="139"/>
      <c r="J73" s="122"/>
    </row>
    <row r="74" spans="1:12">
      <c r="A74" s="125" t="s">
        <v>13</v>
      </c>
      <c r="B74" s="115" t="s">
        <v>37</v>
      </c>
      <c r="C74" s="116">
        <v>78022</v>
      </c>
      <c r="D74" s="139">
        <v>249405</v>
      </c>
      <c r="E74" s="118">
        <v>41094</v>
      </c>
      <c r="F74" s="140">
        <v>356.16</v>
      </c>
      <c r="G74" s="120">
        <f t="shared" si="3"/>
        <v>34.679649464459594</v>
      </c>
      <c r="H74" s="120">
        <v>10.27</v>
      </c>
      <c r="I74" s="129"/>
      <c r="J74" s="122"/>
      <c r="K74" s="78"/>
      <c r="L74" s="78"/>
    </row>
    <row r="75" spans="1:12">
      <c r="A75" s="125" t="s">
        <v>18</v>
      </c>
      <c r="B75" s="123" t="s">
        <v>26</v>
      </c>
      <c r="C75" s="116">
        <v>78023</v>
      </c>
      <c r="D75" s="141">
        <v>249672</v>
      </c>
      <c r="E75" s="118">
        <v>41095</v>
      </c>
      <c r="F75" s="140">
        <v>149.33000000000001</v>
      </c>
      <c r="G75" s="144">
        <f t="shared" si="3"/>
        <v>14.540408958130479</v>
      </c>
      <c r="H75" s="120">
        <v>10.27</v>
      </c>
      <c r="I75" s="145"/>
      <c r="J75" s="122"/>
      <c r="K75" s="78"/>
      <c r="L75" s="78"/>
    </row>
    <row r="76" spans="1:12">
      <c r="A76" s="186" t="s">
        <v>16</v>
      </c>
      <c r="B76" s="129" t="s">
        <v>25</v>
      </c>
      <c r="C76" s="116">
        <v>78024</v>
      </c>
      <c r="D76" s="139">
        <v>249686</v>
      </c>
      <c r="E76" s="118">
        <v>41095</v>
      </c>
      <c r="F76" s="140">
        <v>146.76</v>
      </c>
      <c r="G76" s="120">
        <f t="shared" si="3"/>
        <v>14.29016553067186</v>
      </c>
      <c r="H76" s="120">
        <v>10.27</v>
      </c>
      <c r="I76" s="129"/>
      <c r="J76" s="122"/>
      <c r="K76" s="78"/>
      <c r="L76" s="78"/>
    </row>
    <row r="77" spans="1:12">
      <c r="A77" s="125" t="s">
        <v>22</v>
      </c>
      <c r="B77" s="115" t="s">
        <v>24</v>
      </c>
      <c r="C77" s="116">
        <v>78025</v>
      </c>
      <c r="D77" s="139">
        <v>249727</v>
      </c>
      <c r="E77" s="118">
        <v>41095</v>
      </c>
      <c r="F77" s="140">
        <v>733.89</v>
      </c>
      <c r="G77" s="120">
        <f t="shared" si="3"/>
        <v>71.45959104186953</v>
      </c>
      <c r="H77" s="120">
        <v>10.27</v>
      </c>
      <c r="I77" s="126"/>
      <c r="J77" s="122"/>
      <c r="K77" s="78"/>
      <c r="L77" s="78"/>
    </row>
    <row r="78" spans="1:12" s="78" customFormat="1">
      <c r="A78" s="151" t="s">
        <v>17</v>
      </c>
      <c r="B78" s="115" t="s">
        <v>35</v>
      </c>
      <c r="C78" s="116">
        <v>78026</v>
      </c>
      <c r="D78" s="160">
        <v>250137</v>
      </c>
      <c r="E78" s="118">
        <v>41095</v>
      </c>
      <c r="F78" s="152">
        <v>295.37</v>
      </c>
      <c r="G78" s="159">
        <f t="shared" si="3"/>
        <v>28.760467380720549</v>
      </c>
      <c r="H78" s="138">
        <v>10.27</v>
      </c>
      <c r="I78" s="161"/>
      <c r="J78" s="122"/>
    </row>
    <row r="79" spans="1:12">
      <c r="A79" s="111" t="s">
        <v>11</v>
      </c>
      <c r="B79" s="162" t="s">
        <v>38</v>
      </c>
      <c r="C79" s="116">
        <v>78027</v>
      </c>
      <c r="D79" s="160">
        <v>250661</v>
      </c>
      <c r="E79" s="163">
        <v>41095</v>
      </c>
      <c r="F79" s="140">
        <v>2350.19</v>
      </c>
      <c r="G79" s="159">
        <f t="shared" si="3"/>
        <v>221.09031044214487</v>
      </c>
      <c r="H79" s="120">
        <v>10.63</v>
      </c>
      <c r="I79" s="126"/>
      <c r="J79" s="122"/>
      <c r="K79" s="78"/>
      <c r="L79" s="78"/>
    </row>
    <row r="80" spans="1:12">
      <c r="A80" s="125" t="s">
        <v>15</v>
      </c>
      <c r="B80" s="115" t="s">
        <v>36</v>
      </c>
      <c r="C80" s="116">
        <v>78028</v>
      </c>
      <c r="D80" s="139">
        <v>251074</v>
      </c>
      <c r="E80" s="118">
        <v>41096</v>
      </c>
      <c r="F80" s="140">
        <v>320.12</v>
      </c>
      <c r="G80" s="120">
        <f t="shared" si="3"/>
        <v>31.170399221032135</v>
      </c>
      <c r="H80" s="120">
        <v>10.27</v>
      </c>
      <c r="I80" s="126"/>
      <c r="J80" s="122"/>
      <c r="K80" s="78"/>
      <c r="L80" s="78"/>
    </row>
    <row r="81" spans="1:12">
      <c r="A81" s="186" t="s">
        <v>16</v>
      </c>
      <c r="B81" s="129" t="s">
        <v>25</v>
      </c>
      <c r="C81" s="164">
        <v>78029</v>
      </c>
      <c r="D81" s="139">
        <v>251086</v>
      </c>
      <c r="E81" s="118">
        <v>41096</v>
      </c>
      <c r="F81" s="140">
        <v>209.92</v>
      </c>
      <c r="G81" s="120">
        <f t="shared" si="3"/>
        <v>20.440116845180135</v>
      </c>
      <c r="H81" s="138">
        <v>10.27</v>
      </c>
      <c r="I81" s="161"/>
      <c r="J81" s="122"/>
      <c r="K81" s="78"/>
      <c r="L81" s="78"/>
    </row>
    <row r="82" spans="1:12">
      <c r="A82" s="125" t="s">
        <v>22</v>
      </c>
      <c r="B82" s="115" t="s">
        <v>24</v>
      </c>
      <c r="C82" s="116">
        <v>78030</v>
      </c>
      <c r="D82" s="139">
        <v>251145</v>
      </c>
      <c r="E82" s="118">
        <v>41096</v>
      </c>
      <c r="F82" s="140">
        <v>442.02</v>
      </c>
      <c r="G82" s="120">
        <f t="shared" si="3"/>
        <v>43.039922103213243</v>
      </c>
      <c r="H82" s="120">
        <v>10.27</v>
      </c>
      <c r="I82" s="126"/>
      <c r="J82" s="122"/>
      <c r="K82" s="78"/>
      <c r="L82" s="78"/>
    </row>
    <row r="83" spans="1:12">
      <c r="A83" s="125" t="s">
        <v>18</v>
      </c>
      <c r="B83" s="123" t="s">
        <v>26</v>
      </c>
      <c r="C83" s="116">
        <v>78031</v>
      </c>
      <c r="D83" s="139">
        <v>251167</v>
      </c>
      <c r="E83" s="118">
        <v>41096</v>
      </c>
      <c r="F83" s="140">
        <v>355.96</v>
      </c>
      <c r="G83" s="120">
        <f t="shared" si="3"/>
        <v>34.660175267770207</v>
      </c>
      <c r="H83" s="120">
        <v>10.27</v>
      </c>
      <c r="I83" s="126"/>
      <c r="J83" s="122"/>
      <c r="K83" s="78"/>
      <c r="L83" s="78"/>
    </row>
    <row r="84" spans="1:12">
      <c r="A84" s="125" t="s">
        <v>20</v>
      </c>
      <c r="B84" s="137" t="s">
        <v>33</v>
      </c>
      <c r="C84" s="116">
        <v>78032</v>
      </c>
      <c r="D84" s="139">
        <v>251172</v>
      </c>
      <c r="E84" s="118">
        <v>41096</v>
      </c>
      <c r="F84" s="140">
        <v>209.82</v>
      </c>
      <c r="G84" s="120">
        <f t="shared" si="3"/>
        <v>20.430379746835442</v>
      </c>
      <c r="H84" s="120">
        <v>10.27</v>
      </c>
      <c r="I84" s="126"/>
      <c r="J84" s="122"/>
      <c r="K84" s="78"/>
      <c r="L84" s="78"/>
    </row>
    <row r="85" spans="1:12" s="78" customFormat="1">
      <c r="A85" s="151" t="s">
        <v>17</v>
      </c>
      <c r="B85" s="136" t="s">
        <v>35</v>
      </c>
      <c r="C85" s="116">
        <v>78033</v>
      </c>
      <c r="D85" s="139">
        <v>252365</v>
      </c>
      <c r="E85" s="118">
        <v>41097</v>
      </c>
      <c r="F85" s="152">
        <v>320.32</v>
      </c>
      <c r="G85" s="138">
        <f t="shared" si="3"/>
        <v>31.189873417721518</v>
      </c>
      <c r="H85" s="138">
        <v>10.27</v>
      </c>
      <c r="I85" s="165"/>
      <c r="J85" s="122"/>
    </row>
    <row r="86" spans="1:12">
      <c r="A86" s="125" t="s">
        <v>22</v>
      </c>
      <c r="B86" s="115" t="s">
        <v>66</v>
      </c>
      <c r="C86" s="116">
        <v>78034</v>
      </c>
      <c r="D86" s="139">
        <v>251374</v>
      </c>
      <c r="E86" s="118">
        <v>41096</v>
      </c>
      <c r="F86" s="140">
        <v>948.13</v>
      </c>
      <c r="G86" s="120">
        <f t="shared" si="3"/>
        <v>92.320350535540413</v>
      </c>
      <c r="H86" s="120">
        <v>10.27</v>
      </c>
      <c r="I86" s="126"/>
      <c r="J86" s="122"/>
      <c r="K86" s="78"/>
      <c r="L86" s="78"/>
    </row>
    <row r="87" spans="1:12">
      <c r="A87" s="125" t="s">
        <v>13</v>
      </c>
      <c r="B87" s="115" t="s">
        <v>37</v>
      </c>
      <c r="C87" s="116">
        <v>78035</v>
      </c>
      <c r="D87" s="139">
        <v>252363</v>
      </c>
      <c r="E87" s="118">
        <v>41097</v>
      </c>
      <c r="F87" s="134">
        <v>340.04</v>
      </c>
      <c r="G87" s="120">
        <f t="shared" si="3"/>
        <v>33.110029211295036</v>
      </c>
      <c r="H87" s="120">
        <v>10.27</v>
      </c>
      <c r="I87" s="126"/>
      <c r="J87" s="122"/>
      <c r="K87" s="78"/>
      <c r="L87" s="78"/>
    </row>
    <row r="88" spans="1:12">
      <c r="A88" s="125" t="s">
        <v>15</v>
      </c>
      <c r="B88" s="115" t="s">
        <v>36</v>
      </c>
      <c r="C88" s="116">
        <v>78036</v>
      </c>
      <c r="D88" s="139">
        <v>252366</v>
      </c>
      <c r="E88" s="118">
        <v>41097</v>
      </c>
      <c r="F88" s="134">
        <v>162.88</v>
      </c>
      <c r="G88" s="120">
        <f t="shared" si="3"/>
        <v>15.859785783836417</v>
      </c>
      <c r="H88" s="120">
        <v>10.27</v>
      </c>
      <c r="I88" s="126"/>
      <c r="J88" s="122"/>
      <c r="K88" s="78"/>
      <c r="L88" s="78"/>
    </row>
    <row r="89" spans="1:12">
      <c r="A89" s="125" t="s">
        <v>18</v>
      </c>
      <c r="B89" s="162" t="s">
        <v>26</v>
      </c>
      <c r="C89" s="164">
        <v>78037</v>
      </c>
      <c r="D89" s="160">
        <v>252382</v>
      </c>
      <c r="E89" s="185">
        <v>41097</v>
      </c>
      <c r="F89" s="134">
        <v>170.69</v>
      </c>
      <c r="G89" s="159">
        <f t="shared" si="3"/>
        <v>16.620253164556964</v>
      </c>
      <c r="H89" s="166">
        <v>10.27</v>
      </c>
      <c r="I89" s="167"/>
      <c r="J89" s="168"/>
    </row>
    <row r="90" spans="1:12">
      <c r="A90" s="186" t="s">
        <v>16</v>
      </c>
      <c r="B90" s="129" t="s">
        <v>25</v>
      </c>
      <c r="C90" s="116">
        <v>78038</v>
      </c>
      <c r="D90" s="139">
        <v>252439</v>
      </c>
      <c r="E90" s="118">
        <v>41097</v>
      </c>
      <c r="F90" s="140">
        <v>216.29</v>
      </c>
      <c r="G90" s="120">
        <f t="shared" si="3"/>
        <v>21.060370009737099</v>
      </c>
      <c r="H90" s="120">
        <v>10.27</v>
      </c>
      <c r="I90" s="126"/>
      <c r="J90" s="122"/>
      <c r="K90" s="78"/>
      <c r="L90" s="78"/>
    </row>
    <row r="91" spans="1:12">
      <c r="A91" s="125" t="s">
        <v>22</v>
      </c>
      <c r="B91" s="115" t="s">
        <v>24</v>
      </c>
      <c r="C91" s="116">
        <v>78039</v>
      </c>
      <c r="D91" s="139">
        <v>252472</v>
      </c>
      <c r="E91" s="118">
        <v>41097</v>
      </c>
      <c r="F91" s="140">
        <v>980.17</v>
      </c>
      <c r="G91" s="120">
        <f t="shared" ref="G91:G118" si="4">F91/H91</f>
        <v>95.440116845180142</v>
      </c>
      <c r="H91" s="120">
        <v>10.27</v>
      </c>
      <c r="I91" s="126"/>
      <c r="J91" s="122"/>
      <c r="K91" s="78"/>
      <c r="L91" s="78"/>
    </row>
    <row r="92" spans="1:12">
      <c r="A92" s="189" t="s">
        <v>20</v>
      </c>
      <c r="B92" s="130" t="s">
        <v>33</v>
      </c>
      <c r="C92" s="131">
        <v>78040</v>
      </c>
      <c r="D92" s="190">
        <v>252485</v>
      </c>
      <c r="E92" s="133">
        <v>41097</v>
      </c>
      <c r="F92" s="140">
        <v>218.03</v>
      </c>
      <c r="G92" s="135">
        <f t="shared" si="4"/>
        <v>21.229795520934761</v>
      </c>
      <c r="H92" s="135">
        <v>10.27</v>
      </c>
      <c r="I92" s="126"/>
      <c r="J92" s="122"/>
      <c r="K92" s="78"/>
      <c r="L92" s="78"/>
    </row>
    <row r="93" spans="1:12">
      <c r="A93" s="189" t="s">
        <v>17</v>
      </c>
      <c r="B93" s="184" t="s">
        <v>43</v>
      </c>
      <c r="C93" s="131">
        <v>78041</v>
      </c>
      <c r="D93" s="191">
        <v>253443</v>
      </c>
      <c r="E93" s="192">
        <v>41097</v>
      </c>
      <c r="F93" s="140">
        <f>G93*H93</f>
        <v>236.20999999999998</v>
      </c>
      <c r="G93" s="135">
        <v>23</v>
      </c>
      <c r="H93" s="135">
        <v>10.27</v>
      </c>
      <c r="I93" s="126"/>
      <c r="J93" s="122"/>
      <c r="K93" s="78"/>
      <c r="L93" s="78"/>
    </row>
    <row r="94" spans="1:12">
      <c r="A94" s="111" t="s">
        <v>17</v>
      </c>
      <c r="B94" s="184" t="s">
        <v>43</v>
      </c>
      <c r="C94" s="116">
        <v>78042</v>
      </c>
      <c r="D94" s="139">
        <v>254802</v>
      </c>
      <c r="E94" s="118">
        <v>41099</v>
      </c>
      <c r="F94" s="140">
        <v>246.58</v>
      </c>
      <c r="G94" s="120">
        <f t="shared" si="4"/>
        <v>24.009737098344697</v>
      </c>
      <c r="H94" s="120">
        <v>10.27</v>
      </c>
      <c r="I94" s="161"/>
      <c r="J94" s="122"/>
      <c r="K94" s="78"/>
      <c r="L94" s="78"/>
    </row>
    <row r="95" spans="1:12">
      <c r="A95" s="111" t="s">
        <v>18</v>
      </c>
      <c r="B95" s="115" t="s">
        <v>26</v>
      </c>
      <c r="C95" s="116">
        <v>78043</v>
      </c>
      <c r="D95" s="139">
        <v>25786</v>
      </c>
      <c r="E95" s="118">
        <v>41098</v>
      </c>
      <c r="F95" s="140">
        <v>366.13</v>
      </c>
      <c r="G95" s="120">
        <f t="shared" si="4"/>
        <v>35.650438169425513</v>
      </c>
      <c r="H95" s="120">
        <v>10.27</v>
      </c>
      <c r="I95" s="126"/>
      <c r="J95" s="122"/>
      <c r="K95" s="78"/>
      <c r="L95" s="78"/>
    </row>
    <row r="96" spans="1:12">
      <c r="A96" s="111" t="s">
        <v>15</v>
      </c>
      <c r="B96" s="115" t="s">
        <v>36</v>
      </c>
      <c r="C96" s="116">
        <v>78044</v>
      </c>
      <c r="D96" s="139">
        <v>254915</v>
      </c>
      <c r="E96" s="118">
        <v>41099</v>
      </c>
      <c r="F96" s="140">
        <v>193.59</v>
      </c>
      <c r="G96" s="120">
        <f t="shared" si="4"/>
        <v>18.850048685491725</v>
      </c>
      <c r="H96" s="120">
        <v>10.27</v>
      </c>
      <c r="I96" s="126"/>
      <c r="J96" s="122"/>
      <c r="K96" s="78"/>
      <c r="L96" s="78"/>
    </row>
    <row r="97" spans="1:12">
      <c r="A97" s="111" t="s">
        <v>13</v>
      </c>
      <c r="B97" s="115" t="s">
        <v>37</v>
      </c>
      <c r="C97" s="116">
        <v>78045</v>
      </c>
      <c r="D97" s="139">
        <v>254804</v>
      </c>
      <c r="E97" s="118">
        <v>41099</v>
      </c>
      <c r="F97" s="140">
        <v>256.85000000000002</v>
      </c>
      <c r="G97" s="120">
        <f t="shared" si="4"/>
        <v>25.009737098344697</v>
      </c>
      <c r="H97" s="120">
        <v>10.27</v>
      </c>
      <c r="I97" s="126"/>
      <c r="J97" s="122"/>
      <c r="K97" s="78"/>
      <c r="L97" s="78"/>
    </row>
    <row r="98" spans="1:12">
      <c r="A98" s="111" t="s">
        <v>20</v>
      </c>
      <c r="B98" s="169" t="s">
        <v>33</v>
      </c>
      <c r="C98" s="116">
        <v>78046</v>
      </c>
      <c r="D98" s="139">
        <v>254824</v>
      </c>
      <c r="E98" s="118">
        <v>41099</v>
      </c>
      <c r="F98" s="140">
        <v>139.06</v>
      </c>
      <c r="G98" s="120">
        <f t="shared" si="4"/>
        <v>13.540408958130477</v>
      </c>
      <c r="H98" s="120">
        <v>10.27</v>
      </c>
      <c r="I98" s="126"/>
      <c r="J98" s="122"/>
      <c r="K98" s="78"/>
      <c r="L98" s="78"/>
    </row>
    <row r="99" spans="1:12">
      <c r="A99" s="111" t="s">
        <v>18</v>
      </c>
      <c r="B99" s="169" t="s">
        <v>26</v>
      </c>
      <c r="C99" s="116">
        <v>78047</v>
      </c>
      <c r="D99" s="139">
        <v>254841</v>
      </c>
      <c r="E99" s="118">
        <v>41099</v>
      </c>
      <c r="F99" s="140">
        <v>155.08000000000001</v>
      </c>
      <c r="G99" s="120">
        <f t="shared" si="4"/>
        <v>15.100292112950342</v>
      </c>
      <c r="H99" s="120">
        <v>10.27</v>
      </c>
      <c r="I99" s="126"/>
      <c r="J99" s="122"/>
      <c r="K99" s="78"/>
      <c r="L99" s="78"/>
    </row>
    <row r="100" spans="1:12">
      <c r="A100" s="186" t="s">
        <v>16</v>
      </c>
      <c r="B100" s="129" t="s">
        <v>25</v>
      </c>
      <c r="C100" s="116">
        <v>78048</v>
      </c>
      <c r="D100" s="139">
        <v>254845</v>
      </c>
      <c r="E100" s="118">
        <v>41099</v>
      </c>
      <c r="F100" s="140">
        <v>206.02</v>
      </c>
      <c r="G100" s="120">
        <f t="shared" si="4"/>
        <v>20.060370009737099</v>
      </c>
      <c r="H100" s="120">
        <v>10.27</v>
      </c>
      <c r="I100" s="126"/>
      <c r="J100" s="122"/>
      <c r="K100" s="78"/>
      <c r="L100" s="78"/>
    </row>
    <row r="101" spans="1:12">
      <c r="A101" s="125" t="s">
        <v>22</v>
      </c>
      <c r="B101" s="115" t="s">
        <v>24</v>
      </c>
      <c r="C101" s="116">
        <v>78049</v>
      </c>
      <c r="D101" s="139">
        <v>254863</v>
      </c>
      <c r="E101" s="118">
        <v>41099</v>
      </c>
      <c r="F101" s="140">
        <v>375.06</v>
      </c>
      <c r="G101" s="120">
        <f t="shared" si="4"/>
        <v>36.519961051606622</v>
      </c>
      <c r="H101" s="120">
        <v>10.27</v>
      </c>
      <c r="I101" s="126"/>
      <c r="J101" s="122"/>
      <c r="K101" s="78"/>
      <c r="L101" s="78"/>
    </row>
    <row r="102" spans="1:12">
      <c r="A102" s="111" t="s">
        <v>11</v>
      </c>
      <c r="B102" s="115" t="s">
        <v>38</v>
      </c>
      <c r="C102" s="116">
        <v>78050</v>
      </c>
      <c r="D102" s="139">
        <v>255630</v>
      </c>
      <c r="E102" s="118">
        <v>41099</v>
      </c>
      <c r="F102" s="140">
        <v>909.36</v>
      </c>
      <c r="G102" s="120">
        <f t="shared" si="4"/>
        <v>85.146067415730343</v>
      </c>
      <c r="H102" s="120">
        <v>10.68</v>
      </c>
      <c r="I102" s="126"/>
      <c r="J102" s="122"/>
      <c r="K102" s="78"/>
      <c r="L102" s="78"/>
    </row>
    <row r="103" spans="1:12">
      <c r="A103" s="111" t="s">
        <v>17</v>
      </c>
      <c r="B103" s="115" t="s">
        <v>35</v>
      </c>
      <c r="C103" s="116">
        <v>78051</v>
      </c>
      <c r="D103" s="139">
        <v>255991</v>
      </c>
      <c r="E103" s="118">
        <v>41100</v>
      </c>
      <c r="F103" s="140">
        <v>153.54</v>
      </c>
      <c r="G103" s="120">
        <f t="shared" si="4"/>
        <v>14.950340798442063</v>
      </c>
      <c r="H103" s="120">
        <v>10.27</v>
      </c>
      <c r="I103" s="126"/>
      <c r="J103" s="122"/>
      <c r="K103" s="78"/>
      <c r="L103" s="78"/>
    </row>
    <row r="104" spans="1:12">
      <c r="A104" s="188" t="s">
        <v>16</v>
      </c>
      <c r="B104" s="139" t="s">
        <v>25</v>
      </c>
      <c r="C104" s="116">
        <v>78052</v>
      </c>
      <c r="D104" s="139">
        <v>255992</v>
      </c>
      <c r="E104" s="118">
        <v>41100</v>
      </c>
      <c r="F104" s="140">
        <v>119.95</v>
      </c>
      <c r="G104" s="120">
        <f t="shared" si="4"/>
        <v>11.679649464459592</v>
      </c>
      <c r="H104" s="120">
        <v>10.27</v>
      </c>
      <c r="I104" s="161"/>
      <c r="J104" s="122"/>
      <c r="K104" s="78"/>
      <c r="L104" s="78"/>
    </row>
    <row r="105" spans="1:12">
      <c r="A105" s="111" t="s">
        <v>20</v>
      </c>
      <c r="B105" s="115" t="s">
        <v>33</v>
      </c>
      <c r="C105" s="116">
        <v>78053</v>
      </c>
      <c r="D105" s="139">
        <v>256038</v>
      </c>
      <c r="E105" s="118">
        <v>41100</v>
      </c>
      <c r="F105" s="140">
        <v>285.10000000000002</v>
      </c>
      <c r="G105" s="120">
        <f t="shared" si="4"/>
        <v>27.760467380720549</v>
      </c>
      <c r="H105" s="120">
        <v>10.27</v>
      </c>
      <c r="I105" s="126"/>
      <c r="J105" s="122"/>
      <c r="K105" s="78"/>
      <c r="L105" s="78"/>
    </row>
    <row r="106" spans="1:12">
      <c r="A106" s="111" t="s">
        <v>18</v>
      </c>
      <c r="B106" s="115" t="s">
        <v>26</v>
      </c>
      <c r="C106" s="116">
        <v>78054</v>
      </c>
      <c r="D106" s="139">
        <v>256204</v>
      </c>
      <c r="E106" s="118">
        <v>41100</v>
      </c>
      <c r="F106" s="140">
        <v>296.19</v>
      </c>
      <c r="G106" s="120">
        <f t="shared" si="4"/>
        <v>28.840311587147031</v>
      </c>
      <c r="H106" s="120">
        <v>10.27</v>
      </c>
      <c r="I106" s="126"/>
      <c r="J106" s="122"/>
      <c r="K106" s="78"/>
      <c r="L106" s="78"/>
    </row>
    <row r="107" spans="1:12">
      <c r="A107" s="186" t="s">
        <v>16</v>
      </c>
      <c r="B107" s="139" t="s">
        <v>25</v>
      </c>
      <c r="C107" s="116">
        <v>78055</v>
      </c>
      <c r="D107" s="139">
        <v>257074</v>
      </c>
      <c r="E107" s="118">
        <v>41101</v>
      </c>
      <c r="F107" s="140">
        <v>170.17</v>
      </c>
      <c r="G107" s="120">
        <f t="shared" si="4"/>
        <v>16.569620253164555</v>
      </c>
      <c r="H107" s="120">
        <v>10.27</v>
      </c>
      <c r="I107" s="161"/>
      <c r="J107" s="122"/>
      <c r="K107" s="78"/>
      <c r="L107" s="78"/>
    </row>
    <row r="108" spans="1:12">
      <c r="A108" s="111" t="s">
        <v>17</v>
      </c>
      <c r="B108" s="115" t="s">
        <v>35</v>
      </c>
      <c r="C108" s="116">
        <v>78056</v>
      </c>
      <c r="D108" s="139">
        <v>257096</v>
      </c>
      <c r="E108" s="118">
        <v>41101</v>
      </c>
      <c r="F108" s="140">
        <v>186.91</v>
      </c>
      <c r="G108" s="120">
        <f t="shared" si="4"/>
        <v>18.199610516066212</v>
      </c>
      <c r="H108" s="120">
        <v>10.27</v>
      </c>
      <c r="I108" s="126"/>
      <c r="J108" s="122"/>
      <c r="K108" s="78"/>
      <c r="L108" s="78"/>
    </row>
    <row r="109" spans="1:12">
      <c r="A109" s="111" t="s">
        <v>15</v>
      </c>
      <c r="B109" s="115" t="s">
        <v>36</v>
      </c>
      <c r="C109" s="116">
        <v>78057</v>
      </c>
      <c r="D109" s="117">
        <v>257103</v>
      </c>
      <c r="E109" s="118">
        <v>41101</v>
      </c>
      <c r="F109" s="140">
        <v>414.81</v>
      </c>
      <c r="G109" s="120">
        <f t="shared" si="4"/>
        <v>40.390457643622206</v>
      </c>
      <c r="H109" s="120">
        <v>10.27</v>
      </c>
      <c r="I109" s="126"/>
      <c r="J109" s="122"/>
      <c r="K109" s="78"/>
      <c r="L109" s="78"/>
    </row>
    <row r="110" spans="1:12">
      <c r="A110" s="125" t="s">
        <v>22</v>
      </c>
      <c r="B110" s="115" t="s">
        <v>24</v>
      </c>
      <c r="C110" s="116">
        <v>78058</v>
      </c>
      <c r="D110" s="117">
        <v>257117</v>
      </c>
      <c r="E110" s="118">
        <v>41101</v>
      </c>
      <c r="F110" s="140">
        <v>371.88</v>
      </c>
      <c r="G110" s="120">
        <f t="shared" si="4"/>
        <v>36.210321324245378</v>
      </c>
      <c r="H110" s="120">
        <v>10.27</v>
      </c>
      <c r="I110" s="126"/>
      <c r="J110" s="122"/>
      <c r="K110" s="78"/>
      <c r="L110" s="78"/>
    </row>
    <row r="111" spans="1:12">
      <c r="A111" s="111" t="s">
        <v>13</v>
      </c>
      <c r="B111" s="115" t="s">
        <v>37</v>
      </c>
      <c r="C111" s="116">
        <v>78059</v>
      </c>
      <c r="D111" s="132">
        <v>257135</v>
      </c>
      <c r="E111" s="118">
        <v>41101</v>
      </c>
      <c r="F111" s="140">
        <v>295.26</v>
      </c>
      <c r="G111" s="120">
        <f t="shared" si="4"/>
        <v>28.749756572541383</v>
      </c>
      <c r="H111" s="120">
        <v>10.27</v>
      </c>
      <c r="I111" s="126"/>
      <c r="J111" s="122"/>
      <c r="K111" s="78"/>
      <c r="L111" s="78"/>
    </row>
    <row r="112" spans="1:12">
      <c r="A112" s="111" t="s">
        <v>18</v>
      </c>
      <c r="B112" s="136" t="s">
        <v>26</v>
      </c>
      <c r="C112" s="116">
        <v>78060</v>
      </c>
      <c r="D112" s="117">
        <v>257376</v>
      </c>
      <c r="E112" s="118">
        <v>41101</v>
      </c>
      <c r="F112" s="140">
        <v>360.07</v>
      </c>
      <c r="G112" s="120">
        <f t="shared" si="4"/>
        <v>35.060370009737099</v>
      </c>
      <c r="H112" s="120">
        <v>10.27</v>
      </c>
      <c r="I112" s="161"/>
      <c r="J112" s="122"/>
      <c r="K112" s="78"/>
      <c r="L112" s="78"/>
    </row>
    <row r="113" spans="1:12">
      <c r="A113" s="111" t="s">
        <v>20</v>
      </c>
      <c r="B113" s="115" t="s">
        <v>43</v>
      </c>
      <c r="C113" s="116">
        <v>78061</v>
      </c>
      <c r="D113" s="117">
        <v>258161</v>
      </c>
      <c r="E113" s="118">
        <v>41102</v>
      </c>
      <c r="F113" s="140">
        <v>190.41</v>
      </c>
      <c r="G113" s="120">
        <f t="shared" si="4"/>
        <v>18.540408958130477</v>
      </c>
      <c r="H113" s="120">
        <v>10.27</v>
      </c>
      <c r="I113" s="126"/>
      <c r="J113" s="122"/>
      <c r="K113" s="78"/>
      <c r="L113" s="78"/>
    </row>
    <row r="114" spans="1:12">
      <c r="A114" s="111" t="s">
        <v>18</v>
      </c>
      <c r="B114" s="115" t="s">
        <v>63</v>
      </c>
      <c r="C114" s="116">
        <v>78062</v>
      </c>
      <c r="D114" s="117">
        <v>258174</v>
      </c>
      <c r="E114" s="118">
        <v>41102</v>
      </c>
      <c r="F114" s="140">
        <v>210.54</v>
      </c>
      <c r="G114" s="120">
        <f t="shared" si="4"/>
        <v>20.500486854917234</v>
      </c>
      <c r="H114" s="120">
        <v>10.27</v>
      </c>
      <c r="I114" s="126"/>
      <c r="J114" s="122"/>
      <c r="K114" s="78"/>
      <c r="L114" s="78"/>
    </row>
    <row r="115" spans="1:12">
      <c r="A115" s="125" t="s">
        <v>22</v>
      </c>
      <c r="B115" s="115" t="s">
        <v>24</v>
      </c>
      <c r="C115" s="116">
        <v>78063</v>
      </c>
      <c r="D115" s="117">
        <v>258189</v>
      </c>
      <c r="E115" s="118">
        <v>41102</v>
      </c>
      <c r="F115" s="140">
        <v>940.01</v>
      </c>
      <c r="G115" s="120">
        <f t="shared" si="4"/>
        <v>91.529698149951315</v>
      </c>
      <c r="H115" s="120">
        <v>10.27</v>
      </c>
      <c r="I115" s="126"/>
      <c r="J115" s="122"/>
      <c r="K115" s="78"/>
      <c r="L115" s="78"/>
    </row>
    <row r="116" spans="1:12">
      <c r="A116" s="188" t="s">
        <v>16</v>
      </c>
      <c r="B116" s="129" t="s">
        <v>62</v>
      </c>
      <c r="C116" s="116">
        <v>78064</v>
      </c>
      <c r="D116" s="117">
        <v>258231</v>
      </c>
      <c r="E116" s="118">
        <v>41102</v>
      </c>
      <c r="F116" s="140">
        <v>195.75</v>
      </c>
      <c r="G116" s="120">
        <f t="shared" si="4"/>
        <v>19.060370009737099</v>
      </c>
      <c r="H116" s="120">
        <v>10.27</v>
      </c>
      <c r="I116" s="126"/>
      <c r="J116" s="122"/>
      <c r="K116" s="78"/>
      <c r="L116" s="78"/>
    </row>
    <row r="117" spans="1:12">
      <c r="A117" s="111" t="s">
        <v>17</v>
      </c>
      <c r="B117" s="115" t="s">
        <v>64</v>
      </c>
      <c r="C117" s="116">
        <v>78065</v>
      </c>
      <c r="D117" s="117">
        <v>258233</v>
      </c>
      <c r="E117" s="118">
        <v>41102</v>
      </c>
      <c r="F117" s="140">
        <v>360.17</v>
      </c>
      <c r="G117" s="120">
        <f t="shared" si="4"/>
        <v>35.070107108081793</v>
      </c>
      <c r="H117" s="120">
        <v>10.27</v>
      </c>
      <c r="I117" s="126"/>
      <c r="J117" s="122"/>
      <c r="K117" s="78"/>
      <c r="L117" s="78"/>
    </row>
    <row r="118" spans="1:12">
      <c r="A118" s="111" t="s">
        <v>44</v>
      </c>
      <c r="B118" s="115" t="s">
        <v>26</v>
      </c>
      <c r="C118" s="116">
        <v>78066</v>
      </c>
      <c r="D118" s="117">
        <v>259639</v>
      </c>
      <c r="E118" s="118">
        <v>41103</v>
      </c>
      <c r="F118" s="140">
        <v>370.03</v>
      </c>
      <c r="G118" s="120">
        <f t="shared" si="4"/>
        <v>36.030185004868549</v>
      </c>
      <c r="H118" s="120">
        <v>10.27</v>
      </c>
      <c r="I118" s="126"/>
      <c r="J118" s="122"/>
      <c r="K118" s="78"/>
      <c r="L118" s="78"/>
    </row>
    <row r="119" spans="1:12">
      <c r="A119" s="111" t="s">
        <v>28</v>
      </c>
      <c r="B119" s="115" t="s">
        <v>41</v>
      </c>
      <c r="C119" s="116">
        <v>78067</v>
      </c>
      <c r="D119" s="117">
        <v>259313</v>
      </c>
      <c r="E119" s="118">
        <v>41103</v>
      </c>
      <c r="F119" s="140">
        <f>G119*H119</f>
        <v>540.202</v>
      </c>
      <c r="G119" s="120">
        <v>52.6</v>
      </c>
      <c r="H119" s="120">
        <v>10.27</v>
      </c>
      <c r="I119" s="126"/>
      <c r="J119" s="122"/>
      <c r="K119" s="78"/>
      <c r="L119" s="78"/>
    </row>
    <row r="120" spans="1:12">
      <c r="A120" s="111" t="s">
        <v>17</v>
      </c>
      <c r="B120" s="130" t="s">
        <v>43</v>
      </c>
      <c r="C120" s="116">
        <v>78068</v>
      </c>
      <c r="D120" s="117">
        <v>259317</v>
      </c>
      <c r="E120" s="118">
        <v>41103</v>
      </c>
      <c r="F120" s="140">
        <f>G120*H120</f>
        <v>142.34219999999999</v>
      </c>
      <c r="G120" s="120">
        <v>13.86</v>
      </c>
      <c r="H120" s="120">
        <v>10.27</v>
      </c>
      <c r="I120" s="126"/>
      <c r="J120" s="122"/>
      <c r="K120" s="78"/>
      <c r="L120" s="78"/>
    </row>
    <row r="121" spans="1:12">
      <c r="A121" s="111" t="s">
        <v>15</v>
      </c>
      <c r="B121" s="115" t="s">
        <v>36</v>
      </c>
      <c r="C121" s="116">
        <v>78069</v>
      </c>
      <c r="D121" s="117">
        <v>259378</v>
      </c>
      <c r="E121" s="118">
        <v>41103</v>
      </c>
      <c r="F121" s="140">
        <f>G121*H121</f>
        <v>255.00409999999997</v>
      </c>
      <c r="G121" s="120">
        <v>24.83</v>
      </c>
      <c r="H121" s="120">
        <v>10.27</v>
      </c>
      <c r="I121" s="126"/>
      <c r="J121" s="122"/>
      <c r="K121" s="78"/>
      <c r="L121" s="78"/>
    </row>
    <row r="122" spans="1:12">
      <c r="A122" s="111" t="s">
        <v>16</v>
      </c>
      <c r="B122" s="115" t="s">
        <v>25</v>
      </c>
      <c r="C122" s="116">
        <v>78070</v>
      </c>
      <c r="D122" s="117">
        <v>259396</v>
      </c>
      <c r="E122" s="118">
        <v>41103</v>
      </c>
      <c r="F122" s="140">
        <f>G122*H122</f>
        <v>179.5196</v>
      </c>
      <c r="G122" s="120">
        <v>17.48</v>
      </c>
      <c r="H122" s="120">
        <v>10.27</v>
      </c>
      <c r="I122" s="126"/>
      <c r="J122" s="122"/>
      <c r="K122" s="78"/>
      <c r="L122" s="78"/>
    </row>
    <row r="123" spans="1:12">
      <c r="A123" s="111" t="s">
        <v>22</v>
      </c>
      <c r="B123" s="115" t="s">
        <v>24</v>
      </c>
      <c r="C123" s="116">
        <v>78071</v>
      </c>
      <c r="D123" s="117">
        <v>259624</v>
      </c>
      <c r="E123" s="118">
        <v>41103</v>
      </c>
      <c r="F123" s="140">
        <v>427.23</v>
      </c>
      <c r="G123" s="120">
        <f>F123/H123</f>
        <v>41.599805258033108</v>
      </c>
      <c r="H123" s="120">
        <v>10.27</v>
      </c>
      <c r="I123" s="170"/>
      <c r="J123" s="122"/>
      <c r="K123" s="78"/>
      <c r="L123" s="78"/>
    </row>
    <row r="124" spans="1:12">
      <c r="A124" s="111" t="s">
        <v>15</v>
      </c>
      <c r="B124" s="115" t="s">
        <v>36</v>
      </c>
      <c r="C124" s="116">
        <v>78072</v>
      </c>
      <c r="D124" s="117">
        <v>261683</v>
      </c>
      <c r="E124" s="118">
        <v>41104</v>
      </c>
      <c r="F124" s="140">
        <v>238.28</v>
      </c>
      <c r="G124" s="120">
        <f>F124/H124</f>
        <v>23</v>
      </c>
      <c r="H124" s="120">
        <v>10.36</v>
      </c>
      <c r="I124" s="170"/>
      <c r="J124" s="122"/>
      <c r="K124" s="78"/>
      <c r="L124" s="78"/>
    </row>
    <row r="125" spans="1:12">
      <c r="A125" s="111" t="s">
        <v>16</v>
      </c>
      <c r="B125" s="115" t="s">
        <v>25</v>
      </c>
      <c r="C125" s="116">
        <v>78073</v>
      </c>
      <c r="D125" s="117">
        <v>260568</v>
      </c>
      <c r="E125" s="118">
        <v>41104</v>
      </c>
      <c r="F125" s="140">
        <f>G125*H125</f>
        <v>168.97159999999997</v>
      </c>
      <c r="G125" s="120">
        <v>16.309999999999999</v>
      </c>
      <c r="H125" s="120">
        <v>10.36</v>
      </c>
      <c r="I125" s="126"/>
      <c r="J125" s="122"/>
      <c r="K125" s="78"/>
      <c r="L125" s="78"/>
    </row>
    <row r="126" spans="1:12">
      <c r="A126" s="111" t="s">
        <v>13</v>
      </c>
      <c r="B126" s="115" t="s">
        <v>37</v>
      </c>
      <c r="C126" s="116">
        <v>78074</v>
      </c>
      <c r="D126" s="117">
        <v>260570</v>
      </c>
      <c r="E126" s="118">
        <v>41104</v>
      </c>
      <c r="F126" s="140">
        <f>G126*H126</f>
        <v>288.94040000000001</v>
      </c>
      <c r="G126" s="120">
        <v>27.89</v>
      </c>
      <c r="H126" s="120">
        <v>10.36</v>
      </c>
      <c r="I126" s="126"/>
      <c r="J126" s="122"/>
      <c r="K126" s="78"/>
      <c r="L126" s="78"/>
    </row>
    <row r="127" spans="1:12">
      <c r="A127" s="111" t="s">
        <v>11</v>
      </c>
      <c r="B127" s="130" t="s">
        <v>38</v>
      </c>
      <c r="C127" s="131">
        <v>78075</v>
      </c>
      <c r="D127" s="132">
        <v>260615</v>
      </c>
      <c r="E127" s="133">
        <v>41104</v>
      </c>
      <c r="F127" s="140">
        <v>3353.22</v>
      </c>
      <c r="G127" s="135">
        <v>312.8</v>
      </c>
      <c r="H127" s="120">
        <v>10.723000000000001</v>
      </c>
      <c r="I127" s="124"/>
      <c r="J127" s="122"/>
      <c r="K127" s="78"/>
      <c r="L127" s="78"/>
    </row>
    <row r="128" spans="1:12">
      <c r="A128" s="125"/>
      <c r="B128" s="115"/>
      <c r="C128" s="116"/>
      <c r="D128" s="117"/>
      <c r="E128" s="118"/>
      <c r="F128" s="140"/>
      <c r="G128" s="171"/>
      <c r="H128" s="120"/>
      <c r="I128" s="126"/>
      <c r="J128" s="122"/>
      <c r="K128" s="78"/>
      <c r="L128" s="78"/>
    </row>
    <row r="129" spans="1:12" ht="15.75" thickBot="1">
      <c r="A129" s="125"/>
      <c r="B129" s="115"/>
      <c r="C129" s="116"/>
      <c r="D129" s="172" t="s">
        <v>10</v>
      </c>
      <c r="E129" s="173"/>
      <c r="F129" s="174">
        <f>SUM(F9:F128)</f>
        <v>50836.383299999965</v>
      </c>
      <c r="G129" s="175">
        <f>SUM(G19:G128)</f>
        <v>4514.0179242336699</v>
      </c>
      <c r="H129" s="176"/>
      <c r="I129" s="168"/>
      <c r="J129" s="122"/>
      <c r="K129" s="78"/>
      <c r="L129" s="78"/>
    </row>
    <row r="130" spans="1:12" ht="15.75" thickBot="1">
      <c r="A130" s="125"/>
      <c r="B130" s="177"/>
      <c r="C130" s="178"/>
      <c r="D130" s="179"/>
      <c r="E130" s="180"/>
      <c r="F130" s="181"/>
      <c r="G130" s="182"/>
      <c r="H130" s="176"/>
      <c r="I130" s="168"/>
      <c r="J130" s="122"/>
      <c r="K130" s="78"/>
      <c r="L130" s="78"/>
    </row>
    <row r="131" spans="1:12" ht="15.75" thickBot="1">
      <c r="A131" s="183"/>
      <c r="B131" s="539" t="s">
        <v>46</v>
      </c>
      <c r="C131" s="540"/>
      <c r="D131" s="541"/>
      <c r="E131" s="193">
        <f>F2-F129</f>
        <v>-825.14329999996698</v>
      </c>
      <c r="F131" s="182"/>
      <c r="G131" s="176"/>
      <c r="H131" s="176"/>
      <c r="I131" s="122"/>
      <c r="J131" s="122"/>
      <c r="K131" s="78"/>
    </row>
    <row r="132" spans="1:12">
      <c r="A132" s="176"/>
      <c r="B132" s="176"/>
      <c r="C132" s="176"/>
      <c r="D132" s="176"/>
      <c r="E132" s="97"/>
      <c r="F132" s="176"/>
      <c r="G132" s="176"/>
      <c r="H132" s="176"/>
      <c r="I132" s="122"/>
      <c r="J132" s="122"/>
      <c r="K132" s="78"/>
    </row>
    <row r="133" spans="1:12">
      <c r="A133" s="176"/>
      <c r="B133" s="176"/>
      <c r="C133" s="176"/>
      <c r="D133" s="176"/>
      <c r="E133" s="97"/>
      <c r="F133" s="176"/>
      <c r="G133" s="176"/>
      <c r="H133" s="176"/>
      <c r="I133" s="122"/>
      <c r="J133" s="122"/>
      <c r="K133" s="78"/>
    </row>
    <row r="134" spans="1:12">
      <c r="A134" s="98"/>
      <c r="E134" s="97"/>
      <c r="I134" s="78"/>
      <c r="J134" s="78"/>
      <c r="K134" s="78"/>
    </row>
    <row r="135" spans="1:12">
      <c r="A135" s="98"/>
      <c r="E135" s="97"/>
      <c r="I135" s="78"/>
      <c r="J135" s="78"/>
      <c r="K135" s="78"/>
    </row>
    <row r="136" spans="1:12">
      <c r="A136" s="98"/>
      <c r="E136" s="97"/>
      <c r="I136" s="78"/>
      <c r="J136" s="78"/>
      <c r="K136" s="78"/>
    </row>
    <row r="137" spans="1:12">
      <c r="A137" s="98"/>
    </row>
    <row r="138" spans="1:12">
      <c r="A138" s="98"/>
    </row>
    <row r="139" spans="1:12">
      <c r="A139" s="98"/>
    </row>
    <row r="140" spans="1:12">
      <c r="A140" s="98"/>
    </row>
    <row r="141" spans="1:12">
      <c r="A141" s="98"/>
    </row>
    <row r="142" spans="1:12">
      <c r="A142" s="98"/>
    </row>
    <row r="143" spans="1:12">
      <c r="A143" s="98"/>
    </row>
    <row r="144" spans="1:12">
      <c r="A144" s="98"/>
    </row>
    <row r="145" spans="1:1">
      <c r="A145" s="98"/>
    </row>
    <row r="146" spans="1:1">
      <c r="A146" s="98"/>
    </row>
    <row r="147" spans="1:1">
      <c r="A147" s="98"/>
    </row>
    <row r="148" spans="1:1">
      <c r="A148" s="98"/>
    </row>
    <row r="149" spans="1:1">
      <c r="A149" s="98"/>
    </row>
    <row r="150" spans="1:1">
      <c r="A150" s="98"/>
    </row>
    <row r="151" spans="1:1">
      <c r="A151" s="98"/>
    </row>
    <row r="152" spans="1:1">
      <c r="A152" s="98"/>
    </row>
    <row r="153" spans="1:1">
      <c r="A153" s="98"/>
    </row>
    <row r="154" spans="1:1">
      <c r="A154" s="98"/>
    </row>
    <row r="155" spans="1:1">
      <c r="A155" s="98"/>
    </row>
    <row r="156" spans="1:1">
      <c r="A156" s="98"/>
    </row>
    <row r="157" spans="1:1">
      <c r="A157" s="98"/>
    </row>
    <row r="158" spans="1:1">
      <c r="A158" s="98"/>
    </row>
    <row r="159" spans="1:1">
      <c r="A159" s="98"/>
    </row>
    <row r="160" spans="1:1">
      <c r="A160" s="98"/>
    </row>
    <row r="161" spans="1:1">
      <c r="A161" s="98"/>
    </row>
    <row r="162" spans="1:1">
      <c r="A162" s="98"/>
    </row>
    <row r="163" spans="1:1">
      <c r="A163" s="98"/>
    </row>
    <row r="164" spans="1:1">
      <c r="A164" s="98"/>
    </row>
    <row r="165" spans="1:1">
      <c r="A165" s="98"/>
    </row>
    <row r="166" spans="1:1">
      <c r="A166" s="98"/>
    </row>
    <row r="167" spans="1:1">
      <c r="A167" s="98"/>
    </row>
    <row r="168" spans="1:1">
      <c r="A168" s="98"/>
    </row>
    <row r="169" spans="1:1">
      <c r="A169" s="98"/>
    </row>
    <row r="170" spans="1:1">
      <c r="A170" s="98"/>
    </row>
    <row r="171" spans="1:1">
      <c r="A171" s="98"/>
    </row>
    <row r="172" spans="1:1">
      <c r="A172" s="98"/>
    </row>
    <row r="173" spans="1:1">
      <c r="A173" s="98"/>
    </row>
    <row r="174" spans="1:1">
      <c r="A174" s="98"/>
    </row>
    <row r="175" spans="1:1">
      <c r="A175" s="98"/>
    </row>
    <row r="176" spans="1:1">
      <c r="A176" s="98"/>
    </row>
    <row r="177" spans="1:1">
      <c r="A177" s="98"/>
    </row>
    <row r="178" spans="1:1">
      <c r="A178" s="98"/>
    </row>
    <row r="179" spans="1:1">
      <c r="A179" s="98"/>
    </row>
    <row r="180" spans="1:1">
      <c r="A180" s="98"/>
    </row>
    <row r="181" spans="1:1">
      <c r="A181" s="98"/>
    </row>
    <row r="182" spans="1:1">
      <c r="A182" s="98"/>
    </row>
    <row r="183" spans="1:1">
      <c r="A183" s="98"/>
    </row>
    <row r="184" spans="1:1">
      <c r="A184" s="98"/>
    </row>
    <row r="185" spans="1:1">
      <c r="A185" s="98"/>
    </row>
    <row r="186" spans="1:1">
      <c r="A186" s="98"/>
    </row>
    <row r="187" spans="1:1">
      <c r="A187" s="98"/>
    </row>
    <row r="188" spans="1:1">
      <c r="A188" s="98"/>
    </row>
    <row r="189" spans="1:1">
      <c r="A189" s="98"/>
    </row>
    <row r="190" spans="1:1">
      <c r="A190" s="98"/>
    </row>
    <row r="191" spans="1:1">
      <c r="A191" s="98"/>
    </row>
    <row r="192" spans="1:1">
      <c r="A192" s="98"/>
    </row>
    <row r="193" spans="1:1">
      <c r="A193" s="98"/>
    </row>
    <row r="194" spans="1:1">
      <c r="A194" s="98"/>
    </row>
    <row r="195" spans="1:1">
      <c r="A195" s="98"/>
    </row>
    <row r="196" spans="1:1">
      <c r="A196" s="98"/>
    </row>
    <row r="197" spans="1:1">
      <c r="A197" s="98"/>
    </row>
    <row r="198" spans="1:1">
      <c r="A198" s="98"/>
    </row>
    <row r="199" spans="1:1">
      <c r="A199" s="98"/>
    </row>
    <row r="200" spans="1:1">
      <c r="A200" s="98"/>
    </row>
    <row r="201" spans="1:1">
      <c r="A201" s="98"/>
    </row>
    <row r="202" spans="1:1">
      <c r="A202" s="98"/>
    </row>
    <row r="203" spans="1:1">
      <c r="A203" s="98"/>
    </row>
    <row r="204" spans="1:1">
      <c r="A204" s="98"/>
    </row>
    <row r="205" spans="1:1">
      <c r="A205" s="98"/>
    </row>
    <row r="206" spans="1:1">
      <c r="A206" s="98"/>
    </row>
    <row r="207" spans="1:1">
      <c r="A207" s="98"/>
    </row>
    <row r="208" spans="1:1">
      <c r="A208" s="98"/>
    </row>
    <row r="209" spans="1:1">
      <c r="A209" s="98"/>
    </row>
    <row r="210" spans="1:1">
      <c r="A210" s="98"/>
    </row>
    <row r="211" spans="1:1">
      <c r="A211" s="98"/>
    </row>
    <row r="212" spans="1:1">
      <c r="A212" s="98"/>
    </row>
    <row r="213" spans="1:1">
      <c r="A213" s="98"/>
    </row>
    <row r="214" spans="1:1">
      <c r="A214" s="98"/>
    </row>
    <row r="215" spans="1:1">
      <c r="A215" s="98"/>
    </row>
    <row r="216" spans="1:1">
      <c r="A216" s="98"/>
    </row>
    <row r="217" spans="1:1">
      <c r="A217" s="98"/>
    </row>
    <row r="218" spans="1:1">
      <c r="A218" s="98"/>
    </row>
    <row r="219" spans="1:1">
      <c r="A219" s="98"/>
    </row>
    <row r="220" spans="1:1">
      <c r="A220" s="98"/>
    </row>
    <row r="221" spans="1:1">
      <c r="A221" s="98"/>
    </row>
    <row r="222" spans="1:1">
      <c r="A222" s="98"/>
    </row>
    <row r="223" spans="1:1">
      <c r="A223" s="98"/>
    </row>
    <row r="224" spans="1:1">
      <c r="A224" s="98"/>
    </row>
    <row r="225" spans="1:1">
      <c r="A225" s="98"/>
    </row>
    <row r="226" spans="1:1">
      <c r="A226" s="98"/>
    </row>
    <row r="227" spans="1:1">
      <c r="A227" s="98"/>
    </row>
    <row r="228" spans="1:1">
      <c r="A228" s="98"/>
    </row>
    <row r="229" spans="1:1">
      <c r="A229" s="98"/>
    </row>
    <row r="230" spans="1:1">
      <c r="A230" s="98"/>
    </row>
    <row r="231" spans="1:1">
      <c r="A231" s="98"/>
    </row>
    <row r="232" spans="1:1">
      <c r="A232" s="98"/>
    </row>
    <row r="233" spans="1:1">
      <c r="A233" s="98"/>
    </row>
    <row r="234" spans="1:1">
      <c r="A234" s="98"/>
    </row>
    <row r="235" spans="1:1">
      <c r="A235" s="98"/>
    </row>
    <row r="236" spans="1:1">
      <c r="A236" s="98"/>
    </row>
    <row r="237" spans="1:1">
      <c r="A237" s="98"/>
    </row>
    <row r="238" spans="1:1">
      <c r="A238" s="98"/>
    </row>
    <row r="239" spans="1:1">
      <c r="A239" s="98"/>
    </row>
    <row r="240" spans="1:1">
      <c r="A240" s="98"/>
    </row>
    <row r="241" spans="1:1">
      <c r="A241" s="98"/>
    </row>
    <row r="242" spans="1:1">
      <c r="A242" s="98"/>
    </row>
    <row r="243" spans="1:1">
      <c r="A243" s="98"/>
    </row>
    <row r="244" spans="1:1">
      <c r="A244" s="98"/>
    </row>
    <row r="245" spans="1:1">
      <c r="A245" s="98"/>
    </row>
    <row r="246" spans="1:1">
      <c r="A246" s="98"/>
    </row>
    <row r="247" spans="1:1">
      <c r="A247" s="98"/>
    </row>
    <row r="248" spans="1:1">
      <c r="A248" s="98"/>
    </row>
    <row r="249" spans="1:1">
      <c r="A249" s="98"/>
    </row>
    <row r="250" spans="1:1">
      <c r="A250" s="98"/>
    </row>
    <row r="251" spans="1:1">
      <c r="A251" s="98"/>
    </row>
    <row r="252" spans="1:1">
      <c r="A252" s="98"/>
    </row>
    <row r="253" spans="1:1">
      <c r="A253" s="98"/>
    </row>
    <row r="254" spans="1:1">
      <c r="A254" s="98"/>
    </row>
    <row r="255" spans="1:1">
      <c r="A255" s="98"/>
    </row>
    <row r="256" spans="1:1">
      <c r="A256" s="98"/>
    </row>
    <row r="257" spans="1:1">
      <c r="A257" s="98"/>
    </row>
    <row r="258" spans="1:1">
      <c r="A258" s="98"/>
    </row>
    <row r="259" spans="1:1">
      <c r="A259" s="98"/>
    </row>
    <row r="260" spans="1:1">
      <c r="A260" s="98"/>
    </row>
    <row r="261" spans="1:1">
      <c r="A261" s="98"/>
    </row>
    <row r="262" spans="1:1">
      <c r="A262" s="98"/>
    </row>
    <row r="263" spans="1:1">
      <c r="A263" s="98"/>
    </row>
    <row r="264" spans="1:1">
      <c r="A264" s="98"/>
    </row>
    <row r="265" spans="1:1">
      <c r="A265" s="98"/>
    </row>
    <row r="266" spans="1:1">
      <c r="A266" s="98"/>
    </row>
    <row r="267" spans="1:1">
      <c r="A267" s="98"/>
    </row>
    <row r="268" spans="1:1">
      <c r="A268" s="98"/>
    </row>
    <row r="269" spans="1:1">
      <c r="A269" s="98"/>
    </row>
    <row r="270" spans="1:1">
      <c r="A270" s="98"/>
    </row>
    <row r="271" spans="1:1">
      <c r="A271" s="98"/>
    </row>
    <row r="272" spans="1:1">
      <c r="A272" s="98"/>
    </row>
    <row r="273" spans="1:1">
      <c r="A273" s="98"/>
    </row>
    <row r="274" spans="1:1">
      <c r="A274" s="98"/>
    </row>
    <row r="275" spans="1:1">
      <c r="A275" s="98"/>
    </row>
    <row r="276" spans="1:1">
      <c r="A276" s="98"/>
    </row>
    <row r="277" spans="1:1">
      <c r="A277" s="98"/>
    </row>
    <row r="278" spans="1:1">
      <c r="A278" s="98"/>
    </row>
    <row r="279" spans="1:1">
      <c r="A279" s="98"/>
    </row>
    <row r="280" spans="1:1">
      <c r="A280" s="98"/>
    </row>
    <row r="281" spans="1:1">
      <c r="A281" s="98"/>
    </row>
    <row r="282" spans="1:1">
      <c r="A282" s="98"/>
    </row>
    <row r="283" spans="1:1">
      <c r="A283" s="98"/>
    </row>
    <row r="284" spans="1:1">
      <c r="A284" s="98"/>
    </row>
    <row r="285" spans="1:1">
      <c r="A285" s="98"/>
    </row>
    <row r="286" spans="1:1">
      <c r="A286" s="98"/>
    </row>
    <row r="287" spans="1:1">
      <c r="A287" s="98"/>
    </row>
    <row r="288" spans="1:1">
      <c r="A288" s="98"/>
    </row>
    <row r="289" spans="1:1">
      <c r="A289" s="98"/>
    </row>
    <row r="290" spans="1:1">
      <c r="A290" s="98"/>
    </row>
    <row r="291" spans="1:1">
      <c r="A291" s="98"/>
    </row>
    <row r="292" spans="1:1">
      <c r="A292" s="98"/>
    </row>
    <row r="293" spans="1:1">
      <c r="A293" s="98"/>
    </row>
    <row r="294" spans="1:1">
      <c r="A294" s="98"/>
    </row>
    <row r="295" spans="1:1">
      <c r="A295" s="98"/>
    </row>
    <row r="296" spans="1:1">
      <c r="A296" s="98"/>
    </row>
    <row r="297" spans="1:1">
      <c r="A297" s="98"/>
    </row>
    <row r="298" spans="1:1">
      <c r="A298" s="98"/>
    </row>
    <row r="299" spans="1:1">
      <c r="A299" s="98"/>
    </row>
    <row r="300" spans="1:1">
      <c r="A300" s="98"/>
    </row>
    <row r="301" spans="1:1">
      <c r="A301" s="98"/>
    </row>
    <row r="302" spans="1:1">
      <c r="A302" s="98"/>
    </row>
    <row r="303" spans="1:1">
      <c r="A303" s="98"/>
    </row>
    <row r="304" spans="1:1">
      <c r="A304" s="98"/>
    </row>
    <row r="305" spans="1:1">
      <c r="A305" s="98"/>
    </row>
    <row r="306" spans="1:1">
      <c r="A306" s="98"/>
    </row>
    <row r="307" spans="1:1">
      <c r="A307" s="98"/>
    </row>
    <row r="308" spans="1:1">
      <c r="A308" s="98"/>
    </row>
    <row r="309" spans="1:1">
      <c r="A309" s="98"/>
    </row>
    <row r="310" spans="1:1">
      <c r="A310" s="98"/>
    </row>
    <row r="311" spans="1:1">
      <c r="A311" s="98"/>
    </row>
    <row r="312" spans="1:1">
      <c r="A312" s="98"/>
    </row>
    <row r="313" spans="1:1">
      <c r="A313" s="98"/>
    </row>
    <row r="314" spans="1:1">
      <c r="A314" s="98"/>
    </row>
    <row r="315" spans="1:1">
      <c r="A315" s="98"/>
    </row>
    <row r="316" spans="1:1">
      <c r="A316" s="98"/>
    </row>
    <row r="317" spans="1:1">
      <c r="A317" s="98"/>
    </row>
    <row r="318" spans="1:1">
      <c r="A318" s="98"/>
    </row>
    <row r="319" spans="1:1">
      <c r="A319" s="98"/>
    </row>
    <row r="320" spans="1:1">
      <c r="A320" s="98"/>
    </row>
    <row r="321" spans="1:1">
      <c r="A321" s="98"/>
    </row>
    <row r="322" spans="1:1">
      <c r="A322" s="98"/>
    </row>
    <row r="323" spans="1:1">
      <c r="A323" s="98"/>
    </row>
    <row r="324" spans="1:1">
      <c r="A324" s="98"/>
    </row>
    <row r="325" spans="1:1">
      <c r="A325" s="98"/>
    </row>
    <row r="326" spans="1:1">
      <c r="A326" s="98"/>
    </row>
    <row r="327" spans="1:1">
      <c r="A327" s="98"/>
    </row>
    <row r="328" spans="1:1">
      <c r="A328" s="98"/>
    </row>
    <row r="329" spans="1:1">
      <c r="A329" s="98"/>
    </row>
    <row r="330" spans="1:1">
      <c r="A330" s="98"/>
    </row>
    <row r="331" spans="1:1">
      <c r="A331" s="98"/>
    </row>
    <row r="332" spans="1:1">
      <c r="A332" s="98"/>
    </row>
    <row r="333" spans="1:1">
      <c r="A333" s="98"/>
    </row>
    <row r="334" spans="1:1">
      <c r="A334" s="98"/>
    </row>
    <row r="335" spans="1:1">
      <c r="A335" s="98"/>
    </row>
    <row r="336" spans="1:1">
      <c r="A336" s="98"/>
    </row>
    <row r="337" spans="1:1">
      <c r="A337" s="98"/>
    </row>
    <row r="338" spans="1:1">
      <c r="A338" s="98"/>
    </row>
    <row r="339" spans="1:1">
      <c r="A339" s="98"/>
    </row>
    <row r="340" spans="1:1">
      <c r="A340" s="98"/>
    </row>
    <row r="341" spans="1:1">
      <c r="A341" s="98"/>
    </row>
    <row r="342" spans="1:1">
      <c r="A342" s="98"/>
    </row>
    <row r="343" spans="1:1">
      <c r="A343" s="98"/>
    </row>
    <row r="344" spans="1:1">
      <c r="A344" s="98"/>
    </row>
    <row r="345" spans="1:1">
      <c r="A345" s="98"/>
    </row>
    <row r="346" spans="1:1">
      <c r="A346" s="98"/>
    </row>
    <row r="347" spans="1:1">
      <c r="A347" s="98"/>
    </row>
    <row r="348" spans="1:1">
      <c r="A348" s="98"/>
    </row>
    <row r="349" spans="1:1">
      <c r="A349" s="98"/>
    </row>
    <row r="350" spans="1:1">
      <c r="A350" s="98"/>
    </row>
    <row r="351" spans="1:1">
      <c r="A351" s="98"/>
    </row>
    <row r="352" spans="1:1">
      <c r="A352" s="98"/>
    </row>
    <row r="353" spans="1:1">
      <c r="A353" s="98"/>
    </row>
    <row r="354" spans="1:1">
      <c r="A354" s="98"/>
    </row>
    <row r="355" spans="1:1">
      <c r="A355" s="98"/>
    </row>
    <row r="356" spans="1:1">
      <c r="A356" s="98"/>
    </row>
    <row r="357" spans="1:1">
      <c r="A357" s="98"/>
    </row>
    <row r="358" spans="1:1">
      <c r="A358" s="98"/>
    </row>
    <row r="359" spans="1:1">
      <c r="A359" s="98"/>
    </row>
    <row r="360" spans="1:1">
      <c r="A360" s="98"/>
    </row>
    <row r="361" spans="1:1">
      <c r="A361" s="98"/>
    </row>
    <row r="362" spans="1:1">
      <c r="A362" s="98"/>
    </row>
    <row r="363" spans="1:1">
      <c r="A363" s="98"/>
    </row>
    <row r="364" spans="1:1">
      <c r="A364" s="98"/>
    </row>
    <row r="365" spans="1:1">
      <c r="A365" s="98"/>
    </row>
    <row r="366" spans="1:1">
      <c r="A366" s="98"/>
    </row>
    <row r="367" spans="1:1">
      <c r="A367" s="98"/>
    </row>
    <row r="368" spans="1:1">
      <c r="A368" s="98"/>
    </row>
    <row r="369" spans="1:1">
      <c r="A369" s="98"/>
    </row>
    <row r="370" spans="1:1">
      <c r="A370" s="98"/>
    </row>
    <row r="371" spans="1:1">
      <c r="A371" s="98"/>
    </row>
    <row r="372" spans="1:1">
      <c r="A372" s="98"/>
    </row>
    <row r="373" spans="1:1">
      <c r="A373" s="98"/>
    </row>
    <row r="374" spans="1:1">
      <c r="A374" s="98"/>
    </row>
    <row r="375" spans="1:1">
      <c r="A375" s="98"/>
    </row>
    <row r="376" spans="1:1">
      <c r="A376" s="98"/>
    </row>
    <row r="377" spans="1:1">
      <c r="A377" s="98"/>
    </row>
    <row r="378" spans="1:1">
      <c r="A378" s="98"/>
    </row>
    <row r="379" spans="1:1">
      <c r="A379" s="98"/>
    </row>
    <row r="380" spans="1:1">
      <c r="A380" s="98"/>
    </row>
    <row r="381" spans="1:1">
      <c r="A381" s="98"/>
    </row>
    <row r="382" spans="1:1">
      <c r="A382" s="98"/>
    </row>
    <row r="383" spans="1:1">
      <c r="A383" s="98"/>
    </row>
    <row r="384" spans="1:1">
      <c r="A384" s="98"/>
    </row>
    <row r="385" spans="1:1">
      <c r="A385" s="98"/>
    </row>
    <row r="386" spans="1:1">
      <c r="A386" s="98"/>
    </row>
    <row r="387" spans="1:1">
      <c r="A387" s="98"/>
    </row>
    <row r="388" spans="1:1">
      <c r="A388" s="98"/>
    </row>
    <row r="389" spans="1:1">
      <c r="A389" s="98"/>
    </row>
    <row r="390" spans="1:1">
      <c r="A390" s="98"/>
    </row>
    <row r="391" spans="1:1">
      <c r="A391" s="98"/>
    </row>
    <row r="392" spans="1:1">
      <c r="A392" s="98"/>
    </row>
    <row r="393" spans="1:1">
      <c r="A393" s="98"/>
    </row>
    <row r="394" spans="1:1">
      <c r="A394" s="98"/>
    </row>
    <row r="395" spans="1:1">
      <c r="A395" s="98"/>
    </row>
    <row r="396" spans="1:1">
      <c r="A396" s="98"/>
    </row>
    <row r="397" spans="1:1">
      <c r="A397" s="98"/>
    </row>
    <row r="398" spans="1:1">
      <c r="A398" s="98"/>
    </row>
    <row r="399" spans="1:1">
      <c r="A399" s="98"/>
    </row>
    <row r="400" spans="1:1">
      <c r="A400" s="98"/>
    </row>
    <row r="401" spans="1:1">
      <c r="A401" s="98"/>
    </row>
    <row r="402" spans="1:1">
      <c r="A402" s="98"/>
    </row>
    <row r="403" spans="1:1">
      <c r="A403" s="98"/>
    </row>
    <row r="404" spans="1:1">
      <c r="A404" s="98"/>
    </row>
    <row r="405" spans="1:1">
      <c r="A405" s="98"/>
    </row>
    <row r="406" spans="1:1">
      <c r="A406" s="98"/>
    </row>
    <row r="407" spans="1:1">
      <c r="A407" s="98"/>
    </row>
    <row r="408" spans="1:1">
      <c r="A408" s="98"/>
    </row>
    <row r="409" spans="1:1">
      <c r="A409" s="98"/>
    </row>
    <row r="410" spans="1:1">
      <c r="A410" s="98"/>
    </row>
    <row r="411" spans="1:1">
      <c r="A411" s="98"/>
    </row>
    <row r="412" spans="1:1">
      <c r="A412" s="98"/>
    </row>
    <row r="413" spans="1:1">
      <c r="A413" s="98"/>
    </row>
    <row r="414" spans="1:1">
      <c r="A414" s="98"/>
    </row>
    <row r="415" spans="1:1">
      <c r="A415" s="98"/>
    </row>
    <row r="416" spans="1:1">
      <c r="A416" s="98"/>
    </row>
    <row r="417" spans="1:1">
      <c r="A417" s="98"/>
    </row>
    <row r="418" spans="1:1">
      <c r="A418" s="98"/>
    </row>
    <row r="419" spans="1:1">
      <c r="A419" s="98"/>
    </row>
    <row r="420" spans="1:1">
      <c r="A420" s="98"/>
    </row>
    <row r="421" spans="1:1">
      <c r="A421" s="98"/>
    </row>
    <row r="422" spans="1:1">
      <c r="A422" s="98"/>
    </row>
    <row r="423" spans="1:1">
      <c r="A423" s="98"/>
    </row>
    <row r="424" spans="1:1">
      <c r="A424" s="98"/>
    </row>
    <row r="425" spans="1:1">
      <c r="A425" s="98"/>
    </row>
    <row r="426" spans="1:1">
      <c r="A426" s="98"/>
    </row>
    <row r="427" spans="1:1">
      <c r="A427" s="98"/>
    </row>
    <row r="428" spans="1:1">
      <c r="A428" s="98"/>
    </row>
    <row r="429" spans="1:1">
      <c r="A429" s="98"/>
    </row>
    <row r="430" spans="1:1">
      <c r="A430" s="98"/>
    </row>
    <row r="431" spans="1:1">
      <c r="A431" s="98"/>
    </row>
    <row r="432" spans="1:1">
      <c r="A432" s="98"/>
    </row>
    <row r="433" spans="1:1">
      <c r="A433" s="98"/>
    </row>
    <row r="434" spans="1:1">
      <c r="A434" s="98"/>
    </row>
    <row r="435" spans="1:1">
      <c r="A435" s="98"/>
    </row>
    <row r="436" spans="1:1">
      <c r="A436" s="98"/>
    </row>
    <row r="437" spans="1:1">
      <c r="A437" s="98"/>
    </row>
    <row r="438" spans="1:1">
      <c r="A438" s="98"/>
    </row>
    <row r="439" spans="1:1">
      <c r="A439" s="98"/>
    </row>
    <row r="440" spans="1:1">
      <c r="A440" s="98"/>
    </row>
    <row r="441" spans="1:1">
      <c r="A441" s="98"/>
    </row>
    <row r="442" spans="1:1">
      <c r="A442" s="98"/>
    </row>
    <row r="443" spans="1:1">
      <c r="A443" s="98"/>
    </row>
    <row r="444" spans="1:1">
      <c r="A444" s="98"/>
    </row>
    <row r="445" spans="1:1">
      <c r="A445" s="98"/>
    </row>
    <row r="446" spans="1:1">
      <c r="A446" s="98"/>
    </row>
    <row r="447" spans="1:1">
      <c r="A447" s="98"/>
    </row>
    <row r="448" spans="1:1">
      <c r="A448" s="98"/>
    </row>
    <row r="449" spans="1:1">
      <c r="A449" s="98"/>
    </row>
    <row r="450" spans="1:1">
      <c r="A450" s="98"/>
    </row>
    <row r="451" spans="1:1">
      <c r="A451" s="98"/>
    </row>
    <row r="452" spans="1:1">
      <c r="A452" s="98"/>
    </row>
    <row r="453" spans="1:1">
      <c r="A453" s="98"/>
    </row>
    <row r="454" spans="1:1">
      <c r="A454" s="98"/>
    </row>
    <row r="455" spans="1:1">
      <c r="A455" s="98"/>
    </row>
    <row r="456" spans="1:1">
      <c r="A456" s="98"/>
    </row>
    <row r="457" spans="1:1">
      <c r="A457" s="98"/>
    </row>
    <row r="458" spans="1:1">
      <c r="A458" s="98"/>
    </row>
    <row r="459" spans="1:1">
      <c r="A459" s="98"/>
    </row>
    <row r="460" spans="1:1">
      <c r="A460" s="98"/>
    </row>
    <row r="461" spans="1:1">
      <c r="A461" s="98"/>
    </row>
    <row r="462" spans="1:1">
      <c r="A462" s="98"/>
    </row>
    <row r="463" spans="1:1">
      <c r="A463" s="98"/>
    </row>
    <row r="464" spans="1:1">
      <c r="A464" s="98"/>
    </row>
    <row r="465" spans="1:1">
      <c r="A465" s="98"/>
    </row>
    <row r="466" spans="1:1">
      <c r="A466" s="98"/>
    </row>
    <row r="467" spans="1:1">
      <c r="A467" s="98"/>
    </row>
    <row r="468" spans="1:1">
      <c r="A468" s="98"/>
    </row>
    <row r="469" spans="1:1">
      <c r="A469" s="98"/>
    </row>
    <row r="470" spans="1:1">
      <c r="A470" s="98"/>
    </row>
    <row r="471" spans="1:1">
      <c r="A471" s="98"/>
    </row>
    <row r="472" spans="1:1">
      <c r="A472" s="98"/>
    </row>
    <row r="473" spans="1:1">
      <c r="A473" s="98"/>
    </row>
    <row r="474" spans="1:1">
      <c r="A474" s="98"/>
    </row>
    <row r="475" spans="1:1">
      <c r="A475" s="98"/>
    </row>
    <row r="476" spans="1:1">
      <c r="A476" s="98"/>
    </row>
    <row r="477" spans="1:1">
      <c r="A477" s="98"/>
    </row>
    <row r="478" spans="1:1">
      <c r="A478" s="98"/>
    </row>
    <row r="479" spans="1:1">
      <c r="A479" s="98"/>
    </row>
    <row r="480" spans="1:1">
      <c r="A480" s="98"/>
    </row>
    <row r="481" spans="1:1">
      <c r="A481" s="98"/>
    </row>
    <row r="482" spans="1:1">
      <c r="A482" s="98"/>
    </row>
    <row r="483" spans="1:1">
      <c r="A483" s="98"/>
    </row>
    <row r="484" spans="1:1">
      <c r="A484" s="98"/>
    </row>
    <row r="485" spans="1:1">
      <c r="A485" s="98"/>
    </row>
    <row r="486" spans="1:1">
      <c r="A486" s="98"/>
    </row>
    <row r="487" spans="1:1">
      <c r="A487" s="98"/>
    </row>
    <row r="488" spans="1:1">
      <c r="A488" s="98"/>
    </row>
    <row r="489" spans="1:1">
      <c r="A489" s="98"/>
    </row>
    <row r="490" spans="1:1">
      <c r="A490" s="98"/>
    </row>
    <row r="491" spans="1:1">
      <c r="A491" s="98"/>
    </row>
    <row r="492" spans="1:1">
      <c r="A492" s="98"/>
    </row>
    <row r="493" spans="1:1">
      <c r="A493" s="98"/>
    </row>
    <row r="494" spans="1:1">
      <c r="A494" s="98"/>
    </row>
    <row r="495" spans="1:1">
      <c r="A495" s="98"/>
    </row>
    <row r="496" spans="1:1">
      <c r="A496" s="98"/>
    </row>
    <row r="497" spans="1:1">
      <c r="A497" s="98"/>
    </row>
    <row r="498" spans="1:1">
      <c r="A498" s="98"/>
    </row>
    <row r="499" spans="1:1">
      <c r="A499" s="98"/>
    </row>
    <row r="500" spans="1:1">
      <c r="A500" s="98"/>
    </row>
    <row r="501" spans="1:1">
      <c r="A501" s="98"/>
    </row>
    <row r="502" spans="1:1">
      <c r="A502" s="98"/>
    </row>
    <row r="503" spans="1:1">
      <c r="A503" s="98"/>
    </row>
    <row r="504" spans="1:1">
      <c r="A504" s="98"/>
    </row>
    <row r="505" spans="1:1">
      <c r="A505" s="98"/>
    </row>
    <row r="506" spans="1:1">
      <c r="A506" s="98"/>
    </row>
    <row r="507" spans="1:1">
      <c r="A507" s="98"/>
    </row>
    <row r="508" spans="1:1">
      <c r="A508" s="98"/>
    </row>
    <row r="509" spans="1:1">
      <c r="A509" s="98"/>
    </row>
    <row r="510" spans="1:1">
      <c r="A510" s="98"/>
    </row>
    <row r="511" spans="1:1">
      <c r="A511" s="98"/>
    </row>
    <row r="512" spans="1:1">
      <c r="A512" s="98"/>
    </row>
    <row r="513" spans="1:1">
      <c r="A513" s="98"/>
    </row>
    <row r="514" spans="1:1">
      <c r="A514" s="98"/>
    </row>
    <row r="515" spans="1:1">
      <c r="A515" s="98"/>
    </row>
    <row r="516" spans="1:1">
      <c r="A516" s="98"/>
    </row>
    <row r="517" spans="1:1">
      <c r="A517" s="98"/>
    </row>
  </sheetData>
  <mergeCells count="1">
    <mergeCell ref="B131:D13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23"/>
  <sheetViews>
    <sheetView topLeftCell="A97" workbookViewId="0">
      <selection activeCell="F109" sqref="F109"/>
    </sheetView>
  </sheetViews>
  <sheetFormatPr baseColWidth="10" defaultRowHeight="15"/>
  <cols>
    <col min="5" max="5" width="11.42578125" style="195"/>
    <col min="11" max="11" width="25.140625" customWidth="1"/>
  </cols>
  <sheetData>
    <row r="1" spans="1:12">
      <c r="A1" s="99"/>
      <c r="B1" s="100"/>
      <c r="C1" s="95"/>
      <c r="D1" s="95"/>
      <c r="E1" s="95"/>
      <c r="F1" s="101" t="s">
        <v>0</v>
      </c>
      <c r="G1" s="102"/>
      <c r="H1" s="100"/>
      <c r="I1" s="1"/>
      <c r="J1" s="78"/>
      <c r="K1" s="78"/>
      <c r="L1" s="78"/>
    </row>
    <row r="2" spans="1:12">
      <c r="A2" s="99"/>
      <c r="B2" s="103"/>
      <c r="C2" s="103"/>
      <c r="D2" s="103"/>
      <c r="E2" s="96">
        <v>41104</v>
      </c>
      <c r="F2" s="104">
        <v>49494.68</v>
      </c>
      <c r="G2" s="105"/>
      <c r="H2" s="103"/>
      <c r="I2" s="4"/>
      <c r="J2" s="78"/>
      <c r="K2" s="78"/>
      <c r="L2" s="78"/>
    </row>
    <row r="3" spans="1:12">
      <c r="A3" s="99"/>
      <c r="B3" s="100"/>
      <c r="C3" s="106" t="s">
        <v>32</v>
      </c>
      <c r="D3" s="95"/>
      <c r="E3" s="95"/>
      <c r="F3" s="107"/>
      <c r="G3" s="102"/>
      <c r="H3" s="100"/>
      <c r="I3" s="1"/>
      <c r="J3" s="78"/>
      <c r="K3" s="78"/>
      <c r="L3" s="78"/>
    </row>
    <row r="4" spans="1:12">
      <c r="A4" s="99"/>
      <c r="B4" s="100"/>
      <c r="C4" s="106"/>
      <c r="D4" s="95"/>
      <c r="E4" s="95"/>
      <c r="F4" s="107"/>
      <c r="G4" s="102"/>
      <c r="H4" s="100"/>
      <c r="I4" s="1"/>
      <c r="J4" s="78"/>
      <c r="K4" s="78"/>
      <c r="L4" s="78"/>
    </row>
    <row r="5" spans="1:12" ht="15.75" thickBot="1">
      <c r="A5" s="99"/>
      <c r="B5" s="100"/>
      <c r="C5" s="95"/>
      <c r="D5" s="95"/>
      <c r="E5" s="95"/>
      <c r="F5" s="107"/>
      <c r="G5" s="102"/>
      <c r="H5" s="100"/>
      <c r="I5" s="1"/>
      <c r="J5" s="78"/>
      <c r="K5" s="78"/>
      <c r="L5" s="78"/>
    </row>
    <row r="6" spans="1:12" ht="26.25" thickBot="1">
      <c r="A6" s="12" t="s">
        <v>2</v>
      </c>
      <c r="B6" s="12" t="s">
        <v>40</v>
      </c>
      <c r="C6" s="9" t="s">
        <v>3</v>
      </c>
      <c r="D6" s="108" t="s">
        <v>4</v>
      </c>
      <c r="E6" s="88" t="s">
        <v>5</v>
      </c>
      <c r="F6" s="11" t="s">
        <v>6</v>
      </c>
      <c r="G6" s="89" t="s">
        <v>7</v>
      </c>
      <c r="H6" s="12" t="s">
        <v>8</v>
      </c>
      <c r="I6" s="8" t="s">
        <v>9</v>
      </c>
      <c r="J6" s="78"/>
      <c r="K6" s="78"/>
      <c r="L6" s="78"/>
    </row>
    <row r="7" spans="1:12">
      <c r="A7" s="16"/>
      <c r="B7" s="16"/>
      <c r="C7" s="14"/>
      <c r="D7" s="15"/>
      <c r="E7" s="14"/>
      <c r="F7" s="14"/>
      <c r="G7" s="109"/>
      <c r="H7" s="16"/>
      <c r="I7" s="13"/>
      <c r="J7" s="78"/>
      <c r="K7" s="78"/>
      <c r="L7" s="78"/>
    </row>
    <row r="8" spans="1:12">
      <c r="A8" s="204" t="s">
        <v>45</v>
      </c>
      <c r="B8" s="139" t="s">
        <v>38</v>
      </c>
      <c r="C8" s="199">
        <v>78076</v>
      </c>
      <c r="D8" s="117">
        <v>260622</v>
      </c>
      <c r="E8" s="118">
        <v>41104</v>
      </c>
      <c r="F8" s="134">
        <v>903.8</v>
      </c>
      <c r="G8" s="120">
        <v>84.32</v>
      </c>
      <c r="H8" s="120">
        <v>10.72</v>
      </c>
      <c r="I8" s="121"/>
      <c r="J8" s="122"/>
      <c r="K8" s="78"/>
      <c r="L8" s="78"/>
    </row>
    <row r="9" spans="1:12">
      <c r="A9" s="204" t="s">
        <v>20</v>
      </c>
      <c r="B9" s="129" t="s">
        <v>33</v>
      </c>
      <c r="C9" s="199">
        <v>78077</v>
      </c>
      <c r="D9" s="117">
        <v>260659</v>
      </c>
      <c r="E9" s="118">
        <v>41104</v>
      </c>
      <c r="F9" s="134">
        <f>G9*H9</f>
        <v>375.03199999999998</v>
      </c>
      <c r="G9" s="94">
        <v>36.200000000000003</v>
      </c>
      <c r="H9" s="120">
        <v>10.36</v>
      </c>
      <c r="I9" s="124"/>
      <c r="J9" s="122"/>
      <c r="K9" s="78"/>
      <c r="L9" s="78"/>
    </row>
    <row r="10" spans="1:12">
      <c r="A10" s="204" t="s">
        <v>16</v>
      </c>
      <c r="B10" s="129" t="s">
        <v>62</v>
      </c>
      <c r="C10" s="199">
        <v>78078</v>
      </c>
      <c r="D10" s="117">
        <v>260677</v>
      </c>
      <c r="E10" s="118">
        <v>41104</v>
      </c>
      <c r="F10" s="134">
        <f>G10*H10</f>
        <v>210.15259999999998</v>
      </c>
      <c r="G10" s="94">
        <v>20.285</v>
      </c>
      <c r="H10" s="120">
        <v>10.36</v>
      </c>
      <c r="I10" s="126"/>
      <c r="J10" s="122"/>
    </row>
    <row r="11" spans="1:12">
      <c r="A11" s="204" t="s">
        <v>22</v>
      </c>
      <c r="B11" s="190" t="s">
        <v>24</v>
      </c>
      <c r="C11" s="199">
        <v>78079</v>
      </c>
      <c r="D11" s="117">
        <v>260695</v>
      </c>
      <c r="E11" s="118">
        <v>41104</v>
      </c>
      <c r="F11" s="134">
        <f>G11*H11</f>
        <v>865.06</v>
      </c>
      <c r="G11" s="94">
        <v>83.5</v>
      </c>
      <c r="H11" s="120">
        <v>10.36</v>
      </c>
      <c r="I11" s="127"/>
      <c r="J11" s="122"/>
    </row>
    <row r="12" spans="1:12">
      <c r="A12" s="205" t="s">
        <v>18</v>
      </c>
      <c r="B12" s="148" t="s">
        <v>62</v>
      </c>
      <c r="C12" s="199">
        <v>78080</v>
      </c>
      <c r="D12" s="117">
        <v>263084</v>
      </c>
      <c r="E12" s="118">
        <v>41106</v>
      </c>
      <c r="F12" s="134">
        <v>86.09</v>
      </c>
      <c r="G12" s="94">
        <f>F12/H12</f>
        <v>8.3098455598455612</v>
      </c>
      <c r="H12" s="120">
        <v>10.36</v>
      </c>
      <c r="I12" s="126"/>
      <c r="J12" s="122"/>
    </row>
    <row r="13" spans="1:12">
      <c r="A13" s="208" t="s">
        <v>17</v>
      </c>
      <c r="B13" s="129" t="s">
        <v>35</v>
      </c>
      <c r="C13" s="199">
        <v>78081</v>
      </c>
      <c r="D13" s="117">
        <v>262138</v>
      </c>
      <c r="E13" s="118">
        <v>41105</v>
      </c>
      <c r="F13" s="134">
        <v>388.6</v>
      </c>
      <c r="G13" s="94">
        <v>37.51</v>
      </c>
      <c r="H13" s="120">
        <v>10.36</v>
      </c>
      <c r="I13" s="126"/>
      <c r="J13" s="122"/>
    </row>
    <row r="14" spans="1:12">
      <c r="A14" s="208" t="s">
        <v>15</v>
      </c>
      <c r="B14" s="129" t="s">
        <v>36</v>
      </c>
      <c r="C14" s="199">
        <v>78082</v>
      </c>
      <c r="D14" s="117">
        <v>262244</v>
      </c>
      <c r="E14" s="203">
        <v>41105</v>
      </c>
      <c r="F14" s="134">
        <f>G14*H14</f>
        <v>342.70879999999994</v>
      </c>
      <c r="G14" s="197">
        <v>33.08</v>
      </c>
      <c r="H14" s="138">
        <v>10.36</v>
      </c>
      <c r="I14" s="194"/>
      <c r="J14" s="122"/>
    </row>
    <row r="15" spans="1:12">
      <c r="A15" s="206" t="s">
        <v>16</v>
      </c>
      <c r="B15" s="129" t="s">
        <v>25</v>
      </c>
      <c r="C15" s="199">
        <v>78083</v>
      </c>
      <c r="D15" s="117">
        <v>264769</v>
      </c>
      <c r="E15" s="203">
        <v>41107</v>
      </c>
      <c r="F15" s="134">
        <v>261.07</v>
      </c>
      <c r="G15" s="197">
        <v>25.2</v>
      </c>
      <c r="H15" s="138">
        <v>10.36</v>
      </c>
      <c r="I15" s="518" t="s">
        <v>159</v>
      </c>
      <c r="J15" s="122"/>
    </row>
    <row r="16" spans="1:12">
      <c r="A16" s="204" t="s">
        <v>16</v>
      </c>
      <c r="B16" s="129" t="s">
        <v>25</v>
      </c>
      <c r="C16" s="199">
        <v>78084</v>
      </c>
      <c r="D16" s="117">
        <v>263083</v>
      </c>
      <c r="E16" s="118">
        <v>41106</v>
      </c>
      <c r="F16" s="134">
        <v>171.56</v>
      </c>
      <c r="G16" s="94">
        <v>16.559999999999999</v>
      </c>
      <c r="H16" s="120">
        <v>10.36</v>
      </c>
      <c r="I16" s="126"/>
      <c r="J16" s="122"/>
    </row>
    <row r="17" spans="1:12">
      <c r="A17" s="204" t="s">
        <v>22</v>
      </c>
      <c r="B17" s="190" t="s">
        <v>24</v>
      </c>
      <c r="C17" s="199">
        <v>78085</v>
      </c>
      <c r="D17" s="117">
        <v>263103</v>
      </c>
      <c r="E17" s="118">
        <v>41106</v>
      </c>
      <c r="F17" s="134">
        <v>900.18</v>
      </c>
      <c r="G17" s="94">
        <v>86.89</v>
      </c>
      <c r="H17" s="120">
        <v>10.36</v>
      </c>
      <c r="I17" s="126"/>
      <c r="J17" s="122"/>
    </row>
    <row r="18" spans="1:12">
      <c r="A18" s="204" t="s">
        <v>13</v>
      </c>
      <c r="B18" s="129" t="s">
        <v>37</v>
      </c>
      <c r="C18" s="199">
        <v>78086</v>
      </c>
      <c r="D18" s="117">
        <v>263121</v>
      </c>
      <c r="E18" s="118">
        <v>41106</v>
      </c>
      <c r="F18" s="134">
        <v>262.42</v>
      </c>
      <c r="G18" s="94">
        <v>25.33</v>
      </c>
      <c r="H18" s="120">
        <v>10.36</v>
      </c>
      <c r="I18" s="126"/>
      <c r="J18" s="122"/>
    </row>
    <row r="19" spans="1:12">
      <c r="A19" s="205" t="s">
        <v>18</v>
      </c>
      <c r="B19" s="148" t="s">
        <v>26</v>
      </c>
      <c r="C19" s="199">
        <v>78087</v>
      </c>
      <c r="D19" s="117">
        <v>263157</v>
      </c>
      <c r="E19" s="118">
        <v>41106</v>
      </c>
      <c r="F19" s="134">
        <v>254.03</v>
      </c>
      <c r="G19" s="94">
        <v>24.52</v>
      </c>
      <c r="H19" s="120">
        <v>10.36</v>
      </c>
      <c r="I19" s="126"/>
      <c r="J19" s="122"/>
    </row>
    <row r="20" spans="1:12">
      <c r="A20" s="208" t="s">
        <v>15</v>
      </c>
      <c r="B20" s="148" t="s">
        <v>36</v>
      </c>
      <c r="C20" s="199">
        <v>78088</v>
      </c>
      <c r="D20" s="117">
        <v>263159</v>
      </c>
      <c r="E20" s="118">
        <v>41106</v>
      </c>
      <c r="F20" s="134">
        <v>94.48</v>
      </c>
      <c r="G20" s="94">
        <v>9.1199999999999992</v>
      </c>
      <c r="H20" s="120">
        <v>10.36</v>
      </c>
      <c r="I20" s="126"/>
      <c r="J20" s="122"/>
    </row>
    <row r="21" spans="1:12">
      <c r="A21" s="204" t="s">
        <v>20</v>
      </c>
      <c r="B21" s="129" t="s">
        <v>33</v>
      </c>
      <c r="C21" s="199">
        <v>78089</v>
      </c>
      <c r="D21" s="117">
        <v>263165</v>
      </c>
      <c r="E21" s="118">
        <v>41106</v>
      </c>
      <c r="F21" s="134">
        <v>305.10000000000002</v>
      </c>
      <c r="G21" s="94">
        <v>29.46</v>
      </c>
      <c r="H21" s="120">
        <v>10.36</v>
      </c>
      <c r="I21" s="126"/>
      <c r="J21" s="122"/>
    </row>
    <row r="22" spans="1:12">
      <c r="A22" s="208" t="s">
        <v>15</v>
      </c>
      <c r="B22" s="129" t="s">
        <v>36</v>
      </c>
      <c r="C22" s="199">
        <v>78090</v>
      </c>
      <c r="D22" s="117">
        <v>264363</v>
      </c>
      <c r="E22" s="118">
        <v>41107</v>
      </c>
      <c r="F22" s="134">
        <v>210</v>
      </c>
      <c r="G22" s="94">
        <v>20.27</v>
      </c>
      <c r="H22" s="120">
        <v>10.36</v>
      </c>
      <c r="I22" s="126"/>
      <c r="J22" s="122"/>
    </row>
    <row r="23" spans="1:12">
      <c r="A23" s="205" t="s">
        <v>18</v>
      </c>
      <c r="B23" s="148" t="s">
        <v>26</v>
      </c>
      <c r="C23" s="199">
        <v>78091</v>
      </c>
      <c r="D23" s="117">
        <v>264401</v>
      </c>
      <c r="E23" s="118">
        <v>41107</v>
      </c>
      <c r="F23" s="134">
        <v>221.08</v>
      </c>
      <c r="G23" s="94">
        <v>21.34</v>
      </c>
      <c r="H23" s="120">
        <v>10.36</v>
      </c>
      <c r="I23" s="126"/>
      <c r="J23" s="122"/>
    </row>
    <row r="24" spans="1:12">
      <c r="A24" s="204" t="s">
        <v>20</v>
      </c>
      <c r="B24" s="129" t="s">
        <v>33</v>
      </c>
      <c r="C24" s="199">
        <v>78092</v>
      </c>
      <c r="D24" s="117">
        <v>264410</v>
      </c>
      <c r="E24" s="118">
        <v>41107</v>
      </c>
      <c r="F24" s="134">
        <v>176.02</v>
      </c>
      <c r="G24" s="94">
        <v>16.989999999999998</v>
      </c>
      <c r="H24" s="120">
        <v>10.36</v>
      </c>
      <c r="I24" s="126"/>
      <c r="J24" s="122"/>
    </row>
    <row r="25" spans="1:12">
      <c r="A25" s="204" t="s">
        <v>16</v>
      </c>
      <c r="B25" s="129" t="s">
        <v>25</v>
      </c>
      <c r="C25" s="199">
        <v>78093</v>
      </c>
      <c r="D25" s="117">
        <v>264556</v>
      </c>
      <c r="E25" s="118">
        <v>41107</v>
      </c>
      <c r="F25" s="134">
        <v>264.18</v>
      </c>
      <c r="G25" s="94">
        <v>25.5</v>
      </c>
      <c r="H25" s="120">
        <v>10.36</v>
      </c>
      <c r="I25" s="126"/>
      <c r="J25" s="122"/>
    </row>
    <row r="26" spans="1:12">
      <c r="A26" s="208" t="s">
        <v>17</v>
      </c>
      <c r="B26" s="148" t="s">
        <v>35</v>
      </c>
      <c r="C26" s="199">
        <v>78094</v>
      </c>
      <c r="D26" s="117">
        <v>265386</v>
      </c>
      <c r="E26" s="118">
        <v>41108</v>
      </c>
      <c r="F26" s="134">
        <v>168.14</v>
      </c>
      <c r="G26" s="94">
        <v>16.23</v>
      </c>
      <c r="H26" s="120">
        <v>10.36</v>
      </c>
      <c r="I26" s="126"/>
      <c r="J26" s="122"/>
    </row>
    <row r="27" spans="1:12">
      <c r="A27" s="204" t="s">
        <v>13</v>
      </c>
      <c r="B27" s="129" t="s">
        <v>37</v>
      </c>
      <c r="C27" s="199">
        <v>78095</v>
      </c>
      <c r="D27" s="117">
        <v>265398</v>
      </c>
      <c r="E27" s="118">
        <v>41108</v>
      </c>
      <c r="F27" s="134">
        <v>303.76</v>
      </c>
      <c r="G27" s="94">
        <v>29.32</v>
      </c>
      <c r="H27" s="120">
        <v>10.36</v>
      </c>
      <c r="I27" s="126"/>
      <c r="J27" s="122"/>
      <c r="K27" s="78"/>
      <c r="L27" s="78"/>
    </row>
    <row r="28" spans="1:12">
      <c r="A28" s="204" t="s">
        <v>22</v>
      </c>
      <c r="B28" s="129" t="s">
        <v>24</v>
      </c>
      <c r="C28" s="199">
        <v>78096</v>
      </c>
      <c r="D28" s="117">
        <v>265454</v>
      </c>
      <c r="E28" s="118">
        <v>41108</v>
      </c>
      <c r="F28" s="134">
        <v>1335.4</v>
      </c>
      <c r="G28" s="94">
        <v>128.9</v>
      </c>
      <c r="H28" s="120">
        <v>10.36</v>
      </c>
      <c r="I28" s="126"/>
      <c r="J28" s="122"/>
      <c r="K28" s="78"/>
      <c r="L28" s="78"/>
    </row>
    <row r="29" spans="1:12">
      <c r="A29" s="205" t="s">
        <v>18</v>
      </c>
      <c r="B29" s="148" t="s">
        <v>26</v>
      </c>
      <c r="C29" s="199">
        <v>78097</v>
      </c>
      <c r="D29" s="117" t="s">
        <v>47</v>
      </c>
      <c r="E29" s="118">
        <v>41108</v>
      </c>
      <c r="F29" s="134">
        <f>175.91+70</f>
        <v>245.91</v>
      </c>
      <c r="G29" s="94">
        <f>16.98+6.75</f>
        <v>23.73</v>
      </c>
      <c r="H29" s="120">
        <v>10.36</v>
      </c>
      <c r="I29" s="126"/>
      <c r="J29" s="122"/>
      <c r="K29" s="78"/>
      <c r="L29" s="78"/>
    </row>
    <row r="30" spans="1:12">
      <c r="A30" s="129" t="s">
        <v>21</v>
      </c>
      <c r="B30" s="129" t="s">
        <v>51</v>
      </c>
      <c r="C30" s="199">
        <v>78098</v>
      </c>
      <c r="D30" s="139">
        <v>265569</v>
      </c>
      <c r="E30" s="118">
        <v>41108</v>
      </c>
      <c r="F30" s="134">
        <v>3140.21</v>
      </c>
      <c r="G30" s="94">
        <v>292.93</v>
      </c>
      <c r="H30" s="120">
        <v>10.72</v>
      </c>
      <c r="I30" s="126"/>
      <c r="J30" s="122"/>
      <c r="K30" s="78"/>
      <c r="L30" s="78"/>
    </row>
    <row r="31" spans="1:12">
      <c r="A31" s="204" t="s">
        <v>19</v>
      </c>
      <c r="B31" s="205" t="s">
        <v>27</v>
      </c>
      <c r="C31" s="199">
        <v>78099</v>
      </c>
      <c r="D31" s="139">
        <v>265886</v>
      </c>
      <c r="E31" s="118">
        <v>41108</v>
      </c>
      <c r="F31" s="134">
        <v>1551.93</v>
      </c>
      <c r="G31" s="120">
        <v>149.80000000000001</v>
      </c>
      <c r="H31" s="120">
        <v>10.36</v>
      </c>
      <c r="I31" s="126"/>
      <c r="J31" s="122"/>
      <c r="K31" s="78"/>
      <c r="L31" s="78"/>
    </row>
    <row r="32" spans="1:12">
      <c r="A32" s="204" t="s">
        <v>20</v>
      </c>
      <c r="B32" s="129" t="s">
        <v>33</v>
      </c>
      <c r="C32" s="199">
        <v>78100</v>
      </c>
      <c r="D32" s="139">
        <v>265899</v>
      </c>
      <c r="E32" s="118">
        <v>41108</v>
      </c>
      <c r="F32" s="134">
        <v>379.65</v>
      </c>
      <c r="G32" s="94">
        <v>36.65</v>
      </c>
      <c r="H32" s="120">
        <v>10.36</v>
      </c>
      <c r="I32" s="129"/>
      <c r="J32" s="122"/>
      <c r="K32" s="78"/>
      <c r="L32" s="78"/>
    </row>
    <row r="33" spans="1:12" s="78" customFormat="1">
      <c r="A33" s="208" t="s">
        <v>17</v>
      </c>
      <c r="B33" s="139" t="s">
        <v>35</v>
      </c>
      <c r="C33" s="199">
        <v>78101</v>
      </c>
      <c r="D33" s="139">
        <v>266932</v>
      </c>
      <c r="E33" s="118">
        <v>41109</v>
      </c>
      <c r="F33" s="119">
        <v>384.15</v>
      </c>
      <c r="G33" s="197">
        <v>37.08</v>
      </c>
      <c r="H33" s="138">
        <v>10.36</v>
      </c>
      <c r="I33" s="139"/>
      <c r="J33" s="122"/>
    </row>
    <row r="34" spans="1:12" s="78" customFormat="1">
      <c r="A34" s="205" t="s">
        <v>18</v>
      </c>
      <c r="B34" s="148" t="s">
        <v>26</v>
      </c>
      <c r="C34" s="199">
        <v>78102</v>
      </c>
      <c r="D34" s="139">
        <v>266537</v>
      </c>
      <c r="E34" s="118">
        <v>41109</v>
      </c>
      <c r="F34" s="119">
        <v>250</v>
      </c>
      <c r="G34" s="197">
        <v>24.13</v>
      </c>
      <c r="H34" s="138">
        <v>10.36</v>
      </c>
      <c r="I34" s="139"/>
      <c r="J34" s="122"/>
    </row>
    <row r="35" spans="1:12">
      <c r="A35" s="204" t="s">
        <v>16</v>
      </c>
      <c r="B35" s="129" t="s">
        <v>25</v>
      </c>
      <c r="C35" s="199">
        <v>78103</v>
      </c>
      <c r="D35" s="139">
        <v>266549</v>
      </c>
      <c r="E35" s="118">
        <v>41109</v>
      </c>
      <c r="F35" s="134">
        <v>207.41</v>
      </c>
      <c r="G35" s="94">
        <v>20.02</v>
      </c>
      <c r="H35" s="120">
        <v>10.36</v>
      </c>
      <c r="I35" s="129"/>
      <c r="J35" s="122"/>
      <c r="K35" s="78"/>
      <c r="L35" s="78"/>
    </row>
    <row r="36" spans="1:12">
      <c r="A36" s="204" t="s">
        <v>22</v>
      </c>
      <c r="B36" s="129" t="s">
        <v>24</v>
      </c>
      <c r="C36" s="199">
        <v>78104</v>
      </c>
      <c r="D36" s="139">
        <v>266569</v>
      </c>
      <c r="E36" s="118">
        <v>41109</v>
      </c>
      <c r="F36" s="134">
        <v>888.06</v>
      </c>
      <c r="G36" s="120">
        <v>85.72</v>
      </c>
      <c r="H36" s="120">
        <v>10.36</v>
      </c>
      <c r="I36" s="129"/>
      <c r="J36" s="122"/>
      <c r="K36" s="78"/>
      <c r="L36" s="78"/>
    </row>
    <row r="37" spans="1:12">
      <c r="A37" s="208" t="s">
        <v>15</v>
      </c>
      <c r="B37" s="148" t="s">
        <v>36</v>
      </c>
      <c r="C37" s="199">
        <v>78105</v>
      </c>
      <c r="D37" s="139">
        <v>266970</v>
      </c>
      <c r="E37" s="118">
        <v>41109</v>
      </c>
      <c r="F37" s="134">
        <v>370.08</v>
      </c>
      <c r="G37" s="120">
        <f>F37/H37</f>
        <v>35.722007722007724</v>
      </c>
      <c r="H37" s="120">
        <v>10.36</v>
      </c>
      <c r="I37" s="129"/>
      <c r="J37" s="122"/>
      <c r="K37" s="78"/>
      <c r="L37" s="78"/>
    </row>
    <row r="38" spans="1:12">
      <c r="A38" s="205" t="s">
        <v>18</v>
      </c>
      <c r="B38" s="148" t="s">
        <v>26</v>
      </c>
      <c r="C38" s="199">
        <v>78106</v>
      </c>
      <c r="D38" s="139">
        <v>267704</v>
      </c>
      <c r="E38" s="118">
        <v>41110</v>
      </c>
      <c r="F38" s="134">
        <v>133.94999999999999</v>
      </c>
      <c r="G38" s="120">
        <v>12.93</v>
      </c>
      <c r="H38" s="120">
        <v>10.36</v>
      </c>
      <c r="I38" s="129"/>
      <c r="J38" s="122"/>
      <c r="K38" s="78"/>
      <c r="L38" s="78"/>
    </row>
    <row r="39" spans="1:12">
      <c r="A39" s="208" t="s">
        <v>17</v>
      </c>
      <c r="B39" s="190" t="s">
        <v>35</v>
      </c>
      <c r="C39" s="199">
        <v>78107</v>
      </c>
      <c r="D39" s="148">
        <v>267730</v>
      </c>
      <c r="E39" s="149">
        <v>41110</v>
      </c>
      <c r="F39" s="134">
        <v>253.09</v>
      </c>
      <c r="G39" s="94">
        <v>24.43</v>
      </c>
      <c r="H39" s="120">
        <v>10.36</v>
      </c>
      <c r="I39" s="129"/>
      <c r="J39" s="122"/>
      <c r="K39" s="78"/>
      <c r="L39" s="78"/>
    </row>
    <row r="40" spans="1:12">
      <c r="A40" s="204" t="s">
        <v>13</v>
      </c>
      <c r="B40" s="129" t="s">
        <v>37</v>
      </c>
      <c r="C40" s="199">
        <v>78108</v>
      </c>
      <c r="D40" s="147">
        <v>267749</v>
      </c>
      <c r="E40" s="149">
        <v>41110</v>
      </c>
      <c r="F40" s="134">
        <v>403.94</v>
      </c>
      <c r="G40" s="94">
        <v>38.99</v>
      </c>
      <c r="H40" s="120">
        <v>10.36</v>
      </c>
      <c r="I40" s="129"/>
      <c r="J40" s="122"/>
      <c r="K40" s="78"/>
      <c r="L40" s="78"/>
    </row>
    <row r="41" spans="1:12">
      <c r="A41" s="208" t="s">
        <v>15</v>
      </c>
      <c r="B41" s="129" t="s">
        <v>36</v>
      </c>
      <c r="C41" s="199">
        <v>78109</v>
      </c>
      <c r="D41" s="147">
        <v>267754</v>
      </c>
      <c r="E41" s="149">
        <v>41110</v>
      </c>
      <c r="F41" s="134">
        <v>102.36</v>
      </c>
      <c r="G41" s="94">
        <v>9.08</v>
      </c>
      <c r="H41" s="120">
        <v>10.36</v>
      </c>
      <c r="I41" s="129"/>
      <c r="J41" s="122"/>
      <c r="K41" s="78"/>
      <c r="L41" s="78"/>
    </row>
    <row r="42" spans="1:12">
      <c r="A42" s="204" t="s">
        <v>22</v>
      </c>
      <c r="B42" s="148" t="s">
        <v>24</v>
      </c>
      <c r="C42" s="199">
        <v>78110</v>
      </c>
      <c r="D42" s="147">
        <v>267761</v>
      </c>
      <c r="E42" s="118">
        <v>41110</v>
      </c>
      <c r="F42" s="134">
        <v>600.04999999999995</v>
      </c>
      <c r="G42" s="120">
        <v>57.92</v>
      </c>
      <c r="H42" s="120">
        <v>10.36</v>
      </c>
      <c r="I42" s="129"/>
      <c r="J42" s="122"/>
      <c r="K42" s="78"/>
      <c r="L42" s="78"/>
    </row>
    <row r="43" spans="1:12">
      <c r="A43" s="204" t="s">
        <v>16</v>
      </c>
      <c r="B43" s="129" t="s">
        <v>25</v>
      </c>
      <c r="C43" s="199">
        <v>78111</v>
      </c>
      <c r="D43" s="139">
        <v>267798</v>
      </c>
      <c r="E43" s="118">
        <v>41110</v>
      </c>
      <c r="F43" s="134">
        <v>218.29</v>
      </c>
      <c r="G43" s="120">
        <v>21.07</v>
      </c>
      <c r="H43" s="120">
        <v>10.36</v>
      </c>
      <c r="I43" s="129"/>
      <c r="J43" s="122"/>
      <c r="K43" s="78"/>
      <c r="L43" s="78"/>
    </row>
    <row r="44" spans="1:12">
      <c r="A44" s="204" t="s">
        <v>20</v>
      </c>
      <c r="B44" s="129" t="s">
        <v>33</v>
      </c>
      <c r="C44" s="199">
        <v>78112</v>
      </c>
      <c r="D44" s="147">
        <v>267810</v>
      </c>
      <c r="E44" s="118">
        <v>41110</v>
      </c>
      <c r="F44" s="134">
        <v>235.48</v>
      </c>
      <c r="G44" s="120">
        <v>22.73</v>
      </c>
      <c r="H44" s="120">
        <v>10.36</v>
      </c>
      <c r="I44" s="129"/>
      <c r="J44" s="122"/>
      <c r="K44" s="78"/>
      <c r="L44" s="78"/>
    </row>
    <row r="45" spans="1:12" s="198" customFormat="1">
      <c r="A45" s="204" t="s">
        <v>22</v>
      </c>
      <c r="B45" s="190" t="s">
        <v>24</v>
      </c>
      <c r="C45" s="199">
        <v>78113</v>
      </c>
      <c r="D45" s="190">
        <v>268950</v>
      </c>
      <c r="E45" s="133">
        <v>41111</v>
      </c>
      <c r="F45" s="134">
        <f t="shared" ref="F45:F52" si="0">G45*H45</f>
        <v>1000.1544</v>
      </c>
      <c r="G45" s="135">
        <v>96.54</v>
      </c>
      <c r="H45" s="135">
        <v>10.36</v>
      </c>
      <c r="I45" s="190"/>
      <c r="J45" s="200"/>
    </row>
    <row r="46" spans="1:12" s="198" customFormat="1">
      <c r="A46" s="205" t="s">
        <v>18</v>
      </c>
      <c r="B46" s="148" t="s">
        <v>26</v>
      </c>
      <c r="C46" s="199">
        <v>78114</v>
      </c>
      <c r="D46" s="190">
        <v>258958</v>
      </c>
      <c r="E46" s="133">
        <v>41111</v>
      </c>
      <c r="F46" s="134">
        <f t="shared" si="0"/>
        <v>422.37720000000002</v>
      </c>
      <c r="G46" s="135">
        <v>40.770000000000003</v>
      </c>
      <c r="H46" s="135">
        <v>10.36</v>
      </c>
      <c r="I46" s="190"/>
      <c r="J46" s="200"/>
    </row>
    <row r="47" spans="1:12" s="198" customFormat="1">
      <c r="A47" s="208" t="s">
        <v>11</v>
      </c>
      <c r="B47" s="190" t="s">
        <v>38</v>
      </c>
      <c r="C47" s="199">
        <v>78115</v>
      </c>
      <c r="D47" s="190">
        <v>268963</v>
      </c>
      <c r="E47" s="133">
        <v>41111</v>
      </c>
      <c r="F47" s="134">
        <f t="shared" si="0"/>
        <v>2960.9712</v>
      </c>
      <c r="G47" s="135">
        <v>276.20999999999998</v>
      </c>
      <c r="H47" s="135">
        <v>10.72</v>
      </c>
      <c r="I47" s="190"/>
      <c r="J47" s="200"/>
    </row>
    <row r="48" spans="1:12" s="198" customFormat="1">
      <c r="A48" s="208" t="s">
        <v>15</v>
      </c>
      <c r="B48" s="190" t="s">
        <v>36</v>
      </c>
      <c r="C48" s="199">
        <v>78116</v>
      </c>
      <c r="D48" s="190">
        <v>268971</v>
      </c>
      <c r="E48" s="133">
        <v>41111</v>
      </c>
      <c r="F48" s="134">
        <f t="shared" si="0"/>
        <v>195.07879999999997</v>
      </c>
      <c r="G48" s="135">
        <v>18.829999999999998</v>
      </c>
      <c r="H48" s="135">
        <v>10.36</v>
      </c>
      <c r="I48" s="190"/>
      <c r="J48" s="200"/>
    </row>
    <row r="49" spans="1:13" s="198" customFormat="1">
      <c r="A49" s="208" t="s">
        <v>17</v>
      </c>
      <c r="B49" s="190" t="s">
        <v>35</v>
      </c>
      <c r="C49" s="199">
        <v>78117</v>
      </c>
      <c r="D49" s="190">
        <v>177897</v>
      </c>
      <c r="E49" s="133">
        <v>41111</v>
      </c>
      <c r="F49" s="134">
        <f t="shared" si="0"/>
        <v>281.99919999999997</v>
      </c>
      <c r="G49" s="135">
        <v>27.22</v>
      </c>
      <c r="H49" s="135">
        <v>10.36</v>
      </c>
      <c r="I49" s="190"/>
      <c r="J49" s="200"/>
    </row>
    <row r="50" spans="1:13" s="198" customFormat="1">
      <c r="A50" s="205" t="s">
        <v>13</v>
      </c>
      <c r="B50" s="148" t="s">
        <v>37</v>
      </c>
      <c r="C50" s="199">
        <v>78118</v>
      </c>
      <c r="D50" s="190">
        <v>269008</v>
      </c>
      <c r="E50" s="133">
        <v>41111</v>
      </c>
      <c r="F50" s="134">
        <f t="shared" si="0"/>
        <v>133.0224</v>
      </c>
      <c r="G50" s="135">
        <v>12.84</v>
      </c>
      <c r="H50" s="135">
        <v>10.36</v>
      </c>
      <c r="I50" s="190"/>
      <c r="J50" s="200"/>
    </row>
    <row r="51" spans="1:13" s="198" customFormat="1">
      <c r="A51" s="208" t="s">
        <v>16</v>
      </c>
      <c r="B51" s="129" t="s">
        <v>25</v>
      </c>
      <c r="C51" s="199">
        <v>78119</v>
      </c>
      <c r="D51" s="190">
        <v>269028</v>
      </c>
      <c r="E51" s="133">
        <v>41111</v>
      </c>
      <c r="F51" s="134">
        <f t="shared" si="0"/>
        <v>114.89239999999999</v>
      </c>
      <c r="G51" s="135">
        <v>11.09</v>
      </c>
      <c r="H51" s="135">
        <v>10.36</v>
      </c>
      <c r="I51" s="190"/>
      <c r="J51" s="200"/>
    </row>
    <row r="52" spans="1:13" s="198" customFormat="1">
      <c r="A52" s="204" t="s">
        <v>20</v>
      </c>
      <c r="B52" s="129" t="s">
        <v>33</v>
      </c>
      <c r="C52" s="199">
        <v>78120</v>
      </c>
      <c r="D52" s="190">
        <v>269036</v>
      </c>
      <c r="E52" s="133">
        <v>41111</v>
      </c>
      <c r="F52" s="134">
        <f t="shared" si="0"/>
        <v>160.26919999999998</v>
      </c>
      <c r="G52" s="135">
        <v>15.47</v>
      </c>
      <c r="H52" s="135">
        <v>10.36</v>
      </c>
      <c r="I52" s="190"/>
      <c r="J52" s="200"/>
    </row>
    <row r="53" spans="1:13">
      <c r="A53" s="204" t="s">
        <v>19</v>
      </c>
      <c r="B53" s="206" t="s">
        <v>27</v>
      </c>
      <c r="C53" s="199">
        <v>78121</v>
      </c>
      <c r="D53" s="190">
        <v>269078</v>
      </c>
      <c r="E53" s="118">
        <v>41111</v>
      </c>
      <c r="F53" s="134">
        <v>1105.72</v>
      </c>
      <c r="G53" s="120">
        <v>106.73</v>
      </c>
      <c r="H53" s="120">
        <v>10.36</v>
      </c>
      <c r="I53" s="129"/>
      <c r="J53" s="122"/>
      <c r="K53" s="78"/>
      <c r="L53" s="78"/>
    </row>
    <row r="54" spans="1:13">
      <c r="A54" s="209" t="s">
        <v>49</v>
      </c>
      <c r="B54" s="129" t="s">
        <v>50</v>
      </c>
      <c r="C54" s="199">
        <v>78122</v>
      </c>
      <c r="D54" s="139">
        <v>269506</v>
      </c>
      <c r="E54" s="118">
        <v>41111</v>
      </c>
      <c r="F54" s="134">
        <v>735.07</v>
      </c>
      <c r="G54" s="138">
        <v>67.13</v>
      </c>
      <c r="H54" s="138">
        <v>10.36</v>
      </c>
      <c r="I54" s="139"/>
      <c r="J54" s="122"/>
      <c r="K54" s="78"/>
      <c r="L54" s="78"/>
      <c r="M54" s="78"/>
    </row>
    <row r="55" spans="1:13">
      <c r="A55" s="208" t="s">
        <v>17</v>
      </c>
      <c r="B55" s="148" t="s">
        <v>35</v>
      </c>
      <c r="C55" s="199">
        <v>78123</v>
      </c>
      <c r="D55" s="139">
        <v>167462</v>
      </c>
      <c r="E55" s="118">
        <v>41112</v>
      </c>
      <c r="F55" s="134">
        <v>238.28</v>
      </c>
      <c r="G55" s="120">
        <v>23</v>
      </c>
      <c r="H55" s="120">
        <v>10.36</v>
      </c>
      <c r="I55" s="129"/>
      <c r="J55" s="122"/>
      <c r="K55" s="78"/>
      <c r="L55" s="78"/>
    </row>
    <row r="56" spans="1:13">
      <c r="A56" s="204" t="s">
        <v>13</v>
      </c>
      <c r="B56" s="207" t="s">
        <v>37</v>
      </c>
      <c r="C56" s="199">
        <v>78124</v>
      </c>
      <c r="D56" s="139">
        <v>273726</v>
      </c>
      <c r="E56" s="118">
        <v>41115</v>
      </c>
      <c r="F56" s="134">
        <v>246.15</v>
      </c>
      <c r="G56" s="138">
        <f t="shared" ref="G56:G98" si="1">F56/H56</f>
        <v>23.759652509652511</v>
      </c>
      <c r="H56" s="138">
        <v>10.36</v>
      </c>
      <c r="I56" s="139"/>
      <c r="J56" s="122"/>
      <c r="K56" s="78"/>
      <c r="L56" s="78"/>
      <c r="M56" s="78"/>
    </row>
    <row r="57" spans="1:13">
      <c r="A57" s="208" t="s">
        <v>17</v>
      </c>
      <c r="B57" s="129" t="s">
        <v>35</v>
      </c>
      <c r="C57" s="199">
        <v>78125</v>
      </c>
      <c r="D57" s="139">
        <v>272687</v>
      </c>
      <c r="E57" s="118">
        <v>41114</v>
      </c>
      <c r="F57" s="134">
        <v>137.68</v>
      </c>
      <c r="G57" s="138">
        <f t="shared" si="1"/>
        <v>13.289575289575291</v>
      </c>
      <c r="H57" s="120">
        <v>10.36</v>
      </c>
      <c r="I57" s="129"/>
      <c r="J57" s="122"/>
      <c r="K57" s="78"/>
      <c r="L57" s="78"/>
    </row>
    <row r="58" spans="1:13">
      <c r="A58" s="204" t="s">
        <v>13</v>
      </c>
      <c r="B58" s="129" t="s">
        <v>37</v>
      </c>
      <c r="C58" s="199">
        <v>78126</v>
      </c>
      <c r="D58" s="139">
        <v>271448</v>
      </c>
      <c r="E58" s="118">
        <v>41113</v>
      </c>
      <c r="F58" s="134">
        <v>394.41</v>
      </c>
      <c r="G58" s="138">
        <f t="shared" si="1"/>
        <v>38.070463320463325</v>
      </c>
      <c r="H58" s="120">
        <v>10.36</v>
      </c>
      <c r="I58" s="150"/>
      <c r="J58" s="122"/>
      <c r="K58" s="78"/>
      <c r="L58" s="78"/>
    </row>
    <row r="59" spans="1:13">
      <c r="A59" s="204" t="s">
        <v>20</v>
      </c>
      <c r="B59" s="129" t="s">
        <v>33</v>
      </c>
      <c r="C59" s="199">
        <v>78127</v>
      </c>
      <c r="D59" s="139">
        <v>271455</v>
      </c>
      <c r="E59" s="118">
        <v>41113</v>
      </c>
      <c r="F59" s="134">
        <v>396.06</v>
      </c>
      <c r="G59" s="138">
        <f t="shared" si="1"/>
        <v>38.229729729729733</v>
      </c>
      <c r="H59" s="120">
        <v>10.36</v>
      </c>
      <c r="I59" s="150"/>
      <c r="J59" s="122"/>
      <c r="K59" s="78"/>
      <c r="L59" s="78"/>
    </row>
    <row r="60" spans="1:13">
      <c r="A60" s="204" t="s">
        <v>22</v>
      </c>
      <c r="B60" s="129" t="s">
        <v>24</v>
      </c>
      <c r="C60" s="199">
        <v>78128</v>
      </c>
      <c r="D60" s="139">
        <v>271516</v>
      </c>
      <c r="E60" s="118">
        <v>41113</v>
      </c>
      <c r="F60" s="134">
        <v>1143.8499999999999</v>
      </c>
      <c r="G60" s="138">
        <f t="shared" si="1"/>
        <v>110.41023166023166</v>
      </c>
      <c r="H60" s="120">
        <v>10.36</v>
      </c>
      <c r="I60" s="150"/>
      <c r="J60" s="122"/>
      <c r="K60" s="78"/>
      <c r="L60" s="78"/>
    </row>
    <row r="61" spans="1:13">
      <c r="A61" s="204" t="s">
        <v>16</v>
      </c>
      <c r="B61" s="129" t="s">
        <v>25</v>
      </c>
      <c r="C61" s="199">
        <v>78129</v>
      </c>
      <c r="D61" s="139">
        <v>271518</v>
      </c>
      <c r="E61" s="118">
        <v>41113</v>
      </c>
      <c r="F61" s="134">
        <v>295.36</v>
      </c>
      <c r="G61" s="138">
        <f t="shared" si="1"/>
        <v>28.509652509652511</v>
      </c>
      <c r="H61" s="138">
        <v>10.36</v>
      </c>
      <c r="I61" s="139"/>
      <c r="J61" s="122"/>
      <c r="K61" s="78"/>
      <c r="L61" s="78"/>
      <c r="M61" s="78"/>
    </row>
    <row r="62" spans="1:13">
      <c r="A62" s="208" t="s">
        <v>17</v>
      </c>
      <c r="B62" s="129" t="s">
        <v>35</v>
      </c>
      <c r="C62" s="199">
        <v>78130</v>
      </c>
      <c r="D62" s="147">
        <v>271523</v>
      </c>
      <c r="E62" s="118">
        <v>41113</v>
      </c>
      <c r="F62" s="134">
        <v>212.59</v>
      </c>
      <c r="G62" s="120">
        <f t="shared" si="1"/>
        <v>20.52027027027027</v>
      </c>
      <c r="H62" s="120">
        <v>10.36</v>
      </c>
      <c r="I62" s="129"/>
      <c r="J62" s="122"/>
      <c r="K62" s="78"/>
      <c r="L62" s="78"/>
    </row>
    <row r="63" spans="1:13">
      <c r="A63" s="205" t="s">
        <v>18</v>
      </c>
      <c r="B63" s="148" t="s">
        <v>26</v>
      </c>
      <c r="C63" s="199">
        <v>78131</v>
      </c>
      <c r="D63" s="139">
        <v>271519</v>
      </c>
      <c r="E63" s="118">
        <v>41113</v>
      </c>
      <c r="F63" s="134">
        <v>295.05</v>
      </c>
      <c r="G63" s="120">
        <f t="shared" si="1"/>
        <v>28.479729729729733</v>
      </c>
      <c r="H63" s="120">
        <v>10.36</v>
      </c>
      <c r="I63" s="126"/>
      <c r="J63" s="122"/>
      <c r="K63" s="78"/>
      <c r="L63" s="78"/>
    </row>
    <row r="64" spans="1:13">
      <c r="A64" s="205" t="s">
        <v>18</v>
      </c>
      <c r="B64" s="148" t="s">
        <v>26</v>
      </c>
      <c r="C64" s="199">
        <v>78132</v>
      </c>
      <c r="D64" s="139">
        <v>273729</v>
      </c>
      <c r="E64" s="118">
        <v>41115</v>
      </c>
      <c r="F64" s="134">
        <v>320.12</v>
      </c>
      <c r="G64" s="138">
        <f t="shared" si="1"/>
        <v>30.8996138996139</v>
      </c>
      <c r="H64" s="138">
        <v>10.36</v>
      </c>
      <c r="I64" s="161"/>
      <c r="J64" s="122"/>
      <c r="K64" s="78"/>
      <c r="L64" s="78"/>
      <c r="M64" s="78"/>
    </row>
    <row r="65" spans="1:12">
      <c r="A65" s="204" t="s">
        <v>16</v>
      </c>
      <c r="B65" s="129" t="s">
        <v>25</v>
      </c>
      <c r="C65" s="199">
        <v>78133</v>
      </c>
      <c r="D65" s="117">
        <v>273733</v>
      </c>
      <c r="E65" s="118">
        <v>41115</v>
      </c>
      <c r="F65" s="134">
        <v>319.70999999999998</v>
      </c>
      <c r="G65" s="94">
        <f t="shared" si="1"/>
        <v>30.860038610038611</v>
      </c>
      <c r="H65" s="120">
        <v>10.36</v>
      </c>
      <c r="I65" s="126"/>
      <c r="J65" s="122"/>
      <c r="K65" s="78"/>
      <c r="L65" s="78"/>
    </row>
    <row r="66" spans="1:12">
      <c r="A66" s="208" t="s">
        <v>15</v>
      </c>
      <c r="B66" s="139" t="s">
        <v>36</v>
      </c>
      <c r="C66" s="199">
        <v>78134</v>
      </c>
      <c r="D66" s="117">
        <v>273734</v>
      </c>
      <c r="E66" s="118">
        <v>41115</v>
      </c>
      <c r="F66" s="134">
        <v>417.09</v>
      </c>
      <c r="G66" s="94">
        <f t="shared" si="1"/>
        <v>40.259652509652511</v>
      </c>
      <c r="H66" s="120">
        <v>10.36</v>
      </c>
      <c r="I66" s="126"/>
      <c r="J66" s="122"/>
      <c r="K66" s="78"/>
      <c r="L66" s="78"/>
    </row>
    <row r="67" spans="1:12">
      <c r="A67" s="204" t="s">
        <v>20</v>
      </c>
      <c r="B67" s="129" t="s">
        <v>33</v>
      </c>
      <c r="C67" s="199">
        <v>78135</v>
      </c>
      <c r="D67" s="117">
        <v>273752</v>
      </c>
      <c r="E67" s="118">
        <v>41115</v>
      </c>
      <c r="F67" s="134">
        <v>230.1</v>
      </c>
      <c r="G67" s="94">
        <f t="shared" si="1"/>
        <v>22.210424710424711</v>
      </c>
      <c r="H67" s="120">
        <v>10.36</v>
      </c>
      <c r="I67" s="126"/>
      <c r="J67" s="122"/>
      <c r="K67" s="78"/>
      <c r="L67" s="78"/>
    </row>
    <row r="68" spans="1:12">
      <c r="A68" s="204" t="s">
        <v>22</v>
      </c>
      <c r="B68" s="129" t="s">
        <v>24</v>
      </c>
      <c r="C68" s="199">
        <v>78136</v>
      </c>
      <c r="D68" s="117">
        <v>274054</v>
      </c>
      <c r="E68" s="118">
        <v>41115</v>
      </c>
      <c r="F68" s="134">
        <v>890.23</v>
      </c>
      <c r="G68" s="120">
        <f t="shared" si="1"/>
        <v>85.929536679536682</v>
      </c>
      <c r="H68" s="120">
        <v>10.36</v>
      </c>
      <c r="I68" s="126"/>
      <c r="J68" s="122"/>
      <c r="K68" s="78"/>
      <c r="L68" s="78"/>
    </row>
    <row r="69" spans="1:12">
      <c r="A69" s="204" t="s">
        <v>16</v>
      </c>
      <c r="B69" s="129" t="s">
        <v>25</v>
      </c>
      <c r="C69" s="199">
        <v>78137</v>
      </c>
      <c r="D69" s="117">
        <v>274898</v>
      </c>
      <c r="E69" s="118">
        <v>41116</v>
      </c>
      <c r="F69" s="134">
        <v>261.07</v>
      </c>
      <c r="G69" s="120">
        <f t="shared" si="1"/>
        <v>25.199806949806952</v>
      </c>
      <c r="H69" s="120">
        <v>10.36</v>
      </c>
      <c r="I69" s="126"/>
      <c r="J69" s="122"/>
      <c r="K69" s="78"/>
      <c r="L69" s="78"/>
    </row>
    <row r="70" spans="1:12">
      <c r="A70" s="204" t="s">
        <v>20</v>
      </c>
      <c r="B70" s="129" t="s">
        <v>33</v>
      </c>
      <c r="C70" s="199">
        <v>78138</v>
      </c>
      <c r="D70" s="117">
        <v>274913</v>
      </c>
      <c r="E70" s="118">
        <v>41116</v>
      </c>
      <c r="F70" s="134">
        <v>230.1</v>
      </c>
      <c r="G70" s="120">
        <f t="shared" si="1"/>
        <v>22.210424710424711</v>
      </c>
      <c r="H70" s="120">
        <v>10.36</v>
      </c>
      <c r="I70" s="126"/>
      <c r="J70" s="122"/>
      <c r="K70" s="78"/>
      <c r="L70" s="78"/>
    </row>
    <row r="71" spans="1:12">
      <c r="A71" s="204" t="s">
        <v>22</v>
      </c>
      <c r="B71" s="129" t="s">
        <v>24</v>
      </c>
      <c r="C71" s="199">
        <v>78139</v>
      </c>
      <c r="D71" s="117">
        <v>274916</v>
      </c>
      <c r="E71" s="118">
        <v>41116</v>
      </c>
      <c r="F71" s="134">
        <v>1092.05</v>
      </c>
      <c r="G71" s="120">
        <f t="shared" si="1"/>
        <v>105.41023166023166</v>
      </c>
      <c r="H71" s="120">
        <v>10.36</v>
      </c>
      <c r="I71" s="126"/>
      <c r="J71" s="122"/>
      <c r="K71" s="78"/>
      <c r="L71" s="78"/>
    </row>
    <row r="72" spans="1:12">
      <c r="A72" s="205" t="s">
        <v>18</v>
      </c>
      <c r="B72" s="148" t="s">
        <v>26</v>
      </c>
      <c r="C72" s="199">
        <v>78140</v>
      </c>
      <c r="D72" s="117">
        <v>274976</v>
      </c>
      <c r="E72" s="118">
        <v>41116</v>
      </c>
      <c r="F72" s="134">
        <v>222.22</v>
      </c>
      <c r="G72" s="120">
        <f t="shared" si="1"/>
        <v>21.449806949806952</v>
      </c>
      <c r="H72" s="120">
        <v>10.36</v>
      </c>
      <c r="I72" s="126"/>
      <c r="J72" s="122"/>
      <c r="K72" s="78"/>
      <c r="L72" s="78"/>
    </row>
    <row r="73" spans="1:12">
      <c r="A73" s="208" t="s">
        <v>15</v>
      </c>
      <c r="B73" s="129" t="s">
        <v>36</v>
      </c>
      <c r="C73" s="199">
        <v>78141</v>
      </c>
      <c r="D73" s="132">
        <v>275688</v>
      </c>
      <c r="E73" s="118">
        <v>41116</v>
      </c>
      <c r="F73" s="134">
        <v>281.45999999999998</v>
      </c>
      <c r="G73" s="120">
        <f t="shared" si="1"/>
        <v>27.167953667953668</v>
      </c>
      <c r="H73" s="120">
        <v>10.36</v>
      </c>
      <c r="I73" s="126"/>
      <c r="J73" s="122"/>
      <c r="K73" s="78"/>
      <c r="L73" s="78"/>
    </row>
    <row r="74" spans="1:12">
      <c r="A74" s="208" t="s">
        <v>17</v>
      </c>
      <c r="B74" s="129" t="s">
        <v>35</v>
      </c>
      <c r="C74" s="199">
        <v>78142</v>
      </c>
      <c r="D74" s="117">
        <v>275728</v>
      </c>
      <c r="E74" s="118">
        <v>41116</v>
      </c>
      <c r="F74" s="134">
        <v>367.26</v>
      </c>
      <c r="G74" s="120">
        <f t="shared" si="1"/>
        <v>35.449806949806948</v>
      </c>
      <c r="H74" s="120">
        <v>10.36</v>
      </c>
      <c r="I74" s="126"/>
      <c r="J74" s="122"/>
      <c r="K74" s="78"/>
      <c r="L74" s="78"/>
    </row>
    <row r="75" spans="1:12">
      <c r="A75" s="205" t="s">
        <v>18</v>
      </c>
      <c r="B75" s="148" t="s">
        <v>26</v>
      </c>
      <c r="C75" s="199">
        <v>78143</v>
      </c>
      <c r="D75" s="117">
        <v>276070</v>
      </c>
      <c r="E75" s="118">
        <v>41117</v>
      </c>
      <c r="F75" s="134">
        <v>280.02999999999997</v>
      </c>
      <c r="G75" s="120">
        <f t="shared" si="1"/>
        <v>27.029922779922778</v>
      </c>
      <c r="H75" s="120">
        <v>10.36</v>
      </c>
      <c r="I75" s="126"/>
      <c r="J75" s="122"/>
      <c r="K75" s="78"/>
      <c r="L75" s="78"/>
    </row>
    <row r="76" spans="1:12">
      <c r="A76" s="204" t="s">
        <v>13</v>
      </c>
      <c r="B76" s="129" t="s">
        <v>37</v>
      </c>
      <c r="C76" s="199">
        <v>78144</v>
      </c>
      <c r="D76" s="117">
        <v>276087</v>
      </c>
      <c r="E76" s="118">
        <v>41117</v>
      </c>
      <c r="F76" s="134">
        <v>355.87</v>
      </c>
      <c r="G76" s="120">
        <f t="shared" si="1"/>
        <v>34.350386100386103</v>
      </c>
      <c r="H76" s="120">
        <v>10.36</v>
      </c>
      <c r="I76" s="126"/>
      <c r="J76" s="122"/>
      <c r="K76" s="78"/>
      <c r="L76" s="78"/>
    </row>
    <row r="77" spans="1:12">
      <c r="A77" s="204" t="s">
        <v>16</v>
      </c>
      <c r="B77" s="129" t="s">
        <v>25</v>
      </c>
      <c r="C77" s="199">
        <v>78145</v>
      </c>
      <c r="D77" s="117">
        <v>276159</v>
      </c>
      <c r="E77" s="118">
        <v>41117</v>
      </c>
      <c r="F77" s="134">
        <v>200.78</v>
      </c>
      <c r="G77" s="120">
        <f t="shared" si="1"/>
        <v>19.380308880308881</v>
      </c>
      <c r="H77" s="120">
        <v>10.36</v>
      </c>
      <c r="I77" s="126"/>
      <c r="J77" s="122"/>
      <c r="K77" s="78"/>
      <c r="L77" s="78"/>
    </row>
    <row r="78" spans="1:12">
      <c r="A78" s="204" t="s">
        <v>19</v>
      </c>
      <c r="B78" s="205" t="s">
        <v>27</v>
      </c>
      <c r="C78" s="199">
        <v>78146</v>
      </c>
      <c r="D78" s="117">
        <v>276175</v>
      </c>
      <c r="E78" s="118">
        <v>41117</v>
      </c>
      <c r="F78" s="134">
        <v>832.32</v>
      </c>
      <c r="G78" s="120">
        <f t="shared" si="1"/>
        <v>80.339768339768355</v>
      </c>
      <c r="H78" s="120">
        <v>10.36</v>
      </c>
      <c r="I78" s="126"/>
      <c r="J78" s="122"/>
      <c r="K78" s="78"/>
      <c r="L78" s="78"/>
    </row>
    <row r="79" spans="1:12">
      <c r="A79" s="204" t="s">
        <v>22</v>
      </c>
      <c r="B79" s="129" t="s">
        <v>24</v>
      </c>
      <c r="C79" s="199">
        <v>78147</v>
      </c>
      <c r="D79" s="117">
        <v>276178</v>
      </c>
      <c r="E79" s="118">
        <v>41117</v>
      </c>
      <c r="F79" s="134">
        <v>576.22</v>
      </c>
      <c r="G79" s="120">
        <f t="shared" si="1"/>
        <v>55.619691119691126</v>
      </c>
      <c r="H79" s="120">
        <v>10.36</v>
      </c>
      <c r="I79" s="126"/>
      <c r="J79" s="122"/>
      <c r="K79" s="78"/>
      <c r="L79" s="78"/>
    </row>
    <row r="80" spans="1:12" s="78" customFormat="1">
      <c r="A80" s="209" t="s">
        <v>15</v>
      </c>
      <c r="B80" s="190" t="s">
        <v>36</v>
      </c>
      <c r="C80" s="199">
        <v>78148</v>
      </c>
      <c r="D80" s="132">
        <v>277106</v>
      </c>
      <c r="E80" s="118">
        <v>41117</v>
      </c>
      <c r="F80" s="119">
        <v>300.23</v>
      </c>
      <c r="G80" s="138">
        <v>28.98</v>
      </c>
      <c r="H80" s="138">
        <v>10.36</v>
      </c>
      <c r="I80" s="161"/>
      <c r="J80" s="122"/>
    </row>
    <row r="81" spans="1:12">
      <c r="A81" s="204" t="s">
        <v>13</v>
      </c>
      <c r="B81" s="129" t="s">
        <v>37</v>
      </c>
      <c r="C81" s="199">
        <v>78149</v>
      </c>
      <c r="D81" s="117">
        <v>277380</v>
      </c>
      <c r="E81" s="118">
        <v>41118</v>
      </c>
      <c r="F81" s="134">
        <v>200</v>
      </c>
      <c r="G81" s="120">
        <f t="shared" si="1"/>
        <v>19.305019305019307</v>
      </c>
      <c r="H81" s="120">
        <v>10.36</v>
      </c>
      <c r="I81" s="126"/>
      <c r="J81" s="122"/>
      <c r="K81" s="78"/>
      <c r="L81" s="78"/>
    </row>
    <row r="82" spans="1:12">
      <c r="A82" s="208" t="s">
        <v>17</v>
      </c>
      <c r="B82" s="129" t="s">
        <v>35</v>
      </c>
      <c r="C82" s="199">
        <v>78150</v>
      </c>
      <c r="D82" s="117">
        <v>277422</v>
      </c>
      <c r="E82" s="118">
        <v>41118</v>
      </c>
      <c r="F82" s="134">
        <v>349.13</v>
      </c>
      <c r="G82" s="120">
        <f t="shared" si="1"/>
        <v>33.699806949806948</v>
      </c>
      <c r="H82" s="120">
        <v>10.36</v>
      </c>
      <c r="I82" s="126"/>
      <c r="J82" s="122"/>
      <c r="K82" s="78"/>
      <c r="L82" s="78"/>
    </row>
    <row r="83" spans="1:12">
      <c r="A83" s="204" t="s">
        <v>16</v>
      </c>
      <c r="B83" s="129" t="s">
        <v>25</v>
      </c>
      <c r="C83" s="199">
        <v>79451</v>
      </c>
      <c r="D83" s="117">
        <v>183552</v>
      </c>
      <c r="E83" s="118">
        <v>41118</v>
      </c>
      <c r="F83" s="134">
        <v>186.48</v>
      </c>
      <c r="G83" s="120">
        <f t="shared" si="1"/>
        <v>18</v>
      </c>
      <c r="H83" s="120">
        <v>10.36</v>
      </c>
      <c r="I83" s="126"/>
      <c r="J83" s="122"/>
      <c r="K83" s="78"/>
      <c r="L83" s="78"/>
    </row>
    <row r="84" spans="1:12">
      <c r="A84" s="205" t="s">
        <v>18</v>
      </c>
      <c r="B84" s="129" t="s">
        <v>26</v>
      </c>
      <c r="C84" s="199">
        <v>79452</v>
      </c>
      <c r="D84" s="117">
        <v>277468</v>
      </c>
      <c r="E84" s="118">
        <v>41118</v>
      </c>
      <c r="F84" s="134">
        <v>365.6</v>
      </c>
      <c r="G84" s="120">
        <f t="shared" si="1"/>
        <v>35.289575289575296</v>
      </c>
      <c r="H84" s="120">
        <v>10.36</v>
      </c>
      <c r="I84" s="126"/>
      <c r="J84" s="122"/>
      <c r="K84" s="78"/>
      <c r="L84" s="78"/>
    </row>
    <row r="85" spans="1:12">
      <c r="A85" s="204" t="s">
        <v>22</v>
      </c>
      <c r="B85" s="129" t="s">
        <v>24</v>
      </c>
      <c r="C85" s="199">
        <v>79453</v>
      </c>
      <c r="D85" s="117">
        <v>277476</v>
      </c>
      <c r="E85" s="118">
        <v>41118</v>
      </c>
      <c r="F85" s="134">
        <v>920.18</v>
      </c>
      <c r="G85" s="120">
        <f t="shared" si="1"/>
        <v>88.820463320463318</v>
      </c>
      <c r="H85" s="120">
        <v>10.36</v>
      </c>
      <c r="I85" s="126"/>
      <c r="J85" s="122"/>
      <c r="K85" s="78"/>
      <c r="L85" s="78"/>
    </row>
    <row r="86" spans="1:12">
      <c r="A86" s="204" t="s">
        <v>11</v>
      </c>
      <c r="B86" s="129" t="s">
        <v>38</v>
      </c>
      <c r="C86" s="199">
        <v>79454</v>
      </c>
      <c r="D86" s="117">
        <v>277485</v>
      </c>
      <c r="E86" s="118">
        <v>41118</v>
      </c>
      <c r="F86" s="134">
        <v>3296.4</v>
      </c>
      <c r="G86" s="120">
        <f t="shared" si="1"/>
        <v>307.5</v>
      </c>
      <c r="H86" s="120">
        <v>10.72</v>
      </c>
      <c r="I86" s="126"/>
      <c r="J86" s="122"/>
      <c r="K86" s="78"/>
      <c r="L86" s="78"/>
    </row>
    <row r="87" spans="1:12">
      <c r="A87" s="204" t="s">
        <v>20</v>
      </c>
      <c r="B87" s="129" t="s">
        <v>33</v>
      </c>
      <c r="C87" s="199">
        <v>79455</v>
      </c>
      <c r="D87" s="117">
        <v>183556</v>
      </c>
      <c r="E87" s="118">
        <v>41118</v>
      </c>
      <c r="F87" s="134">
        <v>238.59</v>
      </c>
      <c r="G87" s="120">
        <f t="shared" si="1"/>
        <v>23.029922779922781</v>
      </c>
      <c r="H87" s="120">
        <v>10.36</v>
      </c>
      <c r="I87" s="126"/>
      <c r="J87" s="122"/>
      <c r="K87" s="78"/>
      <c r="L87" s="78"/>
    </row>
    <row r="88" spans="1:12">
      <c r="A88" s="210" t="s">
        <v>15</v>
      </c>
      <c r="B88" s="129" t="s">
        <v>36</v>
      </c>
      <c r="C88" s="199">
        <v>79456</v>
      </c>
      <c r="D88" s="117">
        <v>279451</v>
      </c>
      <c r="E88" s="118">
        <v>41119</v>
      </c>
      <c r="F88" s="20">
        <v>259</v>
      </c>
      <c r="G88" s="120">
        <f t="shared" si="1"/>
        <v>25</v>
      </c>
      <c r="H88" s="120">
        <v>10.36</v>
      </c>
      <c r="I88" s="126"/>
      <c r="J88" s="122"/>
      <c r="K88" s="78"/>
      <c r="L88" s="78"/>
    </row>
    <row r="89" spans="1:12">
      <c r="A89" s="205" t="s">
        <v>18</v>
      </c>
      <c r="B89" s="129" t="s">
        <v>26</v>
      </c>
      <c r="C89" s="199">
        <v>79457</v>
      </c>
      <c r="D89" s="117">
        <v>278786</v>
      </c>
      <c r="E89" s="118">
        <v>41119</v>
      </c>
      <c r="F89" s="20">
        <v>350.06</v>
      </c>
      <c r="G89" s="120">
        <f t="shared" si="1"/>
        <v>33.789575289575289</v>
      </c>
      <c r="H89" s="120">
        <v>10.36</v>
      </c>
      <c r="I89" s="126"/>
      <c r="J89" s="122"/>
      <c r="K89" s="78"/>
      <c r="L89" s="78"/>
    </row>
    <row r="90" spans="1:12">
      <c r="A90" s="208" t="s">
        <v>17</v>
      </c>
      <c r="B90" s="129" t="s">
        <v>35</v>
      </c>
      <c r="C90" s="199">
        <v>79458</v>
      </c>
      <c r="D90" s="117">
        <v>278802</v>
      </c>
      <c r="E90" s="118">
        <v>41119</v>
      </c>
      <c r="F90" s="20">
        <v>299.51</v>
      </c>
      <c r="G90" s="120">
        <f t="shared" si="1"/>
        <v>28.910231660231663</v>
      </c>
      <c r="H90" s="120">
        <v>10.36</v>
      </c>
      <c r="I90" s="126"/>
      <c r="J90" s="122"/>
      <c r="K90" s="78"/>
      <c r="L90" s="78"/>
    </row>
    <row r="91" spans="1:12">
      <c r="A91" s="204" t="s">
        <v>16</v>
      </c>
      <c r="B91" s="129" t="s">
        <v>25</v>
      </c>
      <c r="C91" s="199">
        <v>79459</v>
      </c>
      <c r="D91" s="117">
        <v>279874</v>
      </c>
      <c r="E91" s="118">
        <v>41120</v>
      </c>
      <c r="F91" s="20">
        <v>167.31</v>
      </c>
      <c r="G91" s="120">
        <f t="shared" si="1"/>
        <v>16.1496138996139</v>
      </c>
      <c r="H91" s="120">
        <v>10.36</v>
      </c>
      <c r="I91" s="126"/>
      <c r="J91" s="122"/>
      <c r="K91" s="78"/>
      <c r="L91" s="78"/>
    </row>
    <row r="92" spans="1:12">
      <c r="A92" s="205" t="s">
        <v>18</v>
      </c>
      <c r="B92" s="129" t="s">
        <v>67</v>
      </c>
      <c r="C92" s="199">
        <v>79460</v>
      </c>
      <c r="D92" s="117">
        <v>279880</v>
      </c>
      <c r="E92" s="118">
        <v>41120</v>
      </c>
      <c r="F92" s="20">
        <v>386.32</v>
      </c>
      <c r="G92" s="120">
        <f t="shared" si="1"/>
        <v>37.289575289575289</v>
      </c>
      <c r="H92" s="120">
        <v>10.36</v>
      </c>
      <c r="I92" s="126"/>
      <c r="J92" s="122"/>
      <c r="K92" s="78"/>
      <c r="L92" s="78"/>
    </row>
    <row r="93" spans="1:12">
      <c r="A93" s="210" t="s">
        <v>17</v>
      </c>
      <c r="B93" s="129" t="s">
        <v>35</v>
      </c>
      <c r="C93" s="199">
        <v>79461</v>
      </c>
      <c r="D93" s="117">
        <v>279897</v>
      </c>
      <c r="E93" s="118">
        <v>41120</v>
      </c>
      <c r="F93" s="20">
        <v>145.04</v>
      </c>
      <c r="G93" s="120">
        <f t="shared" si="1"/>
        <v>14</v>
      </c>
      <c r="H93" s="120">
        <v>10.36</v>
      </c>
      <c r="I93" s="126"/>
      <c r="J93" s="122"/>
      <c r="K93" s="78"/>
      <c r="L93" s="78"/>
    </row>
    <row r="94" spans="1:12">
      <c r="A94" s="210" t="s">
        <v>18</v>
      </c>
      <c r="B94" s="129" t="s">
        <v>26</v>
      </c>
      <c r="C94" s="199">
        <v>79462</v>
      </c>
      <c r="D94" s="117">
        <v>279905</v>
      </c>
      <c r="E94" s="118">
        <v>41120</v>
      </c>
      <c r="F94" s="20">
        <v>330.07</v>
      </c>
      <c r="G94" s="120">
        <f t="shared" si="1"/>
        <v>31.860038610038611</v>
      </c>
      <c r="H94" s="120">
        <v>10.36</v>
      </c>
      <c r="I94" s="126"/>
      <c r="J94" s="122"/>
      <c r="K94" s="78"/>
      <c r="L94" s="78"/>
    </row>
    <row r="95" spans="1:12">
      <c r="A95" s="210" t="s">
        <v>20</v>
      </c>
      <c r="B95" s="129" t="s">
        <v>33</v>
      </c>
      <c r="C95" s="199">
        <v>79463</v>
      </c>
      <c r="D95" s="117">
        <v>279936</v>
      </c>
      <c r="E95" s="118">
        <v>41120</v>
      </c>
      <c r="F95" s="20">
        <v>175.91</v>
      </c>
      <c r="G95" s="120">
        <f t="shared" si="1"/>
        <v>16.97972972972973</v>
      </c>
      <c r="H95" s="120">
        <v>10.36</v>
      </c>
      <c r="I95" s="126"/>
      <c r="J95" s="122"/>
      <c r="K95" s="78"/>
      <c r="L95" s="78"/>
    </row>
    <row r="96" spans="1:12">
      <c r="A96" s="210" t="s">
        <v>22</v>
      </c>
      <c r="B96" s="129" t="s">
        <v>24</v>
      </c>
      <c r="C96" s="199">
        <v>79464</v>
      </c>
      <c r="D96" s="117">
        <v>280105</v>
      </c>
      <c r="E96" s="118">
        <v>41120</v>
      </c>
      <c r="F96" s="20">
        <v>100.39</v>
      </c>
      <c r="G96" s="120">
        <f t="shared" si="1"/>
        <v>9.6901544401544406</v>
      </c>
      <c r="H96" s="120">
        <v>10.36</v>
      </c>
      <c r="I96" s="126"/>
      <c r="J96" s="122"/>
      <c r="K96" s="78"/>
      <c r="L96" s="78"/>
    </row>
    <row r="97" spans="1:14">
      <c r="A97" s="210" t="s">
        <v>15</v>
      </c>
      <c r="B97" s="129" t="s">
        <v>36</v>
      </c>
      <c r="C97" s="199">
        <v>79465</v>
      </c>
      <c r="D97" s="117">
        <v>280880</v>
      </c>
      <c r="E97" s="118">
        <v>41120</v>
      </c>
      <c r="F97" s="20">
        <v>415.02</v>
      </c>
      <c r="G97" s="120">
        <f t="shared" si="1"/>
        <v>40.059845559845563</v>
      </c>
      <c r="H97" s="120">
        <v>10.36</v>
      </c>
      <c r="I97" s="126"/>
      <c r="J97" s="122"/>
      <c r="K97" s="78"/>
      <c r="L97" s="78"/>
    </row>
    <row r="98" spans="1:14">
      <c r="A98" s="210" t="s">
        <v>18</v>
      </c>
      <c r="B98" s="129" t="s">
        <v>26</v>
      </c>
      <c r="C98" s="199">
        <v>79466</v>
      </c>
      <c r="D98" s="117">
        <v>281064</v>
      </c>
      <c r="E98" s="118">
        <v>41121</v>
      </c>
      <c r="F98" s="20">
        <v>238.59</v>
      </c>
      <c r="G98" s="120">
        <f t="shared" si="1"/>
        <v>23.029922779922781</v>
      </c>
      <c r="H98" s="120">
        <v>10.36</v>
      </c>
      <c r="I98" s="126"/>
      <c r="J98" s="122"/>
      <c r="K98" s="78"/>
      <c r="L98" s="78"/>
    </row>
    <row r="99" spans="1:14">
      <c r="A99" s="210" t="s">
        <v>16</v>
      </c>
      <c r="B99" s="129" t="s">
        <v>25</v>
      </c>
      <c r="C99" s="199">
        <v>79467</v>
      </c>
      <c r="D99" s="117">
        <v>281069</v>
      </c>
      <c r="E99" s="118">
        <v>41121</v>
      </c>
      <c r="F99" s="20">
        <v>192.8</v>
      </c>
      <c r="G99" s="120">
        <f t="shared" ref="G99:G108" si="2">F99/H99</f>
        <v>18.610038610038611</v>
      </c>
      <c r="H99" s="120">
        <v>10.36</v>
      </c>
      <c r="I99" s="126"/>
      <c r="J99" s="122"/>
      <c r="K99" s="78"/>
      <c r="L99" s="78"/>
    </row>
    <row r="100" spans="1:14">
      <c r="A100" s="210" t="s">
        <v>17</v>
      </c>
      <c r="B100" s="129" t="s">
        <v>35</v>
      </c>
      <c r="C100" s="199">
        <v>79468</v>
      </c>
      <c r="D100" s="117">
        <v>281086</v>
      </c>
      <c r="E100" s="118">
        <v>41121</v>
      </c>
      <c r="F100" s="20">
        <v>183.65</v>
      </c>
      <c r="G100" s="120">
        <f t="shared" si="2"/>
        <v>17.72683397683398</v>
      </c>
      <c r="H100" s="120">
        <v>10.36</v>
      </c>
      <c r="I100" s="126"/>
      <c r="J100" s="122"/>
      <c r="K100" s="78"/>
      <c r="L100" s="78"/>
    </row>
    <row r="101" spans="1:14">
      <c r="A101" s="210" t="s">
        <v>20</v>
      </c>
      <c r="B101" s="129" t="s">
        <v>33</v>
      </c>
      <c r="C101" s="199">
        <v>79469</v>
      </c>
      <c r="D101" s="117">
        <v>281095</v>
      </c>
      <c r="E101" s="118">
        <v>41121</v>
      </c>
      <c r="F101" s="20">
        <v>241.91</v>
      </c>
      <c r="G101" s="120">
        <f t="shared" si="2"/>
        <v>23.3503861003861</v>
      </c>
      <c r="H101" s="120">
        <v>10.36</v>
      </c>
      <c r="I101" s="126"/>
      <c r="J101" s="122"/>
      <c r="K101" s="78"/>
      <c r="L101" s="78"/>
    </row>
    <row r="102" spans="1:14">
      <c r="A102" s="210" t="s">
        <v>22</v>
      </c>
      <c r="B102" s="129" t="s">
        <v>24</v>
      </c>
      <c r="C102" s="199">
        <v>79470</v>
      </c>
      <c r="D102" s="117">
        <v>281120</v>
      </c>
      <c r="E102" s="118">
        <v>41121</v>
      </c>
      <c r="F102" s="20">
        <v>980.06</v>
      </c>
      <c r="G102" s="120">
        <f t="shared" si="2"/>
        <v>94.600386100386103</v>
      </c>
      <c r="H102" s="120">
        <v>10.36</v>
      </c>
      <c r="I102" s="126"/>
      <c r="J102" s="122"/>
      <c r="K102" s="78"/>
      <c r="L102" s="78"/>
    </row>
    <row r="103" spans="1:14">
      <c r="A103" s="210" t="s">
        <v>15</v>
      </c>
      <c r="B103" s="129" t="s">
        <v>36</v>
      </c>
      <c r="C103" s="199">
        <v>79471</v>
      </c>
      <c r="D103" s="117">
        <v>282174</v>
      </c>
      <c r="E103" s="118">
        <v>41122</v>
      </c>
      <c r="F103" s="20">
        <v>363.01</v>
      </c>
      <c r="G103" s="120">
        <f t="shared" si="2"/>
        <v>35.039575289575289</v>
      </c>
      <c r="H103" s="120">
        <v>10.36</v>
      </c>
      <c r="I103" s="126"/>
      <c r="J103" s="122"/>
      <c r="K103" s="78"/>
      <c r="L103" s="78"/>
    </row>
    <row r="104" spans="1:14">
      <c r="A104" s="210" t="s">
        <v>17</v>
      </c>
      <c r="B104" s="129" t="s">
        <v>35</v>
      </c>
      <c r="C104" s="199">
        <v>79472</v>
      </c>
      <c r="D104" s="117">
        <v>282178</v>
      </c>
      <c r="E104" s="118">
        <v>41122</v>
      </c>
      <c r="F104" s="20">
        <v>156.63999999999999</v>
      </c>
      <c r="G104" s="120">
        <f t="shared" si="2"/>
        <v>15.119691119691119</v>
      </c>
      <c r="H104" s="120">
        <v>10.36</v>
      </c>
      <c r="I104" s="126"/>
      <c r="J104" s="122"/>
      <c r="K104" s="78"/>
      <c r="L104" s="78"/>
    </row>
    <row r="105" spans="1:14">
      <c r="A105" s="210" t="s">
        <v>13</v>
      </c>
      <c r="B105" s="129" t="s">
        <v>37</v>
      </c>
      <c r="C105" s="199">
        <v>79473</v>
      </c>
      <c r="D105" s="117">
        <v>282184</v>
      </c>
      <c r="E105" s="118">
        <v>41122</v>
      </c>
      <c r="F105" s="20">
        <v>235.17</v>
      </c>
      <c r="G105" s="120">
        <f t="shared" si="2"/>
        <v>22.699806949806948</v>
      </c>
      <c r="H105" s="120">
        <v>10.36</v>
      </c>
      <c r="I105" s="126"/>
      <c r="J105" s="122"/>
      <c r="K105" s="78"/>
      <c r="L105" s="78"/>
    </row>
    <row r="106" spans="1:14">
      <c r="A106" s="210" t="s">
        <v>15</v>
      </c>
      <c r="B106" s="129" t="s">
        <v>36</v>
      </c>
      <c r="C106" s="199">
        <v>79474</v>
      </c>
      <c r="D106" s="117">
        <v>283261</v>
      </c>
      <c r="E106" s="118">
        <v>41123</v>
      </c>
      <c r="F106" s="20">
        <v>257.64999999999998</v>
      </c>
      <c r="G106" s="120">
        <f t="shared" si="2"/>
        <v>24.869691119691119</v>
      </c>
      <c r="H106" s="120">
        <v>10.36</v>
      </c>
      <c r="I106" s="126"/>
      <c r="J106" s="122"/>
      <c r="K106" s="78"/>
      <c r="L106" s="78"/>
    </row>
    <row r="107" spans="1:14">
      <c r="A107" s="205" t="s">
        <v>18</v>
      </c>
      <c r="B107" s="129" t="s">
        <v>26</v>
      </c>
      <c r="C107" s="199">
        <v>79475</v>
      </c>
      <c r="D107" s="117">
        <v>283280</v>
      </c>
      <c r="E107" s="118">
        <v>41123</v>
      </c>
      <c r="F107" s="20">
        <v>355.04</v>
      </c>
      <c r="G107" s="120">
        <f t="shared" si="2"/>
        <v>34.270270270270274</v>
      </c>
      <c r="H107" s="120">
        <v>10.36</v>
      </c>
      <c r="I107" s="126"/>
      <c r="J107" s="122"/>
      <c r="K107" s="78"/>
      <c r="L107" s="78"/>
    </row>
    <row r="108" spans="1:14">
      <c r="A108" s="210" t="s">
        <v>11</v>
      </c>
      <c r="B108" s="129" t="s">
        <v>38</v>
      </c>
      <c r="C108" s="199">
        <v>79479</v>
      </c>
      <c r="D108" s="117">
        <v>284085</v>
      </c>
      <c r="E108" s="118">
        <v>41123</v>
      </c>
      <c r="F108" s="20">
        <v>3050.27</v>
      </c>
      <c r="G108" s="120">
        <f t="shared" si="2"/>
        <v>284.54011194029852</v>
      </c>
      <c r="H108" s="120">
        <v>10.72</v>
      </c>
      <c r="I108" s="126"/>
      <c r="J108" s="122"/>
      <c r="K108" s="78"/>
      <c r="L108" s="78"/>
    </row>
    <row r="109" spans="1:14" ht="15.75" thickBot="1">
      <c r="A109" s="201"/>
      <c r="B109" s="202"/>
      <c r="C109" s="164"/>
      <c r="D109" s="172" t="s">
        <v>10</v>
      </c>
      <c r="E109" s="173"/>
      <c r="F109" s="174">
        <f>SUM(F8:F108)</f>
        <v>49549.068199999994</v>
      </c>
      <c r="G109" s="175">
        <f>SUM(G18:G79)</f>
        <v>2900.7786872586871</v>
      </c>
      <c r="H109" s="176"/>
      <c r="I109" s="168"/>
      <c r="J109" s="122"/>
      <c r="K109" s="78"/>
      <c r="L109" s="20">
        <v>1263.19</v>
      </c>
      <c r="M109" s="120">
        <f>L109/N109</f>
        <v>121.9295366795367</v>
      </c>
      <c r="N109" s="120">
        <v>10.36</v>
      </c>
    </row>
    <row r="110" spans="1:14" ht="15.75" thickBot="1">
      <c r="A110" s="125"/>
      <c r="B110" s="177"/>
      <c r="C110" s="178"/>
      <c r="D110" s="179"/>
      <c r="E110" s="180"/>
      <c r="F110" s="181"/>
      <c r="G110" s="182"/>
      <c r="H110" s="176"/>
      <c r="I110" s="168"/>
      <c r="J110" s="122"/>
      <c r="K110" s="78"/>
      <c r="L110" s="211">
        <f>SUM(L109:L109)</f>
        <v>1263.19</v>
      </c>
    </row>
    <row r="111" spans="1:14" ht="15.75" thickBot="1">
      <c r="A111" s="183"/>
      <c r="B111" s="539" t="s">
        <v>52</v>
      </c>
      <c r="C111" s="540"/>
      <c r="D111" s="541"/>
      <c r="E111" s="193">
        <f>F2-F109</f>
        <v>-54.388199999993958</v>
      </c>
      <c r="F111" s="182"/>
      <c r="G111" s="176"/>
      <c r="H111" s="176"/>
      <c r="I111" s="122"/>
      <c r="J111" s="122"/>
      <c r="K111" s="78"/>
    </row>
    <row r="112" spans="1:14">
      <c r="A112" s="176"/>
      <c r="B112" s="176"/>
      <c r="C112" s="176"/>
      <c r="D112" s="176"/>
      <c r="E112" s="97"/>
      <c r="F112" s="176"/>
      <c r="G112" s="176"/>
      <c r="H112" s="176"/>
      <c r="I112" s="122"/>
      <c r="J112" s="122"/>
      <c r="K112" s="78"/>
    </row>
    <row r="113" spans="1:11">
      <c r="A113" s="176"/>
      <c r="B113" s="176"/>
      <c r="C113" s="176"/>
      <c r="D113" s="176"/>
      <c r="E113" s="97"/>
      <c r="F113" s="176"/>
      <c r="G113" s="176"/>
      <c r="H113" s="176"/>
      <c r="I113" s="122"/>
      <c r="J113" s="122"/>
      <c r="K113" s="78"/>
    </row>
    <row r="114" spans="1:11">
      <c r="A114" s="98"/>
      <c r="B114" s="98"/>
      <c r="C114" s="98"/>
      <c r="D114" s="98"/>
      <c r="E114" s="97"/>
      <c r="F114" s="98"/>
      <c r="G114" s="98"/>
      <c r="H114" s="98"/>
      <c r="I114" s="78"/>
      <c r="J114" s="78"/>
      <c r="K114" s="78"/>
    </row>
    <row r="123" spans="1:11">
      <c r="F123" s="213"/>
    </row>
  </sheetData>
  <mergeCells count="1">
    <mergeCell ref="B111:D1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0"/>
  <sheetViews>
    <sheetView topLeftCell="A74" workbookViewId="0">
      <selection activeCell="E85" sqref="E85"/>
    </sheetView>
  </sheetViews>
  <sheetFormatPr baseColWidth="10" defaultRowHeight="15"/>
  <cols>
    <col min="4" max="4" width="11.42578125" style="195"/>
    <col min="10" max="10" width="25.140625" customWidth="1"/>
  </cols>
  <sheetData>
    <row r="1" spans="1:11">
      <c r="A1" s="100"/>
      <c r="B1" s="95"/>
      <c r="C1" s="95"/>
      <c r="D1" s="95"/>
      <c r="E1" s="101" t="s">
        <v>53</v>
      </c>
      <c r="F1" s="102"/>
      <c r="G1" s="100"/>
      <c r="H1" s="1"/>
      <c r="I1" s="78"/>
      <c r="J1" s="78"/>
      <c r="K1" s="78"/>
    </row>
    <row r="2" spans="1:11">
      <c r="A2" s="103"/>
      <c r="B2" s="103"/>
      <c r="C2" s="103"/>
      <c r="D2" s="96">
        <v>41128</v>
      </c>
      <c r="E2" s="104">
        <v>29945.61</v>
      </c>
      <c r="F2" s="105"/>
      <c r="G2" s="103"/>
      <c r="H2" s="4"/>
      <c r="I2" s="78"/>
      <c r="J2" s="78"/>
      <c r="K2" s="78"/>
    </row>
    <row r="3" spans="1:11">
      <c r="A3" s="542" t="s">
        <v>32</v>
      </c>
      <c r="B3" s="542"/>
      <c r="C3" s="542"/>
      <c r="D3" s="542"/>
      <c r="E3" s="542"/>
      <c r="F3" s="102"/>
      <c r="G3" s="100"/>
      <c r="H3" s="1"/>
      <c r="I3" s="78"/>
      <c r="J3" s="78"/>
      <c r="K3" s="78"/>
    </row>
    <row r="4" spans="1:11">
      <c r="A4" s="100"/>
      <c r="B4" s="106"/>
      <c r="C4" s="95"/>
      <c r="D4" s="95"/>
      <c r="E4" s="107"/>
      <c r="F4" s="102"/>
      <c r="G4" s="100"/>
      <c r="H4" s="1"/>
      <c r="I4" s="78"/>
      <c r="J4" s="78"/>
      <c r="K4" s="78"/>
    </row>
    <row r="5" spans="1:11" ht="15.75" thickBot="1">
      <c r="A5" s="100"/>
      <c r="B5" s="95"/>
      <c r="C5" s="95"/>
      <c r="D5" s="95"/>
      <c r="E5" s="107"/>
      <c r="F5" s="102"/>
      <c r="G5" s="100"/>
      <c r="H5" s="1"/>
      <c r="I5" s="78"/>
      <c r="J5" s="78"/>
      <c r="K5" s="78"/>
    </row>
    <row r="6" spans="1:11" ht="26.25" thickBot="1">
      <c r="A6" s="12" t="s">
        <v>40</v>
      </c>
      <c r="B6" s="9" t="s">
        <v>3</v>
      </c>
      <c r="C6" s="108" t="s">
        <v>4</v>
      </c>
      <c r="D6" s="88" t="s">
        <v>5</v>
      </c>
      <c r="E6" s="11" t="s">
        <v>6</v>
      </c>
      <c r="F6" s="89" t="s">
        <v>7</v>
      </c>
      <c r="G6" s="12" t="s">
        <v>8</v>
      </c>
      <c r="H6" s="8" t="s">
        <v>9</v>
      </c>
      <c r="I6" s="78"/>
      <c r="J6" s="78"/>
      <c r="K6" s="78"/>
    </row>
    <row r="7" spans="1:11">
      <c r="A7" s="16"/>
      <c r="B7" s="14"/>
      <c r="C7" s="15"/>
      <c r="D7" s="14"/>
      <c r="E7" s="14"/>
      <c r="F7" s="109"/>
      <c r="G7" s="16"/>
      <c r="H7" s="13"/>
      <c r="I7" s="78"/>
      <c r="J7" s="78"/>
      <c r="K7" s="78"/>
    </row>
    <row r="8" spans="1:11">
      <c r="A8" s="129" t="s">
        <v>35</v>
      </c>
      <c r="B8" s="199">
        <v>79476</v>
      </c>
      <c r="C8" s="117">
        <v>283300</v>
      </c>
      <c r="D8" s="118">
        <v>41123</v>
      </c>
      <c r="E8" s="20">
        <v>336.29</v>
      </c>
      <c r="F8" s="120">
        <f>E8/G8</f>
        <v>32.460424710424711</v>
      </c>
      <c r="G8" s="120">
        <v>10.36</v>
      </c>
      <c r="H8" s="23"/>
      <c r="I8" s="78"/>
      <c r="J8" s="78"/>
      <c r="K8" s="78"/>
    </row>
    <row r="9" spans="1:11">
      <c r="A9" s="129" t="s">
        <v>33</v>
      </c>
      <c r="B9" s="199">
        <v>79477</v>
      </c>
      <c r="C9" s="117">
        <v>283337</v>
      </c>
      <c r="D9" s="118">
        <v>41123</v>
      </c>
      <c r="E9" s="20">
        <v>307.8</v>
      </c>
      <c r="F9" s="120">
        <f>E9/G9</f>
        <v>29.710424710424714</v>
      </c>
      <c r="G9" s="120">
        <v>10.36</v>
      </c>
      <c r="H9" s="23"/>
      <c r="I9" s="78"/>
      <c r="J9" s="78"/>
      <c r="K9" s="78"/>
    </row>
    <row r="10" spans="1:11">
      <c r="A10" s="129" t="s">
        <v>25</v>
      </c>
      <c r="B10" s="199">
        <v>79478</v>
      </c>
      <c r="C10" s="117">
        <v>283394</v>
      </c>
      <c r="D10" s="118">
        <v>41123</v>
      </c>
      <c r="E10" s="20">
        <v>302.3</v>
      </c>
      <c r="F10" s="120">
        <f>E10/G10</f>
        <v>29.179536679536682</v>
      </c>
      <c r="G10" s="120">
        <v>10.36</v>
      </c>
      <c r="H10" s="23"/>
      <c r="I10" s="78"/>
      <c r="J10" s="78"/>
      <c r="K10" s="78"/>
    </row>
    <row r="11" spans="1:11">
      <c r="A11" s="129" t="s">
        <v>26</v>
      </c>
      <c r="B11" s="199">
        <v>79480</v>
      </c>
      <c r="C11" s="117">
        <v>183335</v>
      </c>
      <c r="D11" s="118">
        <v>41124</v>
      </c>
      <c r="E11" s="20">
        <v>215.9</v>
      </c>
      <c r="F11" s="120">
        <f t="shared" ref="F11:F26" si="0">E11/G11</f>
        <v>20.839768339768341</v>
      </c>
      <c r="G11" s="120">
        <v>10.36</v>
      </c>
      <c r="H11" s="126"/>
      <c r="I11" s="78"/>
      <c r="J11" s="78"/>
      <c r="K11" s="78"/>
    </row>
    <row r="12" spans="1:11">
      <c r="A12" s="129" t="s">
        <v>35</v>
      </c>
      <c r="B12" s="199">
        <v>79481</v>
      </c>
      <c r="C12" s="117">
        <v>284472</v>
      </c>
      <c r="D12" s="118">
        <v>41124</v>
      </c>
      <c r="E12" s="20">
        <v>182.03</v>
      </c>
      <c r="F12" s="120">
        <f t="shared" si="0"/>
        <v>17.570463320463322</v>
      </c>
      <c r="G12" s="120">
        <v>10.36</v>
      </c>
      <c r="H12" s="126"/>
      <c r="I12" s="78"/>
      <c r="J12" s="78"/>
      <c r="K12" s="78"/>
    </row>
    <row r="13" spans="1:11">
      <c r="A13" s="129" t="s">
        <v>25</v>
      </c>
      <c r="B13" s="199">
        <v>79482</v>
      </c>
      <c r="C13" s="117">
        <v>284477</v>
      </c>
      <c r="D13" s="118">
        <v>41124</v>
      </c>
      <c r="E13" s="20">
        <v>174.15</v>
      </c>
      <c r="F13" s="120">
        <f t="shared" si="0"/>
        <v>16.809845559845563</v>
      </c>
      <c r="G13" s="120">
        <v>10.36</v>
      </c>
      <c r="H13" s="126"/>
      <c r="I13" s="78"/>
      <c r="J13" s="78"/>
      <c r="K13" s="78"/>
    </row>
    <row r="14" spans="1:11">
      <c r="A14" s="129" t="s">
        <v>36</v>
      </c>
      <c r="B14" s="199">
        <v>79483</v>
      </c>
      <c r="C14" s="117">
        <v>284483</v>
      </c>
      <c r="D14" s="118">
        <v>41124</v>
      </c>
      <c r="E14" s="20">
        <v>85.06</v>
      </c>
      <c r="F14" s="120">
        <f t="shared" si="0"/>
        <v>8.2104247104247108</v>
      </c>
      <c r="G14" s="120">
        <v>10.36</v>
      </c>
      <c r="H14" s="126"/>
      <c r="I14" s="78"/>
      <c r="J14" s="78"/>
      <c r="K14" s="78"/>
    </row>
    <row r="15" spans="1:11">
      <c r="A15" s="129" t="s">
        <v>37</v>
      </c>
      <c r="B15" s="199">
        <v>79484</v>
      </c>
      <c r="C15" s="117">
        <v>284537</v>
      </c>
      <c r="D15" s="118">
        <v>41124</v>
      </c>
      <c r="E15" s="20">
        <v>222.33</v>
      </c>
      <c r="F15" s="120">
        <f t="shared" si="0"/>
        <v>21.460424710424714</v>
      </c>
      <c r="G15" s="120">
        <v>10.36</v>
      </c>
      <c r="H15" s="126"/>
      <c r="I15" s="78"/>
      <c r="J15" s="78"/>
      <c r="K15" s="78"/>
    </row>
    <row r="16" spans="1:11">
      <c r="A16" s="129" t="s">
        <v>24</v>
      </c>
      <c r="B16" s="199">
        <v>79485</v>
      </c>
      <c r="C16" s="117">
        <v>284582</v>
      </c>
      <c r="D16" s="118">
        <v>41124</v>
      </c>
      <c r="E16" s="20">
        <v>780.73</v>
      </c>
      <c r="F16" s="120">
        <f t="shared" si="0"/>
        <v>75.360038610038615</v>
      </c>
      <c r="G16" s="120">
        <v>10.36</v>
      </c>
      <c r="H16" s="126"/>
      <c r="I16" s="78"/>
      <c r="J16" s="78"/>
      <c r="K16" s="78"/>
    </row>
    <row r="17" spans="1:11">
      <c r="A17" s="129" t="s">
        <v>33</v>
      </c>
      <c r="B17" s="199">
        <v>79486</v>
      </c>
      <c r="C17" s="132" t="s">
        <v>23</v>
      </c>
      <c r="D17" s="118">
        <v>41124</v>
      </c>
      <c r="E17" s="20">
        <v>238.28</v>
      </c>
      <c r="F17" s="120">
        <f t="shared" si="0"/>
        <v>23</v>
      </c>
      <c r="G17" s="120">
        <v>10.36</v>
      </c>
      <c r="H17" s="126"/>
      <c r="I17" s="78"/>
      <c r="J17" s="78"/>
      <c r="K17" s="78"/>
    </row>
    <row r="18" spans="1:11">
      <c r="A18" s="129" t="s">
        <v>41</v>
      </c>
      <c r="B18" s="199">
        <v>79487</v>
      </c>
      <c r="C18" s="117">
        <v>183695</v>
      </c>
      <c r="D18" s="118">
        <v>41124</v>
      </c>
      <c r="E18" s="20">
        <v>600.04999999999995</v>
      </c>
      <c r="F18" s="120">
        <f t="shared" si="0"/>
        <v>57.91988416988417</v>
      </c>
      <c r="G18" s="120">
        <v>10.36</v>
      </c>
      <c r="H18" s="126"/>
      <c r="I18" s="78"/>
      <c r="J18" s="78"/>
      <c r="K18" s="78"/>
    </row>
    <row r="19" spans="1:11">
      <c r="A19" s="129" t="s">
        <v>35</v>
      </c>
      <c r="B19" s="199">
        <v>79488</v>
      </c>
      <c r="C19" s="117">
        <v>285659</v>
      </c>
      <c r="D19" s="118">
        <v>41125</v>
      </c>
      <c r="E19" s="20">
        <v>283.76</v>
      </c>
      <c r="F19" s="120">
        <f t="shared" si="0"/>
        <v>27.389961389961389</v>
      </c>
      <c r="G19" s="120">
        <v>10.36</v>
      </c>
      <c r="H19" s="126"/>
      <c r="I19" s="78"/>
      <c r="J19" s="78"/>
      <c r="K19" s="78"/>
    </row>
    <row r="20" spans="1:11">
      <c r="A20" s="129" t="s">
        <v>33</v>
      </c>
      <c r="B20" s="199">
        <v>79489</v>
      </c>
      <c r="C20" s="117">
        <v>285676</v>
      </c>
      <c r="D20" s="118">
        <v>41125</v>
      </c>
      <c r="E20" s="20">
        <v>265.11</v>
      </c>
      <c r="F20" s="120">
        <f t="shared" si="0"/>
        <v>25.589768339768341</v>
      </c>
      <c r="G20" s="120">
        <v>10.36</v>
      </c>
      <c r="H20" s="126"/>
      <c r="I20" s="78"/>
      <c r="J20" s="78"/>
      <c r="K20" s="78"/>
    </row>
    <row r="21" spans="1:11">
      <c r="A21" s="129" t="s">
        <v>37</v>
      </c>
      <c r="B21" s="199">
        <v>79490</v>
      </c>
      <c r="C21" s="117">
        <v>285693</v>
      </c>
      <c r="D21" s="118">
        <v>41125</v>
      </c>
      <c r="E21" s="20">
        <v>157.58000000000001</v>
      </c>
      <c r="F21" s="120">
        <f t="shared" si="0"/>
        <v>15.210424710424713</v>
      </c>
      <c r="G21" s="120">
        <v>10.36</v>
      </c>
      <c r="H21" s="126"/>
      <c r="I21" s="78"/>
      <c r="J21" s="78"/>
      <c r="K21" s="78"/>
    </row>
    <row r="22" spans="1:11">
      <c r="A22" s="129" t="s">
        <v>26</v>
      </c>
      <c r="B22" s="199">
        <v>79491</v>
      </c>
      <c r="C22" s="117">
        <v>285716</v>
      </c>
      <c r="D22" s="118">
        <v>41125</v>
      </c>
      <c r="E22" s="20">
        <v>206.16</v>
      </c>
      <c r="F22" s="120">
        <f t="shared" si="0"/>
        <v>19.8996138996139</v>
      </c>
      <c r="G22" s="120">
        <v>10.36</v>
      </c>
      <c r="H22" s="126"/>
      <c r="I22" s="78"/>
      <c r="J22" s="78"/>
      <c r="K22" s="78"/>
    </row>
    <row r="23" spans="1:11">
      <c r="A23" s="129" t="s">
        <v>25</v>
      </c>
      <c r="B23" s="199">
        <v>79492</v>
      </c>
      <c r="C23" s="117">
        <v>285724</v>
      </c>
      <c r="D23" s="118">
        <v>41125</v>
      </c>
      <c r="E23" s="20">
        <v>235.48</v>
      </c>
      <c r="F23" s="120">
        <f t="shared" si="0"/>
        <v>22.72972972972973</v>
      </c>
      <c r="G23" s="120">
        <v>10.36</v>
      </c>
      <c r="H23" s="126"/>
      <c r="I23" s="78"/>
      <c r="J23" s="78"/>
      <c r="K23" s="78"/>
    </row>
    <row r="24" spans="1:11">
      <c r="A24" s="129" t="s">
        <v>38</v>
      </c>
      <c r="B24" s="199">
        <v>79493</v>
      </c>
      <c r="C24" s="117">
        <v>285732</v>
      </c>
      <c r="D24" s="118">
        <v>41125</v>
      </c>
      <c r="E24" s="212">
        <v>2100.0500000000002</v>
      </c>
      <c r="F24" s="120">
        <f t="shared" si="0"/>
        <v>195.90018656716418</v>
      </c>
      <c r="G24" s="120">
        <v>10.72</v>
      </c>
      <c r="H24" s="126"/>
      <c r="I24" s="78"/>
      <c r="J24" s="78"/>
      <c r="K24" s="78"/>
    </row>
    <row r="25" spans="1:11">
      <c r="A25" s="129" t="s">
        <v>24</v>
      </c>
      <c r="B25" s="199">
        <v>79494</v>
      </c>
      <c r="C25" s="117">
        <v>285825</v>
      </c>
      <c r="D25" s="118">
        <v>41125</v>
      </c>
      <c r="E25" s="20">
        <v>999.84</v>
      </c>
      <c r="F25" s="120">
        <f t="shared" si="0"/>
        <v>96.509652509652511</v>
      </c>
      <c r="G25" s="120">
        <v>10.36</v>
      </c>
      <c r="H25" s="126"/>
      <c r="I25" s="78"/>
      <c r="J25" s="78"/>
      <c r="K25" s="78"/>
    </row>
    <row r="26" spans="1:11">
      <c r="A26" s="129" t="s">
        <v>27</v>
      </c>
      <c r="B26" s="199">
        <v>79495</v>
      </c>
      <c r="C26" s="117">
        <v>286268</v>
      </c>
      <c r="D26" s="118">
        <v>41125</v>
      </c>
      <c r="E26" s="20">
        <v>1263.19</v>
      </c>
      <c r="F26" s="120">
        <f t="shared" si="0"/>
        <v>121.9295366795367</v>
      </c>
      <c r="G26" s="120">
        <v>10.36</v>
      </c>
      <c r="H26" s="126"/>
      <c r="I26" s="122"/>
      <c r="J26" s="78"/>
      <c r="K26" s="78"/>
    </row>
    <row r="27" spans="1:11">
      <c r="A27" s="129" t="s">
        <v>37</v>
      </c>
      <c r="B27" s="199">
        <v>79497</v>
      </c>
      <c r="C27" s="117">
        <v>287007</v>
      </c>
      <c r="D27" s="118">
        <v>41126</v>
      </c>
      <c r="E27" s="134">
        <v>230.51</v>
      </c>
      <c r="F27" s="120">
        <f>E27/G27</f>
        <v>22.25</v>
      </c>
      <c r="G27" s="120">
        <v>10.36</v>
      </c>
      <c r="H27" s="124"/>
      <c r="I27" s="122"/>
    </row>
    <row r="28" spans="1:11">
      <c r="A28" s="129" t="s">
        <v>26</v>
      </c>
      <c r="B28" s="199">
        <v>79498</v>
      </c>
      <c r="C28" s="199">
        <v>287960</v>
      </c>
      <c r="D28" s="118">
        <v>41127</v>
      </c>
      <c r="E28" s="134">
        <v>430.15</v>
      </c>
      <c r="F28" s="120">
        <f t="shared" ref="F28:F84" si="1">E28/G28</f>
        <v>41.520270270270274</v>
      </c>
      <c r="G28" s="120">
        <v>10.36</v>
      </c>
      <c r="H28" s="518" t="s">
        <v>159</v>
      </c>
      <c r="I28" s="122"/>
    </row>
    <row r="29" spans="1:11">
      <c r="A29" s="190" t="s">
        <v>25</v>
      </c>
      <c r="B29" s="199">
        <v>79499</v>
      </c>
      <c r="C29" s="117">
        <v>287989</v>
      </c>
      <c r="D29" s="118">
        <v>41127</v>
      </c>
      <c r="E29" s="134">
        <v>235.07</v>
      </c>
      <c r="F29" s="120">
        <f t="shared" si="1"/>
        <v>22.690154440154441</v>
      </c>
      <c r="G29" s="120">
        <v>10.36</v>
      </c>
      <c r="H29" s="127"/>
      <c r="I29" s="122"/>
    </row>
    <row r="30" spans="1:11">
      <c r="A30" s="148" t="s">
        <v>33</v>
      </c>
      <c r="B30" s="199">
        <v>79500</v>
      </c>
      <c r="C30" s="117">
        <v>288096</v>
      </c>
      <c r="D30" s="118">
        <v>41127</v>
      </c>
      <c r="E30" s="134">
        <v>340.12</v>
      </c>
      <c r="F30" s="120">
        <f t="shared" si="1"/>
        <v>32.83011583011583</v>
      </c>
      <c r="G30" s="120">
        <v>10.36</v>
      </c>
      <c r="H30" s="126"/>
      <c r="I30" s="122"/>
    </row>
    <row r="31" spans="1:11">
      <c r="A31" s="129" t="s">
        <v>25</v>
      </c>
      <c r="B31" s="199">
        <v>79401</v>
      </c>
      <c r="C31" s="117">
        <v>289147</v>
      </c>
      <c r="D31" s="118">
        <v>41128</v>
      </c>
      <c r="E31" s="134">
        <v>176.74</v>
      </c>
      <c r="F31" s="120">
        <f t="shared" si="1"/>
        <v>17.059845559845563</v>
      </c>
      <c r="G31" s="120">
        <v>10.36</v>
      </c>
      <c r="H31" s="126"/>
      <c r="I31" s="122"/>
    </row>
    <row r="32" spans="1:11">
      <c r="A32" s="129" t="s">
        <v>37</v>
      </c>
      <c r="B32" s="199">
        <v>79402</v>
      </c>
      <c r="C32" s="117">
        <v>289172</v>
      </c>
      <c r="D32" s="118">
        <v>41128</v>
      </c>
      <c r="E32" s="134">
        <v>259.41000000000003</v>
      </c>
      <c r="F32" s="120">
        <f t="shared" si="1"/>
        <v>25.039575289575293</v>
      </c>
      <c r="G32" s="138">
        <v>10.36</v>
      </c>
      <c r="H32" s="194"/>
      <c r="I32" s="122"/>
    </row>
    <row r="33" spans="1:11">
      <c r="A33" s="129" t="s">
        <v>24</v>
      </c>
      <c r="B33" s="199">
        <v>79403</v>
      </c>
      <c r="C33" s="117">
        <v>183357</v>
      </c>
      <c r="D33" s="118">
        <v>41128</v>
      </c>
      <c r="E33" s="134">
        <v>408.81</v>
      </c>
      <c r="F33" s="120">
        <f t="shared" si="1"/>
        <v>39.460424710424711</v>
      </c>
      <c r="G33" s="138">
        <v>10.36</v>
      </c>
      <c r="H33" s="126"/>
      <c r="I33" s="122"/>
    </row>
    <row r="34" spans="1:11">
      <c r="A34" s="129" t="s">
        <v>26</v>
      </c>
      <c r="B34" s="199">
        <v>79404</v>
      </c>
      <c r="C34" s="117">
        <v>289397</v>
      </c>
      <c r="D34" s="118">
        <v>41128</v>
      </c>
      <c r="E34" s="134">
        <v>412.02</v>
      </c>
      <c r="F34" s="120">
        <f t="shared" si="1"/>
        <v>39.770270270270274</v>
      </c>
      <c r="G34" s="120">
        <v>10.36</v>
      </c>
      <c r="H34" s="126"/>
      <c r="I34" s="122"/>
    </row>
    <row r="35" spans="1:11">
      <c r="A35" s="190" t="s">
        <v>35</v>
      </c>
      <c r="B35" s="199">
        <v>79405</v>
      </c>
      <c r="C35" s="117">
        <v>289621</v>
      </c>
      <c r="D35" s="118">
        <v>41128</v>
      </c>
      <c r="E35" s="134">
        <v>425.17</v>
      </c>
      <c r="F35" s="120">
        <f t="shared" si="1"/>
        <v>41.039575289575296</v>
      </c>
      <c r="G35" s="120">
        <v>10.36</v>
      </c>
      <c r="H35" s="518" t="s">
        <v>159</v>
      </c>
      <c r="I35" s="122"/>
    </row>
    <row r="36" spans="1:11">
      <c r="A36" s="129" t="s">
        <v>26</v>
      </c>
      <c r="B36" s="199">
        <v>79406</v>
      </c>
      <c r="C36" s="117">
        <v>182313</v>
      </c>
      <c r="D36" s="118">
        <v>41129</v>
      </c>
      <c r="E36" s="134">
        <v>136.13</v>
      </c>
      <c r="F36" s="120">
        <f t="shared" si="1"/>
        <v>13.139961389961391</v>
      </c>
      <c r="G36" s="120">
        <v>10.36</v>
      </c>
      <c r="H36" s="126"/>
      <c r="I36" s="122"/>
    </row>
    <row r="37" spans="1:11">
      <c r="A37" s="148" t="s">
        <v>33</v>
      </c>
      <c r="B37" s="199">
        <v>79407</v>
      </c>
      <c r="C37" s="117">
        <v>180475</v>
      </c>
      <c r="D37" s="118">
        <v>41129</v>
      </c>
      <c r="E37" s="134">
        <v>267.18</v>
      </c>
      <c r="F37" s="120">
        <f t="shared" si="1"/>
        <v>25.789575289575293</v>
      </c>
      <c r="G37" s="120">
        <v>10.36</v>
      </c>
      <c r="H37" s="126"/>
      <c r="I37" s="122"/>
    </row>
    <row r="38" spans="1:11">
      <c r="A38" s="148" t="s">
        <v>25</v>
      </c>
      <c r="B38" s="199">
        <v>79408</v>
      </c>
      <c r="C38" s="117">
        <v>290346</v>
      </c>
      <c r="D38" s="118">
        <v>41129</v>
      </c>
      <c r="E38" s="134">
        <v>262.73</v>
      </c>
      <c r="F38" s="120">
        <f t="shared" si="1"/>
        <v>25.360038610038615</v>
      </c>
      <c r="G38" s="120">
        <v>10.36</v>
      </c>
      <c r="H38" s="126"/>
      <c r="I38" s="122"/>
    </row>
    <row r="39" spans="1:11">
      <c r="A39" s="129" t="s">
        <v>24</v>
      </c>
      <c r="B39" s="199">
        <v>79409</v>
      </c>
      <c r="C39" s="117">
        <v>290358</v>
      </c>
      <c r="D39" s="118">
        <v>41129</v>
      </c>
      <c r="E39" s="134">
        <v>1354.16</v>
      </c>
      <c r="F39" s="120">
        <f t="shared" si="1"/>
        <v>130.71042471042472</v>
      </c>
      <c r="G39" s="120">
        <v>10.36</v>
      </c>
      <c r="H39" s="126"/>
      <c r="I39" s="122"/>
    </row>
    <row r="40" spans="1:11">
      <c r="A40" s="129" t="s">
        <v>27</v>
      </c>
      <c r="B40" s="199">
        <v>79410</v>
      </c>
      <c r="C40" s="117">
        <v>290621</v>
      </c>
      <c r="D40" s="118">
        <v>41129</v>
      </c>
      <c r="E40" s="134">
        <v>1278.6300000000001</v>
      </c>
      <c r="F40" s="120">
        <f t="shared" si="1"/>
        <v>123.41988416988418</v>
      </c>
      <c r="G40" s="120">
        <v>10.36</v>
      </c>
      <c r="H40" s="126"/>
      <c r="I40" s="122"/>
    </row>
    <row r="41" spans="1:11">
      <c r="A41" s="148" t="s">
        <v>24</v>
      </c>
      <c r="B41" s="199">
        <v>79411</v>
      </c>
      <c r="C41" s="117">
        <v>291427</v>
      </c>
      <c r="D41" s="118">
        <v>41130</v>
      </c>
      <c r="E41" s="134">
        <v>980.26</v>
      </c>
      <c r="F41" s="94">
        <f t="shared" si="1"/>
        <v>94.619691119691126</v>
      </c>
      <c r="G41" s="120">
        <v>10.36</v>
      </c>
      <c r="H41" s="126"/>
      <c r="I41" s="122"/>
    </row>
    <row r="42" spans="1:11">
      <c r="A42" s="129" t="s">
        <v>25</v>
      </c>
      <c r="B42" s="199">
        <v>79412</v>
      </c>
      <c r="C42" s="117">
        <v>291417</v>
      </c>
      <c r="D42" s="118">
        <v>41130</v>
      </c>
      <c r="E42" s="134">
        <v>195.18</v>
      </c>
      <c r="F42" s="94">
        <f t="shared" si="1"/>
        <v>18.839768339768341</v>
      </c>
      <c r="G42" s="120">
        <v>10.36</v>
      </c>
      <c r="H42" s="126"/>
      <c r="I42" s="122"/>
    </row>
    <row r="43" spans="1:11">
      <c r="A43" s="129" t="s">
        <v>26</v>
      </c>
      <c r="B43" s="199">
        <v>79413</v>
      </c>
      <c r="C43" s="117">
        <v>291454</v>
      </c>
      <c r="D43" s="118">
        <v>41130</v>
      </c>
      <c r="E43" s="134">
        <v>414.4</v>
      </c>
      <c r="F43" s="94">
        <f t="shared" si="1"/>
        <v>40</v>
      </c>
      <c r="G43" s="120">
        <v>10.36</v>
      </c>
      <c r="H43" s="126"/>
      <c r="I43" s="122"/>
    </row>
    <row r="44" spans="1:11">
      <c r="A44" s="148" t="s">
        <v>37</v>
      </c>
      <c r="B44" s="199">
        <v>79414</v>
      </c>
      <c r="C44" s="117">
        <v>291604</v>
      </c>
      <c r="D44" s="118">
        <v>41130</v>
      </c>
      <c r="E44" s="134">
        <v>370.99</v>
      </c>
      <c r="F44" s="94">
        <f t="shared" si="1"/>
        <v>35.809845559845563</v>
      </c>
      <c r="G44" s="120">
        <v>10.36</v>
      </c>
      <c r="H44" s="126"/>
      <c r="I44" s="122"/>
    </row>
    <row r="45" spans="1:11">
      <c r="A45" s="129" t="s">
        <v>36</v>
      </c>
      <c r="B45" s="199">
        <v>79415</v>
      </c>
      <c r="C45" s="117">
        <v>291859</v>
      </c>
      <c r="D45" s="118">
        <v>41130</v>
      </c>
      <c r="E45" s="134">
        <v>352.34</v>
      </c>
      <c r="F45" s="94">
        <f t="shared" si="1"/>
        <v>34.009652509652511</v>
      </c>
      <c r="G45" s="120">
        <v>10.36</v>
      </c>
      <c r="H45" s="126"/>
      <c r="I45" s="122"/>
      <c r="J45" s="78"/>
      <c r="K45" s="78"/>
    </row>
    <row r="46" spans="1:11">
      <c r="A46" s="190" t="s">
        <v>38</v>
      </c>
      <c r="B46" s="199">
        <v>79416</v>
      </c>
      <c r="C46" s="117">
        <v>292228</v>
      </c>
      <c r="D46" s="118">
        <v>41130</v>
      </c>
      <c r="E46" s="134">
        <v>2465.71</v>
      </c>
      <c r="F46" s="94">
        <f t="shared" si="1"/>
        <v>230.01026119402985</v>
      </c>
      <c r="G46" s="120">
        <v>10.72</v>
      </c>
      <c r="H46" s="126"/>
      <c r="I46" s="122"/>
      <c r="J46" s="78"/>
      <c r="K46" s="78"/>
    </row>
    <row r="47" spans="1:11">
      <c r="A47" s="148" t="s">
        <v>35</v>
      </c>
      <c r="B47" s="199">
        <v>79417</v>
      </c>
      <c r="C47" s="117">
        <v>183021</v>
      </c>
      <c r="D47" s="118">
        <v>41131</v>
      </c>
      <c r="E47" s="134">
        <v>381.56</v>
      </c>
      <c r="F47" s="94">
        <f t="shared" si="1"/>
        <v>36.83011583011583</v>
      </c>
      <c r="G47" s="120">
        <v>10.36</v>
      </c>
      <c r="H47" s="126"/>
      <c r="I47" s="122"/>
      <c r="J47" s="78"/>
      <c r="K47" s="78"/>
    </row>
    <row r="48" spans="1:11">
      <c r="A48" s="129" t="s">
        <v>26</v>
      </c>
      <c r="B48" s="199">
        <v>79418</v>
      </c>
      <c r="C48" s="139">
        <v>182637</v>
      </c>
      <c r="D48" s="118">
        <v>41131</v>
      </c>
      <c r="E48" s="134">
        <v>184.52</v>
      </c>
      <c r="F48" s="94">
        <f t="shared" si="1"/>
        <v>17.810810810810814</v>
      </c>
      <c r="G48" s="120">
        <v>10.36</v>
      </c>
      <c r="H48" s="126"/>
      <c r="I48" s="122"/>
      <c r="J48" s="78"/>
      <c r="K48" s="78"/>
    </row>
    <row r="49" spans="1:11">
      <c r="A49" s="205" t="s">
        <v>33</v>
      </c>
      <c r="B49" s="199">
        <v>79419</v>
      </c>
      <c r="C49" s="139">
        <v>182643</v>
      </c>
      <c r="D49" s="118">
        <v>41131</v>
      </c>
      <c r="E49" s="134">
        <v>327.22000000000003</v>
      </c>
      <c r="F49" s="120">
        <f t="shared" si="1"/>
        <v>31.584942084942089</v>
      </c>
      <c r="G49" s="120">
        <v>10.36</v>
      </c>
      <c r="H49" s="126"/>
      <c r="I49" s="122"/>
      <c r="J49" s="78"/>
      <c r="K49" s="78"/>
    </row>
    <row r="50" spans="1:11">
      <c r="A50" s="129" t="s">
        <v>24</v>
      </c>
      <c r="B50" s="199">
        <v>79420</v>
      </c>
      <c r="C50" s="139">
        <v>292698</v>
      </c>
      <c r="D50" s="118">
        <v>41131</v>
      </c>
      <c r="E50" s="134">
        <v>1151.0999999999999</v>
      </c>
      <c r="F50" s="94">
        <f t="shared" si="1"/>
        <v>111.1100386100386</v>
      </c>
      <c r="G50" s="120">
        <v>10.36</v>
      </c>
      <c r="H50" s="129"/>
      <c r="I50" s="122"/>
      <c r="J50" s="78"/>
      <c r="K50" s="78"/>
    </row>
    <row r="51" spans="1:11" s="78" customFormat="1">
      <c r="A51" s="139" t="s">
        <v>25</v>
      </c>
      <c r="B51" s="199">
        <v>79421</v>
      </c>
      <c r="C51" s="139">
        <v>292685</v>
      </c>
      <c r="D51" s="118">
        <v>41131</v>
      </c>
      <c r="E51" s="119">
        <v>161.1</v>
      </c>
      <c r="F51" s="197">
        <f t="shared" si="1"/>
        <v>15.55019305019305</v>
      </c>
      <c r="G51" s="138">
        <v>10.36</v>
      </c>
      <c r="H51" s="139"/>
      <c r="I51" s="122"/>
    </row>
    <row r="52" spans="1:11" s="78" customFormat="1">
      <c r="A52" s="148" t="s">
        <v>37</v>
      </c>
      <c r="B52" s="199">
        <v>79422</v>
      </c>
      <c r="C52" s="139">
        <v>293858</v>
      </c>
      <c r="D52" s="118">
        <v>41132</v>
      </c>
      <c r="E52" s="119">
        <v>357.19</v>
      </c>
      <c r="F52" s="197">
        <f t="shared" si="1"/>
        <v>34.180861244019141</v>
      </c>
      <c r="G52" s="138">
        <v>10.45</v>
      </c>
      <c r="H52" s="139"/>
      <c r="I52" s="122"/>
    </row>
    <row r="53" spans="1:11">
      <c r="A53" s="129" t="s">
        <v>25</v>
      </c>
      <c r="B53" s="199">
        <v>79423</v>
      </c>
      <c r="C53" s="117">
        <v>293878</v>
      </c>
      <c r="D53" s="118">
        <v>41132</v>
      </c>
      <c r="E53" s="134">
        <v>209</v>
      </c>
      <c r="F53" s="120">
        <f t="shared" si="1"/>
        <v>20</v>
      </c>
      <c r="G53" s="120">
        <v>10.45</v>
      </c>
      <c r="H53" s="126"/>
      <c r="I53" s="122"/>
      <c r="J53" s="78"/>
      <c r="K53" s="78"/>
    </row>
    <row r="54" spans="1:11">
      <c r="A54" s="129" t="s">
        <v>26</v>
      </c>
      <c r="B54" s="199">
        <v>79424</v>
      </c>
      <c r="C54" s="117">
        <v>293999</v>
      </c>
      <c r="D54" s="118">
        <v>41132</v>
      </c>
      <c r="E54" s="134">
        <v>234.29</v>
      </c>
      <c r="F54" s="120">
        <f t="shared" si="1"/>
        <v>22.420095693779906</v>
      </c>
      <c r="G54" s="120">
        <v>10.45</v>
      </c>
      <c r="H54" s="126"/>
      <c r="I54" s="122"/>
      <c r="J54" s="78"/>
      <c r="K54" s="78"/>
    </row>
    <row r="55" spans="1:11">
      <c r="A55" s="129" t="s">
        <v>24</v>
      </c>
      <c r="B55" s="199">
        <v>79425</v>
      </c>
      <c r="C55" s="117">
        <v>294682</v>
      </c>
      <c r="D55" s="118">
        <v>41132</v>
      </c>
      <c r="E55" s="134">
        <v>480.07</v>
      </c>
      <c r="F55" s="120">
        <v>45.94</v>
      </c>
      <c r="G55" s="120">
        <v>10.45</v>
      </c>
      <c r="H55" s="518" t="s">
        <v>159</v>
      </c>
      <c r="I55" s="122"/>
      <c r="J55" s="78"/>
      <c r="K55" s="78"/>
    </row>
    <row r="56" spans="1:11">
      <c r="A56" s="129" t="s">
        <v>33</v>
      </c>
      <c r="B56" s="199">
        <v>79426</v>
      </c>
      <c r="C56" s="117">
        <v>295260</v>
      </c>
      <c r="D56" s="118">
        <v>41133</v>
      </c>
      <c r="E56" s="134">
        <v>375.16</v>
      </c>
      <c r="F56" s="120">
        <f t="shared" si="1"/>
        <v>35.900478468899529</v>
      </c>
      <c r="G56" s="120">
        <v>10.45</v>
      </c>
      <c r="H56" s="126"/>
      <c r="I56" s="122"/>
      <c r="J56" s="78"/>
      <c r="K56" s="78"/>
    </row>
    <row r="57" spans="1:11">
      <c r="A57" s="148" t="s">
        <v>35</v>
      </c>
      <c r="B57" s="199">
        <v>79427</v>
      </c>
      <c r="C57" s="117">
        <v>295317</v>
      </c>
      <c r="D57" s="118">
        <v>41133</v>
      </c>
      <c r="E57" s="134">
        <v>400</v>
      </c>
      <c r="F57" s="120">
        <f t="shared" si="1"/>
        <v>38.277511961722489</v>
      </c>
      <c r="G57" s="120">
        <v>10.45</v>
      </c>
      <c r="H57" s="126"/>
      <c r="I57" s="122"/>
      <c r="J57" s="78"/>
      <c r="K57" s="78"/>
    </row>
    <row r="58" spans="1:11">
      <c r="A58" s="129" t="s">
        <v>26</v>
      </c>
      <c r="B58" s="199">
        <v>79428</v>
      </c>
      <c r="C58" s="117">
        <v>296152</v>
      </c>
      <c r="D58" s="118">
        <v>41134</v>
      </c>
      <c r="E58" s="134">
        <v>340.67</v>
      </c>
      <c r="F58" s="120">
        <f t="shared" si="1"/>
        <v>32.6</v>
      </c>
      <c r="G58" s="120">
        <v>10.45</v>
      </c>
      <c r="H58" s="126"/>
      <c r="I58" s="122"/>
      <c r="J58" s="78"/>
      <c r="K58" s="78"/>
    </row>
    <row r="59" spans="1:11">
      <c r="A59" s="129" t="s">
        <v>35</v>
      </c>
      <c r="B59" s="199">
        <v>79429</v>
      </c>
      <c r="C59" s="117">
        <v>297225</v>
      </c>
      <c r="D59" s="118">
        <v>41135</v>
      </c>
      <c r="E59" s="134">
        <v>280.16000000000003</v>
      </c>
      <c r="F59" s="120">
        <f t="shared" si="1"/>
        <v>26.809569377990435</v>
      </c>
      <c r="G59" s="120">
        <v>10.45</v>
      </c>
      <c r="H59" s="126"/>
      <c r="I59" s="122"/>
      <c r="J59" s="78"/>
      <c r="K59" s="78"/>
    </row>
    <row r="60" spans="1:11">
      <c r="A60" s="148" t="s">
        <v>25</v>
      </c>
      <c r="B60" s="199">
        <v>79430</v>
      </c>
      <c r="C60" s="117">
        <v>296110</v>
      </c>
      <c r="D60" s="118">
        <v>41134</v>
      </c>
      <c r="E60" s="134">
        <v>196.56</v>
      </c>
      <c r="F60" s="120">
        <f t="shared" si="1"/>
        <v>18.809569377990432</v>
      </c>
      <c r="G60" s="120">
        <v>10.45</v>
      </c>
      <c r="H60" s="126"/>
      <c r="I60" s="122"/>
      <c r="J60" s="78"/>
      <c r="K60" s="78"/>
    </row>
    <row r="61" spans="1:11">
      <c r="A61" s="129" t="s">
        <v>24</v>
      </c>
      <c r="B61" s="199">
        <v>79431</v>
      </c>
      <c r="C61" s="117">
        <v>296130</v>
      </c>
      <c r="D61" s="118">
        <v>41134</v>
      </c>
      <c r="E61" s="134">
        <v>620.21</v>
      </c>
      <c r="F61" s="120">
        <f t="shared" si="1"/>
        <v>59.350239234449766</v>
      </c>
      <c r="G61" s="120">
        <v>10.45</v>
      </c>
      <c r="H61" s="126"/>
      <c r="I61" s="122"/>
      <c r="J61" s="78"/>
      <c r="K61" s="78"/>
    </row>
    <row r="62" spans="1:11">
      <c r="A62" s="129" t="s">
        <v>26</v>
      </c>
      <c r="B62" s="199">
        <v>79432</v>
      </c>
      <c r="C62" s="117">
        <v>296135</v>
      </c>
      <c r="D62" s="118">
        <v>41134</v>
      </c>
      <c r="E62" s="134">
        <v>273.48</v>
      </c>
      <c r="F62" s="120">
        <f t="shared" si="1"/>
        <v>26.170334928229668</v>
      </c>
      <c r="G62" s="120">
        <v>10.45</v>
      </c>
      <c r="H62" s="126"/>
      <c r="I62" s="122"/>
      <c r="J62" s="78"/>
      <c r="K62" s="78"/>
    </row>
    <row r="63" spans="1:11">
      <c r="A63" s="205" t="s">
        <v>33</v>
      </c>
      <c r="B63" s="199">
        <v>79433</v>
      </c>
      <c r="C63" s="117">
        <v>297253</v>
      </c>
      <c r="D63" s="118">
        <v>41135</v>
      </c>
      <c r="E63" s="134">
        <v>302.32</v>
      </c>
      <c r="F63" s="120">
        <f t="shared" si="1"/>
        <v>28.930143540669857</v>
      </c>
      <c r="G63" s="120">
        <v>10.45</v>
      </c>
      <c r="H63" s="126"/>
      <c r="I63" s="122"/>
      <c r="J63" s="78"/>
      <c r="K63" s="78"/>
    </row>
    <row r="64" spans="1:11">
      <c r="A64" s="129" t="s">
        <v>37</v>
      </c>
      <c r="B64" s="199">
        <v>79434</v>
      </c>
      <c r="C64" s="117">
        <v>297263</v>
      </c>
      <c r="D64" s="118">
        <v>41135</v>
      </c>
      <c r="E64" s="134">
        <v>269.08999999999997</v>
      </c>
      <c r="F64" s="120">
        <f t="shared" si="1"/>
        <v>25.750239234449761</v>
      </c>
      <c r="G64" s="120">
        <v>10.45</v>
      </c>
      <c r="H64" s="126"/>
      <c r="I64" s="122"/>
      <c r="J64" s="78"/>
      <c r="K64" s="78"/>
    </row>
    <row r="65" spans="1:11" s="78" customFormat="1">
      <c r="A65" s="190" t="s">
        <v>27</v>
      </c>
      <c r="B65" s="199">
        <v>79435</v>
      </c>
      <c r="C65" s="132">
        <v>297353</v>
      </c>
      <c r="D65" s="118">
        <v>41135</v>
      </c>
      <c r="E65" s="119">
        <v>1404.38</v>
      </c>
      <c r="F65" s="120">
        <f t="shared" si="1"/>
        <v>134.39043062200957</v>
      </c>
      <c r="G65" s="120">
        <v>10.45</v>
      </c>
      <c r="H65" s="161"/>
      <c r="I65" s="122"/>
    </row>
    <row r="66" spans="1:11">
      <c r="A66" s="129" t="s">
        <v>25</v>
      </c>
      <c r="B66" s="199">
        <v>79436</v>
      </c>
      <c r="C66" s="117">
        <v>297349</v>
      </c>
      <c r="D66" s="118">
        <v>41135</v>
      </c>
      <c r="E66" s="134">
        <v>286.95999999999998</v>
      </c>
      <c r="F66" s="120">
        <f t="shared" si="1"/>
        <v>27.460287081339711</v>
      </c>
      <c r="G66" s="120">
        <v>10.45</v>
      </c>
      <c r="H66" s="126"/>
      <c r="I66" s="122"/>
      <c r="J66" s="78"/>
      <c r="K66" s="78"/>
    </row>
    <row r="67" spans="1:11">
      <c r="A67" s="129" t="s">
        <v>26</v>
      </c>
      <c r="B67" s="199">
        <v>79437</v>
      </c>
      <c r="C67" s="117">
        <v>297357</v>
      </c>
      <c r="D67" s="118">
        <v>41135</v>
      </c>
      <c r="E67" s="134">
        <v>144.94</v>
      </c>
      <c r="F67" s="120">
        <f t="shared" si="1"/>
        <v>13.869856459330144</v>
      </c>
      <c r="G67" s="120">
        <v>10.45</v>
      </c>
      <c r="H67" s="126"/>
      <c r="I67" s="122"/>
      <c r="J67" s="78"/>
      <c r="K67" s="78"/>
    </row>
    <row r="68" spans="1:11">
      <c r="A68" s="129" t="s">
        <v>36</v>
      </c>
      <c r="B68" s="199">
        <v>79438</v>
      </c>
      <c r="C68" s="117">
        <v>297463</v>
      </c>
      <c r="D68" s="118">
        <v>41135</v>
      </c>
      <c r="E68" s="134">
        <v>285.29000000000002</v>
      </c>
      <c r="F68" s="120">
        <f t="shared" si="1"/>
        <v>27.300478468899524</v>
      </c>
      <c r="G68" s="120">
        <v>10.45</v>
      </c>
      <c r="H68" s="126"/>
      <c r="I68" s="122"/>
      <c r="J68" s="78"/>
      <c r="K68" s="78"/>
    </row>
    <row r="69" spans="1:11">
      <c r="A69" s="129" t="s">
        <v>24</v>
      </c>
      <c r="B69" s="199">
        <v>79439</v>
      </c>
      <c r="C69" s="117">
        <v>297612</v>
      </c>
      <c r="D69" s="118">
        <v>41135</v>
      </c>
      <c r="E69" s="134">
        <v>1480.35</v>
      </c>
      <c r="F69" s="120">
        <f t="shared" si="1"/>
        <v>141.6602870813397</v>
      </c>
      <c r="G69" s="120">
        <v>10.45</v>
      </c>
      <c r="H69" s="126"/>
      <c r="I69" s="122"/>
      <c r="J69" s="78"/>
      <c r="K69" s="78"/>
    </row>
    <row r="70" spans="1:11">
      <c r="A70" s="129" t="s">
        <v>36</v>
      </c>
      <c r="B70" s="199">
        <v>79440</v>
      </c>
      <c r="C70" s="117">
        <v>298107</v>
      </c>
      <c r="D70" s="118">
        <v>41135</v>
      </c>
      <c r="E70" s="134">
        <v>209.21</v>
      </c>
      <c r="F70" s="120">
        <f t="shared" si="1"/>
        <v>20.020095693779908</v>
      </c>
      <c r="G70" s="120">
        <v>10.45</v>
      </c>
      <c r="H70" s="126"/>
      <c r="I70" s="122"/>
      <c r="J70" s="78"/>
      <c r="K70" s="78"/>
    </row>
    <row r="71" spans="1:11">
      <c r="A71" s="129" t="s">
        <v>25</v>
      </c>
      <c r="B71" s="199">
        <v>79441</v>
      </c>
      <c r="C71" s="117">
        <v>298342</v>
      </c>
      <c r="D71" s="118">
        <v>41136</v>
      </c>
      <c r="E71" s="134">
        <v>190.5</v>
      </c>
      <c r="F71" s="120">
        <f t="shared" si="1"/>
        <v>18.229665071770338</v>
      </c>
      <c r="G71" s="120">
        <v>10.45</v>
      </c>
      <c r="H71" s="126"/>
      <c r="I71" s="122"/>
      <c r="J71" s="78"/>
      <c r="K71" s="78"/>
    </row>
    <row r="72" spans="1:11">
      <c r="A72" s="129" t="s">
        <v>33</v>
      </c>
      <c r="B72" s="199">
        <v>79442</v>
      </c>
      <c r="C72" s="117">
        <v>298365</v>
      </c>
      <c r="D72" s="118">
        <v>41136</v>
      </c>
      <c r="E72" s="134">
        <v>215.06</v>
      </c>
      <c r="F72" s="120">
        <f t="shared" si="1"/>
        <v>20.579904306220097</v>
      </c>
      <c r="G72" s="120">
        <v>10.45</v>
      </c>
      <c r="H72" s="126"/>
      <c r="I72" s="122"/>
      <c r="J72" s="78"/>
      <c r="K72" s="78"/>
    </row>
    <row r="73" spans="1:11">
      <c r="A73" s="129" t="s">
        <v>37</v>
      </c>
      <c r="B73" s="199">
        <v>79443</v>
      </c>
      <c r="C73" s="117">
        <v>298374</v>
      </c>
      <c r="D73" s="118">
        <v>41136</v>
      </c>
      <c r="E73" s="20">
        <v>218.09</v>
      </c>
      <c r="F73" s="120">
        <f t="shared" si="1"/>
        <v>20.869856459330144</v>
      </c>
      <c r="G73" s="120">
        <v>10.45</v>
      </c>
      <c r="H73" s="126"/>
      <c r="I73" s="122"/>
      <c r="J73" s="78"/>
      <c r="K73" s="78"/>
    </row>
    <row r="74" spans="1:11">
      <c r="A74" s="129" t="s">
        <v>26</v>
      </c>
      <c r="B74" s="199">
        <v>79444</v>
      </c>
      <c r="C74" s="117">
        <v>298451</v>
      </c>
      <c r="D74" s="118">
        <v>41136</v>
      </c>
      <c r="E74" s="20">
        <v>225.72</v>
      </c>
      <c r="F74" s="120">
        <f t="shared" si="1"/>
        <v>21.6</v>
      </c>
      <c r="G74" s="120">
        <v>10.45</v>
      </c>
      <c r="H74" s="126"/>
      <c r="I74" s="122"/>
      <c r="J74" s="78"/>
      <c r="K74" s="78"/>
    </row>
    <row r="75" spans="1:11">
      <c r="A75" s="129" t="s">
        <v>24</v>
      </c>
      <c r="B75" s="199">
        <v>79445</v>
      </c>
      <c r="C75" s="117">
        <v>298454</v>
      </c>
      <c r="D75" s="118">
        <v>41136</v>
      </c>
      <c r="E75" s="20">
        <v>1125.26</v>
      </c>
      <c r="F75" s="120">
        <f t="shared" si="1"/>
        <v>107.68038277511963</v>
      </c>
      <c r="G75" s="120">
        <v>10.45</v>
      </c>
      <c r="H75" s="126"/>
      <c r="I75" s="122"/>
      <c r="J75" s="78"/>
      <c r="K75" s="78"/>
    </row>
    <row r="76" spans="1:11">
      <c r="A76" s="129" t="s">
        <v>25</v>
      </c>
      <c r="B76" s="199">
        <v>79446</v>
      </c>
      <c r="C76" s="117">
        <v>299483</v>
      </c>
      <c r="D76" s="118">
        <v>41136</v>
      </c>
      <c r="E76" s="20">
        <v>278.60000000000002</v>
      </c>
      <c r="F76" s="120">
        <f t="shared" si="1"/>
        <v>26.660287081339717</v>
      </c>
      <c r="G76" s="120">
        <v>10.45</v>
      </c>
      <c r="H76" s="126"/>
      <c r="I76" s="122"/>
      <c r="J76" s="78"/>
      <c r="K76" s="78"/>
    </row>
    <row r="77" spans="1:11">
      <c r="A77" s="129" t="s">
        <v>38</v>
      </c>
      <c r="B77" s="199">
        <v>79447</v>
      </c>
      <c r="C77" s="117">
        <v>299060</v>
      </c>
      <c r="D77" s="118">
        <v>41136</v>
      </c>
      <c r="E77" s="20">
        <v>3300.18</v>
      </c>
      <c r="F77" s="120">
        <f t="shared" si="1"/>
        <v>305.28954671600366</v>
      </c>
      <c r="G77" s="120">
        <v>10.81</v>
      </c>
      <c r="H77" s="126"/>
      <c r="I77" s="122"/>
      <c r="J77" s="78"/>
      <c r="K77" s="78"/>
    </row>
    <row r="78" spans="1:11">
      <c r="A78" s="129" t="s">
        <v>35</v>
      </c>
      <c r="B78" s="199">
        <v>79448</v>
      </c>
      <c r="C78" s="117">
        <v>299222</v>
      </c>
      <c r="D78" s="118">
        <v>41136</v>
      </c>
      <c r="E78" s="20">
        <v>240.35</v>
      </c>
      <c r="F78" s="120">
        <f t="shared" si="1"/>
        <v>23</v>
      </c>
      <c r="G78" s="120">
        <v>10.45</v>
      </c>
      <c r="H78" s="126"/>
      <c r="I78" s="122"/>
      <c r="J78" s="78"/>
      <c r="K78" s="78"/>
    </row>
    <row r="79" spans="1:11">
      <c r="A79" s="129" t="s">
        <v>35</v>
      </c>
      <c r="B79" s="199">
        <v>79449</v>
      </c>
      <c r="C79" s="117">
        <v>299475</v>
      </c>
      <c r="D79" s="118">
        <v>41137</v>
      </c>
      <c r="E79" s="20">
        <v>370.14</v>
      </c>
      <c r="F79" s="120">
        <f t="shared" si="1"/>
        <v>35.420095693779906</v>
      </c>
      <c r="G79" s="120">
        <v>10.45</v>
      </c>
      <c r="H79" s="126"/>
      <c r="I79" s="122"/>
      <c r="J79" s="78"/>
      <c r="K79" s="78"/>
    </row>
    <row r="80" spans="1:11">
      <c r="A80" s="129" t="s">
        <v>33</v>
      </c>
      <c r="B80" s="199">
        <v>79450</v>
      </c>
      <c r="C80" s="117">
        <v>299473</v>
      </c>
      <c r="D80" s="118">
        <v>41137</v>
      </c>
      <c r="E80" s="20">
        <v>300</v>
      </c>
      <c r="F80" s="120">
        <f t="shared" si="1"/>
        <v>28.708133971291868</v>
      </c>
      <c r="G80" s="120">
        <v>10.45</v>
      </c>
      <c r="H80" s="126"/>
      <c r="I80" s="122"/>
      <c r="J80" s="78"/>
      <c r="K80" s="78"/>
    </row>
    <row r="81" spans="1:11">
      <c r="A81" s="129" t="s">
        <v>26</v>
      </c>
      <c r="B81" s="199">
        <v>181701</v>
      </c>
      <c r="C81" s="117">
        <v>299584</v>
      </c>
      <c r="D81" s="118">
        <v>41137</v>
      </c>
      <c r="E81" s="20">
        <v>340.15</v>
      </c>
      <c r="F81" s="120">
        <f t="shared" si="1"/>
        <v>32.550239234449762</v>
      </c>
      <c r="G81" s="120">
        <v>10.45</v>
      </c>
      <c r="H81" s="126"/>
      <c r="I81" s="122"/>
      <c r="J81" s="78"/>
      <c r="K81" s="78"/>
    </row>
    <row r="82" spans="1:11">
      <c r="A82" s="129" t="s">
        <v>36</v>
      </c>
      <c r="B82" s="199">
        <v>181702</v>
      </c>
      <c r="C82" s="117">
        <v>300389</v>
      </c>
      <c r="D82" s="118">
        <v>41137</v>
      </c>
      <c r="E82" s="20">
        <v>405.04</v>
      </c>
      <c r="F82" s="120">
        <f t="shared" si="1"/>
        <v>38.759808612440196</v>
      </c>
      <c r="G82" s="120">
        <v>10.45</v>
      </c>
      <c r="H82" s="126"/>
      <c r="I82" s="122"/>
      <c r="J82" s="78"/>
      <c r="K82" s="78"/>
    </row>
    <row r="83" spans="1:11">
      <c r="A83" s="129"/>
      <c r="B83" s="199">
        <v>181703</v>
      </c>
      <c r="C83" s="117">
        <v>300656</v>
      </c>
      <c r="D83" s="118">
        <v>41138</v>
      </c>
      <c r="E83" s="20">
        <v>212.76</v>
      </c>
      <c r="F83" s="120">
        <f t="shared" si="1"/>
        <v>20.35980861244019</v>
      </c>
      <c r="G83" s="120">
        <v>10.45</v>
      </c>
      <c r="H83" s="518" t="s">
        <v>159</v>
      </c>
      <c r="I83" s="122"/>
      <c r="J83" s="78"/>
      <c r="K83" s="78"/>
    </row>
    <row r="84" spans="1:11">
      <c r="A84" s="376" t="s">
        <v>65</v>
      </c>
      <c r="B84" s="369">
        <v>79496</v>
      </c>
      <c r="C84" s="519">
        <v>286356</v>
      </c>
      <c r="D84" s="520">
        <v>41125</v>
      </c>
      <c r="E84" s="521">
        <v>407.25</v>
      </c>
      <c r="F84" s="522">
        <f t="shared" si="1"/>
        <v>39.309845559845563</v>
      </c>
      <c r="G84" s="522">
        <v>10.36</v>
      </c>
      <c r="H84" s="126"/>
      <c r="I84" s="122"/>
      <c r="J84" s="78"/>
      <c r="K84" s="78"/>
    </row>
    <row r="85" spans="1:11" ht="15.75" thickBot="1">
      <c r="A85" s="202"/>
      <c r="B85" s="164"/>
      <c r="C85" s="172" t="s">
        <v>10</v>
      </c>
      <c r="D85" s="173"/>
      <c r="E85" s="174">
        <f>SUM(E26:E84)</f>
        <v>30442.829999999994</v>
      </c>
      <c r="F85" s="175">
        <f>SUM(F36:F64)</f>
        <v>1399.734246341173</v>
      </c>
      <c r="G85" s="176"/>
      <c r="H85" s="168"/>
      <c r="I85" s="122"/>
      <c r="J85" s="78"/>
      <c r="K85" s="78"/>
    </row>
    <row r="86" spans="1:11" ht="15.75" thickBot="1">
      <c r="A86" s="177"/>
      <c r="B86" s="178"/>
      <c r="C86" s="179"/>
      <c r="D86" s="180"/>
      <c r="E86" s="181"/>
      <c r="F86" s="182"/>
      <c r="G86" s="176"/>
      <c r="H86" s="168"/>
      <c r="I86" s="122"/>
      <c r="J86" s="78"/>
      <c r="K86" s="78"/>
    </row>
    <row r="87" spans="1:11" ht="15.75" thickBot="1">
      <c r="A87" s="539" t="s">
        <v>52</v>
      </c>
      <c r="B87" s="540"/>
      <c r="C87" s="541"/>
      <c r="D87" s="193">
        <f>E2-E85</f>
        <v>-497.21999999999389</v>
      </c>
      <c r="E87" s="182"/>
      <c r="F87" s="176"/>
      <c r="G87" s="176"/>
      <c r="H87" s="122"/>
      <c r="I87" s="122"/>
      <c r="J87" s="78"/>
    </row>
    <row r="88" spans="1:11">
      <c r="A88" s="176"/>
      <c r="B88" s="176"/>
      <c r="C88" s="176"/>
      <c r="D88" s="97"/>
      <c r="E88" s="176"/>
      <c r="F88" s="176"/>
      <c r="G88" s="176"/>
      <c r="H88" s="122"/>
      <c r="I88" s="122"/>
      <c r="J88" s="78"/>
    </row>
    <row r="89" spans="1:11">
      <c r="A89" s="176"/>
      <c r="B89" s="176"/>
      <c r="C89" s="176"/>
      <c r="D89" s="97"/>
      <c r="E89" s="176"/>
      <c r="F89" s="176"/>
      <c r="G89" s="176"/>
      <c r="H89" s="122"/>
      <c r="I89" s="122"/>
      <c r="J89" s="78"/>
    </row>
    <row r="90" spans="1:11">
      <c r="A90" s="98"/>
      <c r="B90" s="98"/>
      <c r="C90" s="98"/>
      <c r="D90" s="97"/>
      <c r="E90" s="98"/>
      <c r="F90" s="98"/>
      <c r="G90" s="98"/>
      <c r="H90" s="78"/>
      <c r="I90" s="78"/>
      <c r="J90" s="78"/>
    </row>
  </sheetData>
  <autoFilter ref="A7:G83"/>
  <mergeCells count="2">
    <mergeCell ref="A87:C87"/>
    <mergeCell ref="A3:E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43"/>
  <sheetViews>
    <sheetView topLeftCell="A102" workbookViewId="0">
      <selection activeCell="E131" sqref="E131"/>
    </sheetView>
  </sheetViews>
  <sheetFormatPr baseColWidth="10" defaultRowHeight="15"/>
  <cols>
    <col min="5" max="5" width="11.42578125" style="213"/>
  </cols>
  <sheetData>
    <row r="1" spans="1:8">
      <c r="A1" s="100"/>
      <c r="B1" s="95"/>
      <c r="C1" s="95"/>
      <c r="D1" s="95"/>
      <c r="E1" s="215" t="s">
        <v>53</v>
      </c>
      <c r="F1" s="102"/>
      <c r="G1" s="100"/>
      <c r="H1" s="1"/>
    </row>
    <row r="2" spans="1:8">
      <c r="A2" s="103"/>
      <c r="B2" s="103"/>
      <c r="C2" s="103"/>
      <c r="D2" s="96">
        <v>41134</v>
      </c>
      <c r="E2" s="216">
        <v>49990.03</v>
      </c>
      <c r="F2" s="105"/>
      <c r="G2" s="103"/>
      <c r="H2" s="4"/>
    </row>
    <row r="3" spans="1:8">
      <c r="A3" s="542" t="s">
        <v>32</v>
      </c>
      <c r="B3" s="542"/>
      <c r="C3" s="542"/>
      <c r="D3" s="542"/>
      <c r="E3" s="542"/>
      <c r="F3" s="102"/>
      <c r="G3" s="100"/>
      <c r="H3" s="1"/>
    </row>
    <row r="4" spans="1:8">
      <c r="A4" s="100"/>
      <c r="B4" s="106"/>
      <c r="C4" s="95"/>
      <c r="D4" s="95"/>
      <c r="E4" s="217"/>
      <c r="F4" s="102"/>
      <c r="G4" s="100"/>
      <c r="H4" s="1"/>
    </row>
    <row r="5" spans="1:8" ht="15.75" thickBot="1">
      <c r="A5" s="100"/>
      <c r="B5" s="95"/>
      <c r="C5" s="95"/>
      <c r="D5" s="95"/>
      <c r="E5" s="217"/>
      <c r="F5" s="102"/>
      <c r="G5" s="100"/>
      <c r="H5" s="1"/>
    </row>
    <row r="6" spans="1:8" ht="26.25" thickBot="1">
      <c r="A6" s="12" t="s">
        <v>40</v>
      </c>
      <c r="B6" s="9" t="s">
        <v>3</v>
      </c>
      <c r="C6" s="108" t="s">
        <v>4</v>
      </c>
      <c r="D6" s="88" t="s">
        <v>5</v>
      </c>
      <c r="E6" s="218" t="s">
        <v>6</v>
      </c>
      <c r="F6" s="89" t="s">
        <v>7</v>
      </c>
      <c r="G6" s="12" t="s">
        <v>8</v>
      </c>
      <c r="H6" s="8" t="s">
        <v>9</v>
      </c>
    </row>
    <row r="7" spans="1:8" s="235" customFormat="1">
      <c r="A7" s="229"/>
      <c r="B7" s="230"/>
      <c r="C7" s="231"/>
      <c r="D7" s="230"/>
      <c r="E7" s="232"/>
      <c r="F7" s="233"/>
      <c r="G7" s="229"/>
      <c r="H7" s="234"/>
    </row>
    <row r="8" spans="1:8">
      <c r="A8" s="129" t="s">
        <v>35</v>
      </c>
      <c r="B8" s="199">
        <v>181704</v>
      </c>
      <c r="C8" s="117">
        <v>300702</v>
      </c>
      <c r="D8" s="118">
        <v>41138</v>
      </c>
      <c r="E8" s="219">
        <v>189.46</v>
      </c>
      <c r="F8" s="120">
        <f t="shared" ref="F8:F23" si="0">E8/G8</f>
        <v>18.130143540669859</v>
      </c>
      <c r="G8" s="120">
        <v>10.45</v>
      </c>
      <c r="H8" s="120"/>
    </row>
    <row r="9" spans="1:8">
      <c r="A9" s="204" t="s">
        <v>24</v>
      </c>
      <c r="B9" s="199">
        <v>181705</v>
      </c>
      <c r="C9" s="117">
        <v>300711</v>
      </c>
      <c r="D9" s="118">
        <v>41138</v>
      </c>
      <c r="E9" s="219">
        <v>555.1</v>
      </c>
      <c r="F9" s="120">
        <f t="shared" si="0"/>
        <v>53.119617224880386</v>
      </c>
      <c r="G9" s="120">
        <v>10.45</v>
      </c>
      <c r="H9" s="120"/>
    </row>
    <row r="10" spans="1:8">
      <c r="A10" s="148" t="s">
        <v>26</v>
      </c>
      <c r="B10" s="199">
        <v>181706</v>
      </c>
      <c r="C10" s="117">
        <v>300722</v>
      </c>
      <c r="D10" s="118">
        <v>41138</v>
      </c>
      <c r="E10" s="219">
        <v>370.56</v>
      </c>
      <c r="F10" s="120">
        <f t="shared" si="0"/>
        <v>35.460287081339715</v>
      </c>
      <c r="G10" s="120">
        <v>10.45</v>
      </c>
      <c r="H10" s="120"/>
    </row>
    <row r="11" spans="1:8">
      <c r="A11" s="129" t="s">
        <v>37</v>
      </c>
      <c r="B11" s="199">
        <v>181707</v>
      </c>
      <c r="C11" s="117">
        <v>300738</v>
      </c>
      <c r="D11" s="118">
        <v>41138</v>
      </c>
      <c r="E11" s="219">
        <v>249.02</v>
      </c>
      <c r="F11" s="120">
        <f t="shared" si="0"/>
        <v>23.829665071770336</v>
      </c>
      <c r="G11" s="120">
        <v>10.45</v>
      </c>
      <c r="H11" s="120"/>
    </row>
    <row r="12" spans="1:8">
      <c r="A12" s="129" t="s">
        <v>36</v>
      </c>
      <c r="B12" s="199">
        <v>181708</v>
      </c>
      <c r="C12" s="117">
        <v>301007</v>
      </c>
      <c r="D12" s="118">
        <v>41138</v>
      </c>
      <c r="E12" s="219">
        <v>140.13</v>
      </c>
      <c r="F12" s="120">
        <f t="shared" si="0"/>
        <v>13.409569377990431</v>
      </c>
      <c r="G12" s="120">
        <v>10.45</v>
      </c>
      <c r="H12" s="120"/>
    </row>
    <row r="13" spans="1:8">
      <c r="A13" s="205" t="s">
        <v>54</v>
      </c>
      <c r="B13" s="199">
        <v>181709</v>
      </c>
      <c r="C13" s="117">
        <v>183046</v>
      </c>
      <c r="D13" s="118">
        <v>41138</v>
      </c>
      <c r="E13" s="219">
        <v>544.97</v>
      </c>
      <c r="F13" s="120">
        <f t="shared" si="0"/>
        <v>52.150239234449764</v>
      </c>
      <c r="G13" s="120">
        <v>10.45</v>
      </c>
      <c r="H13" s="120"/>
    </row>
    <row r="14" spans="1:8">
      <c r="A14" s="129" t="s">
        <v>55</v>
      </c>
      <c r="B14" s="199">
        <v>181710</v>
      </c>
      <c r="C14" s="117">
        <v>301350</v>
      </c>
      <c r="D14" s="118">
        <v>41138</v>
      </c>
      <c r="E14" s="219">
        <v>512.26</v>
      </c>
      <c r="F14" s="120">
        <f t="shared" si="0"/>
        <v>49.020095693779908</v>
      </c>
      <c r="G14" s="120">
        <v>10.45</v>
      </c>
      <c r="H14" s="120"/>
    </row>
    <row r="15" spans="1:8">
      <c r="A15" s="190" t="s">
        <v>25</v>
      </c>
      <c r="B15" s="199">
        <v>181711</v>
      </c>
      <c r="C15" s="199">
        <v>301927</v>
      </c>
      <c r="D15" s="118">
        <v>41139</v>
      </c>
      <c r="E15" s="219">
        <v>159.15</v>
      </c>
      <c r="F15" s="120">
        <f t="shared" si="0"/>
        <v>15.229665071770336</v>
      </c>
      <c r="G15" s="120">
        <v>10.45</v>
      </c>
      <c r="H15" s="120"/>
    </row>
    <row r="16" spans="1:8">
      <c r="A16" s="205" t="s">
        <v>35</v>
      </c>
      <c r="B16" s="199">
        <v>181712</v>
      </c>
      <c r="C16" s="199">
        <v>301932</v>
      </c>
      <c r="D16" s="118">
        <v>41139</v>
      </c>
      <c r="E16" s="219">
        <v>170.02</v>
      </c>
      <c r="F16" s="120">
        <f t="shared" si="0"/>
        <v>16.269856459330146</v>
      </c>
      <c r="G16" s="120">
        <v>10.45</v>
      </c>
      <c r="H16" s="120"/>
    </row>
    <row r="17" spans="1:8">
      <c r="A17" s="205" t="s">
        <v>37</v>
      </c>
      <c r="B17" s="199">
        <v>181713</v>
      </c>
      <c r="C17" s="199">
        <v>301965</v>
      </c>
      <c r="D17" s="118">
        <v>41139</v>
      </c>
      <c r="E17" s="219">
        <v>202.63</v>
      </c>
      <c r="F17" s="120">
        <f t="shared" si="0"/>
        <v>19.390430622009571</v>
      </c>
      <c r="G17" s="120">
        <v>10.45</v>
      </c>
      <c r="H17" s="120"/>
    </row>
    <row r="18" spans="1:8">
      <c r="A18" s="209" t="s">
        <v>36</v>
      </c>
      <c r="B18" s="199">
        <v>181714</v>
      </c>
      <c r="C18" s="199">
        <v>301973</v>
      </c>
      <c r="D18" s="133">
        <v>41139</v>
      </c>
      <c r="E18" s="219">
        <v>235.13</v>
      </c>
      <c r="F18" s="120">
        <f t="shared" si="0"/>
        <v>22.500478468899523</v>
      </c>
      <c r="G18" s="120">
        <v>10.45</v>
      </c>
      <c r="H18" s="120"/>
    </row>
    <row r="19" spans="1:8">
      <c r="A19" s="204" t="s">
        <v>38</v>
      </c>
      <c r="B19" s="199">
        <v>181715</v>
      </c>
      <c r="C19" s="199">
        <v>301987</v>
      </c>
      <c r="D19" s="118">
        <v>41139</v>
      </c>
      <c r="E19" s="219">
        <v>1600.1</v>
      </c>
      <c r="F19" s="120">
        <f t="shared" si="0"/>
        <v>148.02035152636446</v>
      </c>
      <c r="G19" s="120">
        <v>10.81</v>
      </c>
      <c r="H19" s="120"/>
    </row>
    <row r="20" spans="1:8">
      <c r="A20" s="204" t="s">
        <v>33</v>
      </c>
      <c r="B20" s="199">
        <v>181716</v>
      </c>
      <c r="C20" s="199">
        <v>302016</v>
      </c>
      <c r="D20" s="118">
        <v>41139</v>
      </c>
      <c r="E20" s="219">
        <v>279</v>
      </c>
      <c r="F20" s="120">
        <f t="shared" si="0"/>
        <v>26.698564593301437</v>
      </c>
      <c r="G20" s="120">
        <v>10.45</v>
      </c>
      <c r="H20" s="120"/>
    </row>
    <row r="21" spans="1:8">
      <c r="A21" s="204" t="s">
        <v>24</v>
      </c>
      <c r="B21" s="199">
        <v>181717</v>
      </c>
      <c r="C21" s="199">
        <v>302032</v>
      </c>
      <c r="D21" s="118">
        <v>41139</v>
      </c>
      <c r="E21" s="219">
        <v>622.51</v>
      </c>
      <c r="F21" s="120">
        <f t="shared" si="0"/>
        <v>59.57033492822967</v>
      </c>
      <c r="G21" s="120">
        <v>10.45</v>
      </c>
      <c r="H21" s="120"/>
    </row>
    <row r="22" spans="1:8">
      <c r="A22" s="204" t="s">
        <v>24</v>
      </c>
      <c r="B22" s="199">
        <v>181718</v>
      </c>
      <c r="C22" s="199">
        <v>302050</v>
      </c>
      <c r="D22" s="118">
        <v>41139</v>
      </c>
      <c r="E22" s="219">
        <v>281.63</v>
      </c>
      <c r="F22" s="120">
        <f t="shared" si="0"/>
        <v>26.950239234449761</v>
      </c>
      <c r="G22" s="120">
        <v>10.45</v>
      </c>
      <c r="H22" s="120"/>
    </row>
    <row r="23" spans="1:8">
      <c r="A23" s="204" t="s">
        <v>33</v>
      </c>
      <c r="B23" s="199">
        <v>181719</v>
      </c>
      <c r="C23" s="199">
        <v>302053</v>
      </c>
      <c r="D23" s="118">
        <v>41139</v>
      </c>
      <c r="E23" s="219">
        <v>260</v>
      </c>
      <c r="F23" s="120">
        <f t="shared" si="0"/>
        <v>24.880382775119617</v>
      </c>
      <c r="G23" s="120">
        <v>10.45</v>
      </c>
      <c r="H23" s="120"/>
    </row>
    <row r="24" spans="1:8">
      <c r="A24" s="129"/>
      <c r="B24" s="199">
        <v>181720</v>
      </c>
      <c r="C24" s="117">
        <v>302906</v>
      </c>
      <c r="D24" s="118">
        <v>41139</v>
      </c>
      <c r="E24" s="219">
        <v>240.35</v>
      </c>
      <c r="F24" s="120">
        <f>E24/G24</f>
        <v>23</v>
      </c>
      <c r="G24" s="120">
        <v>10.45</v>
      </c>
      <c r="H24" s="524" t="s">
        <v>159</v>
      </c>
    </row>
    <row r="25" spans="1:8">
      <c r="A25" s="129" t="s">
        <v>26</v>
      </c>
      <c r="B25" s="199">
        <v>181721</v>
      </c>
      <c r="C25" s="199">
        <v>303562</v>
      </c>
      <c r="D25" s="118">
        <v>41140</v>
      </c>
      <c r="E25" s="219">
        <v>358.12</v>
      </c>
      <c r="F25" s="120">
        <f t="shared" ref="F25:F88" si="1">E25/G25</f>
        <v>34.26985645933015</v>
      </c>
      <c r="G25" s="120">
        <v>10.45</v>
      </c>
      <c r="H25" s="518"/>
    </row>
    <row r="26" spans="1:8">
      <c r="A26" s="190" t="s">
        <v>33</v>
      </c>
      <c r="B26" s="199">
        <v>181722</v>
      </c>
      <c r="C26" s="117">
        <v>303204</v>
      </c>
      <c r="D26" s="118">
        <v>41140</v>
      </c>
      <c r="E26" s="219">
        <v>306.60000000000002</v>
      </c>
      <c r="F26" s="120">
        <f t="shared" si="1"/>
        <v>29.33971291866029</v>
      </c>
      <c r="G26" s="120">
        <v>10.45</v>
      </c>
      <c r="H26" s="523"/>
    </row>
    <row r="27" spans="1:8">
      <c r="A27" s="148" t="s">
        <v>33</v>
      </c>
      <c r="B27" s="199">
        <v>181723</v>
      </c>
      <c r="C27" s="117">
        <v>304386</v>
      </c>
      <c r="D27" s="118">
        <v>41141</v>
      </c>
      <c r="E27" s="219">
        <v>190.71</v>
      </c>
      <c r="F27" s="120">
        <f t="shared" si="1"/>
        <v>18.249760765550242</v>
      </c>
      <c r="G27" s="120">
        <v>10.45</v>
      </c>
      <c r="H27" s="518"/>
    </row>
    <row r="28" spans="1:8">
      <c r="A28" s="129" t="s">
        <v>72</v>
      </c>
      <c r="B28" s="199">
        <v>181724</v>
      </c>
      <c r="C28" s="117">
        <v>304391</v>
      </c>
      <c r="D28" s="118">
        <v>41141</v>
      </c>
      <c r="E28" s="219">
        <v>363.14</v>
      </c>
      <c r="F28" s="120">
        <f t="shared" si="1"/>
        <v>34.750239234449765</v>
      </c>
      <c r="G28" s="120">
        <v>10.45</v>
      </c>
      <c r="H28" s="518" t="s">
        <v>159</v>
      </c>
    </row>
    <row r="29" spans="1:8">
      <c r="A29" s="129" t="s">
        <v>67</v>
      </c>
      <c r="B29" s="199">
        <v>181725</v>
      </c>
      <c r="C29" s="117">
        <v>304400</v>
      </c>
      <c r="D29" s="118">
        <v>41141</v>
      </c>
      <c r="E29" s="219">
        <v>421.03</v>
      </c>
      <c r="F29" s="120">
        <f t="shared" si="1"/>
        <v>40.28995215311005</v>
      </c>
      <c r="G29" s="120">
        <v>10.45</v>
      </c>
      <c r="H29" s="518"/>
    </row>
    <row r="30" spans="1:8">
      <c r="A30" s="129" t="s">
        <v>63</v>
      </c>
      <c r="B30" s="199">
        <v>181726</v>
      </c>
      <c r="C30" s="117">
        <v>304402</v>
      </c>
      <c r="D30" s="118">
        <v>41141</v>
      </c>
      <c r="E30" s="219">
        <v>177.13</v>
      </c>
      <c r="F30" s="120">
        <f t="shared" si="1"/>
        <v>16.950239234449761</v>
      </c>
      <c r="G30" s="120">
        <v>10.45</v>
      </c>
      <c r="H30" s="518"/>
    </row>
    <row r="31" spans="1:8">
      <c r="A31" s="129" t="s">
        <v>56</v>
      </c>
      <c r="B31" s="199">
        <v>181727</v>
      </c>
      <c r="C31" s="117">
        <v>304413</v>
      </c>
      <c r="D31" s="118">
        <v>41141</v>
      </c>
      <c r="E31" s="219">
        <v>1190.3599999999999</v>
      </c>
      <c r="F31" s="120">
        <f t="shared" si="1"/>
        <v>113.91004784688995</v>
      </c>
      <c r="G31" s="120">
        <v>10.45</v>
      </c>
      <c r="H31" s="518"/>
    </row>
    <row r="32" spans="1:8">
      <c r="A32" s="190" t="s">
        <v>43</v>
      </c>
      <c r="B32" s="199">
        <v>181728</v>
      </c>
      <c r="C32" s="117">
        <v>305649</v>
      </c>
      <c r="D32" s="118">
        <v>41142</v>
      </c>
      <c r="E32" s="219">
        <v>490</v>
      </c>
      <c r="F32" s="120">
        <f t="shared" si="1"/>
        <v>46.889952153110052</v>
      </c>
      <c r="G32" s="120">
        <v>10.45</v>
      </c>
      <c r="H32" s="518"/>
    </row>
    <row r="33" spans="1:8">
      <c r="A33" s="129" t="s">
        <v>63</v>
      </c>
      <c r="B33" s="199">
        <v>181729</v>
      </c>
      <c r="C33" s="117">
        <v>305654</v>
      </c>
      <c r="D33" s="118">
        <v>41142</v>
      </c>
      <c r="E33" s="219">
        <v>123.31</v>
      </c>
      <c r="F33" s="120">
        <f t="shared" si="1"/>
        <v>11.8</v>
      </c>
      <c r="G33" s="120">
        <v>10.45</v>
      </c>
      <c r="H33" s="518"/>
    </row>
    <row r="34" spans="1:8">
      <c r="A34" s="148" t="s">
        <v>65</v>
      </c>
      <c r="B34" s="199">
        <v>181730</v>
      </c>
      <c r="C34" s="117">
        <v>305784</v>
      </c>
      <c r="D34" s="118">
        <v>41142</v>
      </c>
      <c r="E34" s="219">
        <v>115.79</v>
      </c>
      <c r="F34" s="120">
        <f t="shared" si="1"/>
        <v>11.080382775119618</v>
      </c>
      <c r="G34" s="120">
        <v>10.45</v>
      </c>
      <c r="H34" s="518"/>
    </row>
    <row r="35" spans="1:8">
      <c r="A35" s="148"/>
      <c r="B35" s="199">
        <v>181731</v>
      </c>
      <c r="C35" s="117">
        <v>305822</v>
      </c>
      <c r="D35" s="118">
        <v>41142</v>
      </c>
      <c r="E35" s="219">
        <v>480.07</v>
      </c>
      <c r="F35" s="120">
        <f t="shared" si="1"/>
        <v>45.939712918660291</v>
      </c>
      <c r="G35" s="120">
        <v>10.45</v>
      </c>
      <c r="H35" s="518" t="s">
        <v>159</v>
      </c>
    </row>
    <row r="36" spans="1:8">
      <c r="A36" s="129" t="s">
        <v>66</v>
      </c>
      <c r="B36" s="199">
        <v>181732</v>
      </c>
      <c r="C36" s="117">
        <v>306299</v>
      </c>
      <c r="D36" s="118">
        <v>41142</v>
      </c>
      <c r="E36" s="219">
        <v>1165.18</v>
      </c>
      <c r="F36" s="120">
        <f t="shared" si="1"/>
        <v>111.50047846889953</v>
      </c>
      <c r="G36" s="120">
        <v>10.45</v>
      </c>
      <c r="H36" s="518"/>
    </row>
    <row r="37" spans="1:8">
      <c r="A37" s="129" t="s">
        <v>43</v>
      </c>
      <c r="B37" s="199">
        <v>181733</v>
      </c>
      <c r="C37" s="117">
        <v>306478</v>
      </c>
      <c r="D37" s="118">
        <v>41173</v>
      </c>
      <c r="E37" s="219">
        <v>191.24</v>
      </c>
      <c r="F37" s="120">
        <f t="shared" si="1"/>
        <v>18.300478468899524</v>
      </c>
      <c r="G37" s="120">
        <v>10.45</v>
      </c>
      <c r="H37" s="518"/>
    </row>
    <row r="38" spans="1:8">
      <c r="A38" s="148" t="s">
        <v>56</v>
      </c>
      <c r="B38" s="199">
        <v>181734</v>
      </c>
      <c r="C38" s="117">
        <v>306717</v>
      </c>
      <c r="D38" s="118">
        <v>41174</v>
      </c>
      <c r="E38" s="219">
        <v>870.17</v>
      </c>
      <c r="F38" s="94">
        <f t="shared" si="1"/>
        <v>83.269856459330143</v>
      </c>
      <c r="G38" s="120">
        <v>10.45</v>
      </c>
      <c r="H38" s="518"/>
    </row>
    <row r="39" spans="1:8">
      <c r="A39" s="148" t="s">
        <v>65</v>
      </c>
      <c r="B39" s="199">
        <v>181735</v>
      </c>
      <c r="C39" s="117">
        <v>306943</v>
      </c>
      <c r="D39" s="118">
        <v>41143</v>
      </c>
      <c r="E39" s="219">
        <v>255.06</v>
      </c>
      <c r="F39" s="94">
        <f t="shared" si="1"/>
        <v>24.407655502392345</v>
      </c>
      <c r="G39" s="120">
        <v>10.45</v>
      </c>
      <c r="H39" s="518"/>
    </row>
    <row r="40" spans="1:8">
      <c r="A40" s="129"/>
      <c r="B40" s="199">
        <v>181736</v>
      </c>
      <c r="C40" s="117">
        <v>306856</v>
      </c>
      <c r="D40" s="118">
        <v>41143</v>
      </c>
      <c r="E40" s="219">
        <v>360.21</v>
      </c>
      <c r="F40" s="94">
        <f t="shared" si="1"/>
        <v>34.469856459330146</v>
      </c>
      <c r="G40" s="120">
        <v>10.45</v>
      </c>
      <c r="H40" s="518" t="s">
        <v>159</v>
      </c>
    </row>
    <row r="41" spans="1:8">
      <c r="A41" s="148" t="s">
        <v>65</v>
      </c>
      <c r="B41" s="199">
        <v>181737</v>
      </c>
      <c r="C41" s="117">
        <v>306540</v>
      </c>
      <c r="D41" s="118">
        <v>41142</v>
      </c>
      <c r="E41" s="219">
        <v>100.11</v>
      </c>
      <c r="F41" s="94">
        <f t="shared" si="1"/>
        <v>9.5799043062200955</v>
      </c>
      <c r="G41" s="120">
        <v>10.45</v>
      </c>
      <c r="H41" s="518"/>
    </row>
    <row r="42" spans="1:8">
      <c r="A42" s="129" t="s">
        <v>43</v>
      </c>
      <c r="B42" s="199">
        <v>181738</v>
      </c>
      <c r="C42" s="117">
        <v>163167</v>
      </c>
      <c r="D42" s="118">
        <v>41144</v>
      </c>
      <c r="E42" s="214">
        <v>243.59</v>
      </c>
      <c r="F42" s="94">
        <f t="shared" si="1"/>
        <v>23.310047846889955</v>
      </c>
      <c r="G42" s="120">
        <v>10.45</v>
      </c>
      <c r="H42" s="518"/>
    </row>
    <row r="43" spans="1:8">
      <c r="A43" s="190" t="s">
        <v>62</v>
      </c>
      <c r="B43" s="199">
        <v>181739</v>
      </c>
      <c r="C43" s="117">
        <v>181024</v>
      </c>
      <c r="D43" s="118">
        <v>41144</v>
      </c>
      <c r="E43" s="214">
        <v>381.59</v>
      </c>
      <c r="F43" s="94">
        <f t="shared" si="1"/>
        <v>36.515789473684208</v>
      </c>
      <c r="G43" s="120">
        <v>10.45</v>
      </c>
      <c r="H43" s="518"/>
    </row>
    <row r="44" spans="1:8">
      <c r="A44" s="148"/>
      <c r="B44" s="199">
        <v>181740</v>
      </c>
      <c r="C44" s="117">
        <v>163176</v>
      </c>
      <c r="D44" s="118">
        <v>41144</v>
      </c>
      <c r="E44" s="214">
        <v>462.73</v>
      </c>
      <c r="F44" s="94">
        <f t="shared" si="1"/>
        <v>44.28038277511962</v>
      </c>
      <c r="G44" s="120">
        <v>10.45</v>
      </c>
      <c r="H44" s="518" t="s">
        <v>159</v>
      </c>
    </row>
    <row r="45" spans="1:8">
      <c r="A45" s="129"/>
      <c r="B45" s="199">
        <v>181741</v>
      </c>
      <c r="C45" s="139">
        <v>181028</v>
      </c>
      <c r="D45" s="118">
        <v>41144</v>
      </c>
      <c r="E45" s="220">
        <v>895.13</v>
      </c>
      <c r="F45" s="94">
        <f t="shared" si="1"/>
        <v>85.658373205741626</v>
      </c>
      <c r="G45" s="120">
        <v>10.45</v>
      </c>
      <c r="H45" s="518" t="s">
        <v>159</v>
      </c>
    </row>
    <row r="46" spans="1:8">
      <c r="A46" s="205"/>
      <c r="B46" s="199">
        <v>181742</v>
      </c>
      <c r="C46" s="139">
        <v>308000</v>
      </c>
      <c r="D46" s="118">
        <v>41144</v>
      </c>
      <c r="E46" s="220">
        <v>2346.85</v>
      </c>
      <c r="F46" s="120">
        <f t="shared" si="1"/>
        <v>217.09990749306195</v>
      </c>
      <c r="G46" s="120">
        <v>10.81</v>
      </c>
      <c r="H46" s="518" t="s">
        <v>159</v>
      </c>
    </row>
    <row r="47" spans="1:8">
      <c r="A47" s="129"/>
      <c r="B47" s="199">
        <v>181743</v>
      </c>
      <c r="C47" s="139">
        <v>308005</v>
      </c>
      <c r="D47" s="118">
        <v>41144</v>
      </c>
      <c r="E47" s="214">
        <v>771.08</v>
      </c>
      <c r="F47" s="94">
        <f t="shared" si="1"/>
        <v>71.330249768732656</v>
      </c>
      <c r="G47" s="120">
        <v>10.81</v>
      </c>
      <c r="H47" s="525" t="s">
        <v>159</v>
      </c>
    </row>
    <row r="48" spans="1:8">
      <c r="A48" s="139"/>
      <c r="B48" s="199">
        <v>181744</v>
      </c>
      <c r="C48" s="139">
        <v>308073</v>
      </c>
      <c r="D48" s="118">
        <v>41144</v>
      </c>
      <c r="E48" s="214">
        <v>200</v>
      </c>
      <c r="F48" s="197">
        <f t="shared" si="1"/>
        <v>19.138755980861244</v>
      </c>
      <c r="G48" s="120">
        <v>10.45</v>
      </c>
      <c r="H48" s="526" t="s">
        <v>159</v>
      </c>
    </row>
    <row r="49" spans="1:8">
      <c r="A49" s="148"/>
      <c r="B49" s="199">
        <v>181745</v>
      </c>
      <c r="C49" s="139">
        <v>308088</v>
      </c>
      <c r="D49" s="118">
        <v>41144</v>
      </c>
      <c r="E49" s="214">
        <v>547.05999999999995</v>
      </c>
      <c r="F49" s="197">
        <f t="shared" si="1"/>
        <v>52.350239234449759</v>
      </c>
      <c r="G49" s="120">
        <v>10.45</v>
      </c>
      <c r="H49" s="526" t="s">
        <v>159</v>
      </c>
    </row>
    <row r="50" spans="1:8">
      <c r="A50" s="129"/>
      <c r="B50" s="199">
        <v>181746</v>
      </c>
      <c r="C50" s="117">
        <v>309104</v>
      </c>
      <c r="D50" s="118">
        <v>41145</v>
      </c>
      <c r="E50" s="219">
        <v>215.27</v>
      </c>
      <c r="F50" s="120">
        <f t="shared" si="1"/>
        <v>20.6</v>
      </c>
      <c r="G50" s="120">
        <v>10.45</v>
      </c>
      <c r="H50" s="518" t="s">
        <v>159</v>
      </c>
    </row>
    <row r="51" spans="1:8">
      <c r="A51" s="129"/>
      <c r="B51" s="199">
        <v>181747</v>
      </c>
      <c r="C51" s="117">
        <v>309127</v>
      </c>
      <c r="D51" s="118">
        <v>41145</v>
      </c>
      <c r="E51" s="219">
        <v>324.47000000000003</v>
      </c>
      <c r="F51" s="120">
        <f t="shared" si="1"/>
        <v>31.049760765550243</v>
      </c>
      <c r="G51" s="120">
        <v>10.45</v>
      </c>
      <c r="H51" s="518" t="s">
        <v>159</v>
      </c>
    </row>
    <row r="52" spans="1:8">
      <c r="A52" s="129"/>
      <c r="B52" s="199">
        <v>181748</v>
      </c>
      <c r="C52" s="117">
        <v>309151</v>
      </c>
      <c r="D52" s="118">
        <v>41145</v>
      </c>
      <c r="E52" s="219">
        <v>289.14999999999998</v>
      </c>
      <c r="F52" s="120">
        <f>E52/G52</f>
        <v>27.669856459330145</v>
      </c>
      <c r="G52" s="120">
        <v>10.45</v>
      </c>
      <c r="H52" s="518" t="s">
        <v>159</v>
      </c>
    </row>
    <row r="53" spans="1:8">
      <c r="A53" s="129"/>
      <c r="B53" s="199">
        <v>181749</v>
      </c>
      <c r="C53" s="117">
        <v>309160</v>
      </c>
      <c r="D53" s="118">
        <v>41145</v>
      </c>
      <c r="E53" s="219">
        <v>490</v>
      </c>
      <c r="F53" s="120">
        <f t="shared" si="1"/>
        <v>46.889952153110052</v>
      </c>
      <c r="G53" s="120">
        <v>10.45</v>
      </c>
      <c r="H53" s="518" t="s">
        <v>159</v>
      </c>
    </row>
    <row r="54" spans="1:8">
      <c r="A54" s="148"/>
      <c r="B54" s="199">
        <v>181750</v>
      </c>
      <c r="C54" s="117">
        <v>309162</v>
      </c>
      <c r="D54" s="118">
        <v>41145</v>
      </c>
      <c r="E54" s="219">
        <v>195</v>
      </c>
      <c r="F54" s="120">
        <f t="shared" si="1"/>
        <v>18.660287081339714</v>
      </c>
      <c r="G54" s="120">
        <v>10.45</v>
      </c>
      <c r="H54" s="518" t="s">
        <v>159</v>
      </c>
    </row>
    <row r="55" spans="1:8">
      <c r="A55" s="129"/>
      <c r="B55" s="199">
        <v>181751</v>
      </c>
      <c r="C55" s="117">
        <v>309169</v>
      </c>
      <c r="D55" s="118">
        <v>41145</v>
      </c>
      <c r="E55" s="219">
        <v>470.04</v>
      </c>
      <c r="F55" s="120">
        <f t="shared" si="1"/>
        <v>44.979904306220099</v>
      </c>
      <c r="G55" s="120">
        <v>10.45</v>
      </c>
      <c r="H55" s="518" t="s">
        <v>159</v>
      </c>
    </row>
    <row r="56" spans="1:8">
      <c r="A56" s="129"/>
      <c r="B56" s="199">
        <v>181752</v>
      </c>
      <c r="C56" s="117">
        <v>309213</v>
      </c>
      <c r="D56" s="118">
        <v>41145</v>
      </c>
      <c r="E56" s="219">
        <v>190.09</v>
      </c>
      <c r="F56" s="120">
        <f t="shared" si="1"/>
        <v>18.190430622009572</v>
      </c>
      <c r="G56" s="120">
        <v>10.45</v>
      </c>
      <c r="H56" s="518" t="s">
        <v>159</v>
      </c>
    </row>
    <row r="57" spans="1:8">
      <c r="A57" s="148"/>
      <c r="B57" s="199">
        <v>181753</v>
      </c>
      <c r="C57" s="117">
        <v>310378</v>
      </c>
      <c r="D57" s="118">
        <v>41146</v>
      </c>
      <c r="E57" s="219">
        <v>191.55</v>
      </c>
      <c r="F57" s="120">
        <f t="shared" si="1"/>
        <v>18.330143540669859</v>
      </c>
      <c r="G57" s="120">
        <v>10.45</v>
      </c>
      <c r="H57" s="518" t="s">
        <v>159</v>
      </c>
    </row>
    <row r="58" spans="1:8">
      <c r="A58" s="129"/>
      <c r="B58" s="199">
        <v>181754</v>
      </c>
      <c r="C58" s="117">
        <v>310408</v>
      </c>
      <c r="D58" s="118">
        <v>41146</v>
      </c>
      <c r="E58" s="219">
        <v>129.68</v>
      </c>
      <c r="F58" s="120">
        <f t="shared" si="1"/>
        <v>12.409569377990431</v>
      </c>
      <c r="G58" s="120">
        <v>10.45</v>
      </c>
      <c r="H58" s="518" t="s">
        <v>159</v>
      </c>
    </row>
    <row r="59" spans="1:8">
      <c r="A59" s="129"/>
      <c r="B59" s="199">
        <v>181755</v>
      </c>
      <c r="C59" s="117">
        <v>310474</v>
      </c>
      <c r="D59" s="118">
        <v>41146</v>
      </c>
      <c r="E59" s="219">
        <v>200.12</v>
      </c>
      <c r="F59" s="120">
        <f t="shared" si="1"/>
        <v>19.150239234449764</v>
      </c>
      <c r="G59" s="120">
        <v>10.45</v>
      </c>
      <c r="H59" s="518" t="s">
        <v>159</v>
      </c>
    </row>
    <row r="60" spans="1:8">
      <c r="A60" s="205"/>
      <c r="B60" s="199">
        <v>181756</v>
      </c>
      <c r="C60" s="117">
        <v>310476</v>
      </c>
      <c r="D60" s="118">
        <v>41146</v>
      </c>
      <c r="E60" s="219">
        <v>226.14</v>
      </c>
      <c r="F60" s="120">
        <f t="shared" si="1"/>
        <v>21.64019138755981</v>
      </c>
      <c r="G60" s="120">
        <v>10.45</v>
      </c>
      <c r="H60" s="518" t="s">
        <v>159</v>
      </c>
    </row>
    <row r="61" spans="1:8">
      <c r="A61" s="129"/>
      <c r="B61" s="199">
        <v>181757</v>
      </c>
      <c r="C61" s="117">
        <v>310516</v>
      </c>
      <c r="D61" s="118">
        <v>41146</v>
      </c>
      <c r="E61" s="219">
        <v>1033.19</v>
      </c>
      <c r="F61" s="120">
        <f t="shared" si="1"/>
        <v>98.869856459330151</v>
      </c>
      <c r="G61" s="120">
        <v>10.45</v>
      </c>
      <c r="H61" s="518" t="s">
        <v>159</v>
      </c>
    </row>
    <row r="62" spans="1:8">
      <c r="A62" s="190"/>
      <c r="B62" s="199">
        <v>181758</v>
      </c>
      <c r="C62" s="132">
        <v>311039</v>
      </c>
      <c r="D62" s="118">
        <v>41146</v>
      </c>
      <c r="E62" s="219">
        <v>246.83</v>
      </c>
      <c r="F62" s="120">
        <f t="shared" si="1"/>
        <v>23.620095693779906</v>
      </c>
      <c r="G62" s="120">
        <v>10.45</v>
      </c>
      <c r="H62" s="527" t="s">
        <v>159</v>
      </c>
    </row>
    <row r="63" spans="1:8">
      <c r="A63" s="129"/>
      <c r="B63" s="199">
        <v>181759</v>
      </c>
      <c r="C63" s="117">
        <v>311219</v>
      </c>
      <c r="D63" s="118">
        <v>41146</v>
      </c>
      <c r="E63" s="219">
        <v>626.42999999999995</v>
      </c>
      <c r="F63" s="120">
        <f t="shared" si="1"/>
        <v>59.945454545454545</v>
      </c>
      <c r="G63" s="120">
        <v>10.45</v>
      </c>
      <c r="H63" s="518" t="s">
        <v>159</v>
      </c>
    </row>
    <row r="64" spans="1:8">
      <c r="A64" s="129"/>
      <c r="B64" s="199">
        <v>181760</v>
      </c>
      <c r="C64" s="117">
        <v>183060</v>
      </c>
      <c r="D64" s="118">
        <v>41146</v>
      </c>
      <c r="E64" s="251">
        <v>261.25</v>
      </c>
      <c r="F64" s="120">
        <f t="shared" si="1"/>
        <v>25</v>
      </c>
      <c r="G64" s="120">
        <v>10.45</v>
      </c>
      <c r="H64" s="518" t="s">
        <v>159</v>
      </c>
    </row>
    <row r="65" spans="1:8">
      <c r="A65" s="129"/>
      <c r="B65" s="199">
        <v>181761</v>
      </c>
      <c r="C65" s="117">
        <v>314923</v>
      </c>
      <c r="D65" s="118">
        <v>41149</v>
      </c>
      <c r="E65" s="219">
        <v>348.61</v>
      </c>
      <c r="F65" s="120">
        <f t="shared" si="1"/>
        <v>33.359808612440197</v>
      </c>
      <c r="G65" s="120">
        <v>10.45</v>
      </c>
      <c r="H65" s="518" t="s">
        <v>159</v>
      </c>
    </row>
    <row r="66" spans="1:8">
      <c r="A66" s="129"/>
      <c r="B66" s="199">
        <v>181762</v>
      </c>
      <c r="C66" s="117">
        <v>315308</v>
      </c>
      <c r="D66" s="118">
        <v>41150</v>
      </c>
      <c r="E66" s="219">
        <v>416.64</v>
      </c>
      <c r="F66" s="120">
        <f t="shared" si="1"/>
        <v>39.869856459330144</v>
      </c>
      <c r="G66" s="120">
        <v>10.45</v>
      </c>
      <c r="H66" s="518" t="s">
        <v>159</v>
      </c>
    </row>
    <row r="67" spans="1:8">
      <c r="A67" s="129"/>
      <c r="B67" s="199">
        <v>181763</v>
      </c>
      <c r="C67" s="117">
        <v>312937</v>
      </c>
      <c r="D67" s="118">
        <v>41148</v>
      </c>
      <c r="E67" s="219">
        <v>427.3</v>
      </c>
      <c r="F67" s="120">
        <f t="shared" si="1"/>
        <v>40.889952153110052</v>
      </c>
      <c r="G67" s="120">
        <v>10.45</v>
      </c>
      <c r="H67" s="518" t="s">
        <v>159</v>
      </c>
    </row>
    <row r="68" spans="1:8">
      <c r="A68" s="129"/>
      <c r="B68" s="199">
        <v>181764</v>
      </c>
      <c r="C68" s="117">
        <v>312944</v>
      </c>
      <c r="D68" s="118">
        <v>41148</v>
      </c>
      <c r="E68" s="221">
        <v>355.09</v>
      </c>
      <c r="F68" s="120">
        <f t="shared" si="1"/>
        <v>33.979904306220092</v>
      </c>
      <c r="G68" s="120">
        <v>10.45</v>
      </c>
      <c r="H68" s="518" t="s">
        <v>159</v>
      </c>
    </row>
    <row r="69" spans="1:8">
      <c r="A69" s="129"/>
      <c r="B69" s="199">
        <v>181765</v>
      </c>
      <c r="C69" s="117">
        <v>312947</v>
      </c>
      <c r="D69" s="118">
        <v>41148</v>
      </c>
      <c r="E69" s="221">
        <v>300.33</v>
      </c>
      <c r="F69" s="120">
        <f t="shared" si="1"/>
        <v>28.739712918660288</v>
      </c>
      <c r="G69" s="120">
        <v>10.45</v>
      </c>
      <c r="H69" s="518" t="s">
        <v>159</v>
      </c>
    </row>
    <row r="70" spans="1:8">
      <c r="A70" s="129"/>
      <c r="B70" s="199">
        <v>181766</v>
      </c>
      <c r="C70" s="117">
        <v>312954</v>
      </c>
      <c r="D70" s="118">
        <v>41148</v>
      </c>
      <c r="E70" s="219">
        <v>156.02000000000001</v>
      </c>
      <c r="F70" s="120">
        <f t="shared" si="1"/>
        <v>14.930143540669858</v>
      </c>
      <c r="G70" s="120">
        <v>10.45</v>
      </c>
      <c r="H70" s="518" t="s">
        <v>159</v>
      </c>
    </row>
    <row r="71" spans="1:8">
      <c r="A71" s="129"/>
      <c r="B71" s="199">
        <v>181767</v>
      </c>
      <c r="C71" s="117">
        <v>313016</v>
      </c>
      <c r="D71" s="118">
        <v>41148</v>
      </c>
      <c r="E71" s="219">
        <v>460.22</v>
      </c>
      <c r="F71" s="120">
        <f t="shared" si="1"/>
        <v>44.040191387559815</v>
      </c>
      <c r="G71" s="120">
        <v>10.45</v>
      </c>
      <c r="H71" s="518" t="s">
        <v>159</v>
      </c>
    </row>
    <row r="72" spans="1:8">
      <c r="A72" s="129"/>
      <c r="B72" s="199">
        <v>181768</v>
      </c>
      <c r="C72" s="117">
        <v>182678</v>
      </c>
      <c r="D72" s="118">
        <v>41148</v>
      </c>
      <c r="E72" s="219">
        <v>355.4</v>
      </c>
      <c r="F72" s="120">
        <f t="shared" si="1"/>
        <v>34.009569377990431</v>
      </c>
      <c r="G72" s="120">
        <v>10.45</v>
      </c>
      <c r="H72" s="518" t="s">
        <v>159</v>
      </c>
    </row>
    <row r="73" spans="1:8">
      <c r="A73" s="129"/>
      <c r="B73" s="199">
        <v>181769</v>
      </c>
      <c r="C73" s="117">
        <v>313784</v>
      </c>
      <c r="D73" s="118">
        <v>41148</v>
      </c>
      <c r="E73" s="219">
        <v>141.91</v>
      </c>
      <c r="F73" s="120">
        <f t="shared" si="1"/>
        <v>13.579904306220095</v>
      </c>
      <c r="G73" s="120">
        <v>10.45</v>
      </c>
      <c r="H73" s="518" t="s">
        <v>159</v>
      </c>
    </row>
    <row r="74" spans="1:8">
      <c r="A74" s="129"/>
      <c r="B74" s="199">
        <v>181770</v>
      </c>
      <c r="C74" s="117">
        <v>313790</v>
      </c>
      <c r="D74" s="118">
        <v>41148</v>
      </c>
      <c r="E74" s="219">
        <v>127.07</v>
      </c>
      <c r="F74" s="120">
        <f t="shared" si="1"/>
        <v>12.159808612440191</v>
      </c>
      <c r="G74" s="120">
        <v>10.45</v>
      </c>
      <c r="H74" s="518" t="s">
        <v>159</v>
      </c>
    </row>
    <row r="75" spans="1:8">
      <c r="A75" s="129"/>
      <c r="B75" s="199">
        <v>181771</v>
      </c>
      <c r="C75" s="117">
        <v>313804</v>
      </c>
      <c r="D75" s="118">
        <v>41148</v>
      </c>
      <c r="E75" s="219">
        <v>322.49</v>
      </c>
      <c r="F75" s="120">
        <f t="shared" si="1"/>
        <v>30.860287081339717</v>
      </c>
      <c r="G75" s="120">
        <v>10.45</v>
      </c>
      <c r="H75" s="518" t="s">
        <v>159</v>
      </c>
    </row>
    <row r="76" spans="1:8">
      <c r="A76" s="129"/>
      <c r="B76" s="199">
        <v>181772</v>
      </c>
      <c r="C76" s="117">
        <v>313811</v>
      </c>
      <c r="D76" s="118">
        <v>41148</v>
      </c>
      <c r="E76" s="219">
        <v>254.04</v>
      </c>
      <c r="F76" s="120">
        <f t="shared" si="1"/>
        <v>24.310047846889955</v>
      </c>
      <c r="G76" s="120">
        <v>10.45</v>
      </c>
      <c r="H76" s="518" t="s">
        <v>159</v>
      </c>
    </row>
    <row r="77" spans="1:8">
      <c r="A77" s="210" t="s">
        <v>60</v>
      </c>
      <c r="B77" s="199">
        <v>181773</v>
      </c>
      <c r="C77" s="210" t="s">
        <v>60</v>
      </c>
      <c r="D77" s="210" t="s">
        <v>60</v>
      </c>
      <c r="E77" s="225"/>
      <c r="F77" s="120">
        <f t="shared" si="1"/>
        <v>0</v>
      </c>
      <c r="G77" s="120">
        <v>10.45</v>
      </c>
      <c r="H77" s="518"/>
    </row>
    <row r="78" spans="1:8">
      <c r="A78" s="129"/>
      <c r="B78" s="199">
        <v>181774</v>
      </c>
      <c r="C78" s="117">
        <v>313868</v>
      </c>
      <c r="D78" s="118">
        <v>41148</v>
      </c>
      <c r="E78" s="219">
        <v>155.18</v>
      </c>
      <c r="F78" s="120">
        <f t="shared" si="1"/>
        <v>14.849760765550242</v>
      </c>
      <c r="G78" s="120">
        <v>10.45</v>
      </c>
      <c r="H78" s="518" t="s">
        <v>159</v>
      </c>
    </row>
    <row r="79" spans="1:8">
      <c r="A79" s="129"/>
      <c r="B79" s="199">
        <v>181775</v>
      </c>
      <c r="C79" s="117">
        <v>315384</v>
      </c>
      <c r="D79" s="118">
        <v>41150</v>
      </c>
      <c r="E79" s="219">
        <v>335.03</v>
      </c>
      <c r="F79" s="120">
        <f t="shared" si="1"/>
        <v>32.060287081339709</v>
      </c>
      <c r="G79" s="120">
        <v>10.45</v>
      </c>
      <c r="H79" s="518" t="s">
        <v>159</v>
      </c>
    </row>
    <row r="80" spans="1:8">
      <c r="A80" s="129"/>
      <c r="B80" s="199">
        <v>181776</v>
      </c>
      <c r="C80" s="117">
        <v>315393</v>
      </c>
      <c r="D80" s="118">
        <v>41150</v>
      </c>
      <c r="E80" s="219">
        <v>3100.09</v>
      </c>
      <c r="F80" s="120">
        <f t="shared" si="1"/>
        <v>296.65933014354073</v>
      </c>
      <c r="G80" s="120">
        <v>10.45</v>
      </c>
      <c r="H80" s="518" t="s">
        <v>159</v>
      </c>
    </row>
    <row r="81" spans="1:8">
      <c r="A81" s="129"/>
      <c r="B81" s="199">
        <v>181777</v>
      </c>
      <c r="C81" s="117">
        <v>315408</v>
      </c>
      <c r="D81" s="118">
        <v>41150</v>
      </c>
      <c r="E81" s="219">
        <v>890.03</v>
      </c>
      <c r="F81" s="120">
        <f t="shared" si="1"/>
        <v>85.170334928229664</v>
      </c>
      <c r="G81" s="120">
        <v>10.45</v>
      </c>
      <c r="H81" s="518" t="s">
        <v>159</v>
      </c>
    </row>
    <row r="82" spans="1:8">
      <c r="A82" s="129"/>
      <c r="B82" s="199">
        <v>181778</v>
      </c>
      <c r="C82" s="117">
        <v>315480</v>
      </c>
      <c r="D82" s="118">
        <v>41150</v>
      </c>
      <c r="E82" s="219">
        <v>199.46</v>
      </c>
      <c r="F82" s="120">
        <f t="shared" si="1"/>
        <v>19.08708133971292</v>
      </c>
      <c r="G82" s="120">
        <v>10.45</v>
      </c>
      <c r="H82" s="518" t="s">
        <v>159</v>
      </c>
    </row>
    <row r="83" spans="1:8">
      <c r="A83" s="129"/>
      <c r="B83" s="199">
        <v>181779</v>
      </c>
      <c r="C83" s="117">
        <v>315572</v>
      </c>
      <c r="D83" s="118">
        <v>41150</v>
      </c>
      <c r="E83" s="219">
        <v>286.64</v>
      </c>
      <c r="F83" s="120">
        <f t="shared" si="1"/>
        <v>27.429665071770337</v>
      </c>
      <c r="G83" s="120">
        <v>10.45</v>
      </c>
      <c r="H83" s="518" t="s">
        <v>159</v>
      </c>
    </row>
    <row r="84" spans="1:8">
      <c r="A84" s="129"/>
      <c r="B84" s="199">
        <v>181780</v>
      </c>
      <c r="C84" s="117">
        <v>317919</v>
      </c>
      <c r="D84" s="118">
        <v>41152</v>
      </c>
      <c r="E84" s="219">
        <v>165.63</v>
      </c>
      <c r="F84" s="120">
        <f t="shared" si="1"/>
        <v>15.84976076555024</v>
      </c>
      <c r="G84" s="120">
        <v>10.45</v>
      </c>
      <c r="H84" s="518" t="s">
        <v>159</v>
      </c>
    </row>
    <row r="85" spans="1:8">
      <c r="A85" s="129"/>
      <c r="B85" s="199">
        <v>181781</v>
      </c>
      <c r="C85" s="117">
        <v>181567</v>
      </c>
      <c r="D85" s="118">
        <v>41151</v>
      </c>
      <c r="E85" s="219">
        <v>167.2</v>
      </c>
      <c r="F85" s="120">
        <f t="shared" si="1"/>
        <v>16</v>
      </c>
      <c r="G85" s="120">
        <v>10.45</v>
      </c>
      <c r="H85" s="518" t="s">
        <v>159</v>
      </c>
    </row>
    <row r="86" spans="1:8">
      <c r="A86" s="129"/>
      <c r="B86" s="199">
        <v>181782</v>
      </c>
      <c r="C86" s="117">
        <v>181573</v>
      </c>
      <c r="D86" s="118">
        <v>41151</v>
      </c>
      <c r="E86" s="219">
        <v>362.41</v>
      </c>
      <c r="F86" s="120">
        <f t="shared" si="1"/>
        <v>34.680382775119625</v>
      </c>
      <c r="G86" s="120">
        <v>10.45</v>
      </c>
      <c r="H86" s="518" t="s">
        <v>159</v>
      </c>
    </row>
    <row r="87" spans="1:8">
      <c r="A87" s="129"/>
      <c r="B87" s="199">
        <v>181783</v>
      </c>
      <c r="C87" s="117">
        <v>183075</v>
      </c>
      <c r="D87" s="118">
        <v>41151</v>
      </c>
      <c r="E87" s="219">
        <v>1083.04</v>
      </c>
      <c r="F87" s="120">
        <f t="shared" si="1"/>
        <v>103.64019138755981</v>
      </c>
      <c r="G87" s="120">
        <v>10.45</v>
      </c>
      <c r="H87" s="518" t="s">
        <v>159</v>
      </c>
    </row>
    <row r="88" spans="1:8">
      <c r="A88" s="129"/>
      <c r="B88" s="199">
        <v>181784</v>
      </c>
      <c r="C88" s="117">
        <v>316613</v>
      </c>
      <c r="D88" s="118">
        <v>41151</v>
      </c>
      <c r="E88" s="219">
        <v>280.16000000000003</v>
      </c>
      <c r="F88" s="120">
        <f t="shared" si="1"/>
        <v>26.809569377990435</v>
      </c>
      <c r="G88" s="120">
        <v>10.45</v>
      </c>
      <c r="H88" s="518" t="s">
        <v>159</v>
      </c>
    </row>
    <row r="89" spans="1:8">
      <c r="A89" s="129"/>
      <c r="B89" s="199">
        <v>181785</v>
      </c>
      <c r="C89" s="117">
        <v>316624</v>
      </c>
      <c r="D89" s="118">
        <v>41151</v>
      </c>
      <c r="E89" s="219">
        <v>335.03</v>
      </c>
      <c r="F89" s="120">
        <f t="shared" ref="F89:F129" si="2">E89/G89</f>
        <v>32.060287081339709</v>
      </c>
      <c r="G89" s="120">
        <v>10.45</v>
      </c>
      <c r="H89" s="518" t="s">
        <v>159</v>
      </c>
    </row>
    <row r="90" spans="1:8">
      <c r="A90" s="129"/>
      <c r="B90" s="199">
        <v>181786</v>
      </c>
      <c r="C90" s="117">
        <v>316653</v>
      </c>
      <c r="D90" s="118">
        <v>41151</v>
      </c>
      <c r="E90" s="219">
        <v>206.18</v>
      </c>
      <c r="F90" s="120">
        <f t="shared" si="2"/>
        <v>19.730143540669857</v>
      </c>
      <c r="G90" s="120">
        <v>10.45</v>
      </c>
      <c r="H90" s="518" t="s">
        <v>159</v>
      </c>
    </row>
    <row r="91" spans="1:8">
      <c r="A91" s="129"/>
      <c r="B91" s="199">
        <v>181787</v>
      </c>
      <c r="C91" s="117">
        <v>182375</v>
      </c>
      <c r="D91" s="118">
        <v>41151</v>
      </c>
      <c r="E91" s="219">
        <v>534.20000000000005</v>
      </c>
      <c r="F91" s="120">
        <f t="shared" si="2"/>
        <v>51.119617224880393</v>
      </c>
      <c r="G91" s="120">
        <v>10.45</v>
      </c>
      <c r="H91" s="518" t="s">
        <v>159</v>
      </c>
    </row>
    <row r="92" spans="1:8">
      <c r="A92" s="129"/>
      <c r="B92" s="199">
        <v>181788</v>
      </c>
      <c r="C92" s="117">
        <v>317954</v>
      </c>
      <c r="D92" s="118">
        <v>41152</v>
      </c>
      <c r="E92" s="219">
        <v>314.13</v>
      </c>
      <c r="F92" s="120">
        <f t="shared" si="2"/>
        <v>30.060287081339716</v>
      </c>
      <c r="G92" s="120">
        <v>10.45</v>
      </c>
      <c r="H92" s="518" t="s">
        <v>159</v>
      </c>
    </row>
    <row r="93" spans="1:8">
      <c r="A93" s="129"/>
      <c r="B93" s="199">
        <v>181789</v>
      </c>
      <c r="C93" s="117">
        <v>317962</v>
      </c>
      <c r="D93" s="118">
        <v>41152</v>
      </c>
      <c r="E93" s="219">
        <v>1126.72</v>
      </c>
      <c r="F93" s="120">
        <f t="shared" si="2"/>
        <v>107.82009569377992</v>
      </c>
      <c r="G93" s="120">
        <v>10.45</v>
      </c>
      <c r="H93" s="518" t="s">
        <v>159</v>
      </c>
    </row>
    <row r="94" spans="1:8">
      <c r="A94" s="129"/>
      <c r="B94" s="199">
        <v>181790</v>
      </c>
      <c r="C94" s="117">
        <v>318006</v>
      </c>
      <c r="D94" s="118">
        <v>41152</v>
      </c>
      <c r="E94" s="219">
        <v>132.4</v>
      </c>
      <c r="F94" s="120">
        <f t="shared" si="2"/>
        <v>12.669856459330145</v>
      </c>
      <c r="G94" s="120">
        <v>10.45</v>
      </c>
      <c r="H94" s="518" t="s">
        <v>159</v>
      </c>
    </row>
    <row r="95" spans="1:8">
      <c r="A95" s="129"/>
      <c r="B95" s="199">
        <v>181791</v>
      </c>
      <c r="C95" s="117">
        <v>318041</v>
      </c>
      <c r="D95" s="118">
        <v>41152</v>
      </c>
      <c r="E95" s="219">
        <v>158</v>
      </c>
      <c r="F95" s="120">
        <f t="shared" si="2"/>
        <v>15.119617224880384</v>
      </c>
      <c r="G95" s="120">
        <v>10.45</v>
      </c>
      <c r="H95" s="518" t="s">
        <v>159</v>
      </c>
    </row>
    <row r="96" spans="1:8">
      <c r="A96" s="145"/>
      <c r="B96" s="131">
        <v>181792</v>
      </c>
      <c r="C96" s="226" t="s">
        <v>23</v>
      </c>
      <c r="D96" s="142">
        <v>41152</v>
      </c>
      <c r="E96" s="219">
        <v>238.99</v>
      </c>
      <c r="F96" s="120">
        <f t="shared" si="2"/>
        <v>22.869856459330148</v>
      </c>
      <c r="G96" s="120">
        <v>10.45</v>
      </c>
      <c r="H96" s="528" t="s">
        <v>159</v>
      </c>
    </row>
    <row r="97" spans="1:8">
      <c r="A97" s="129" t="s">
        <v>56</v>
      </c>
      <c r="B97" s="131">
        <v>181793</v>
      </c>
      <c r="C97" s="117">
        <v>319283</v>
      </c>
      <c r="D97" s="118">
        <v>41153</v>
      </c>
      <c r="E97" s="228">
        <v>872.16</v>
      </c>
      <c r="F97" s="120">
        <f t="shared" si="2"/>
        <v>83.460287081339715</v>
      </c>
      <c r="G97" s="120">
        <v>10.45</v>
      </c>
      <c r="H97" s="518"/>
    </row>
    <row r="98" spans="1:8">
      <c r="A98" s="129"/>
      <c r="B98" s="131">
        <v>181794</v>
      </c>
      <c r="C98" s="117">
        <v>319299</v>
      </c>
      <c r="D98" s="118">
        <v>41153</v>
      </c>
      <c r="E98" s="228">
        <v>166.57</v>
      </c>
      <c r="F98" s="120">
        <f t="shared" si="2"/>
        <v>15.939712918660287</v>
      </c>
      <c r="G98" s="120">
        <v>10.45</v>
      </c>
      <c r="H98" s="518" t="s">
        <v>159</v>
      </c>
    </row>
    <row r="99" spans="1:8">
      <c r="A99" s="129" t="s">
        <v>57</v>
      </c>
      <c r="B99" s="131">
        <v>181795</v>
      </c>
      <c r="C99" s="117">
        <v>319298</v>
      </c>
      <c r="D99" s="118">
        <v>41153</v>
      </c>
      <c r="E99" s="228">
        <v>400.13</v>
      </c>
      <c r="F99" s="120">
        <f t="shared" si="2"/>
        <v>38.28995215311005</v>
      </c>
      <c r="G99" s="120">
        <v>10.45</v>
      </c>
      <c r="H99" s="518"/>
    </row>
    <row r="100" spans="1:8">
      <c r="A100" s="129" t="s">
        <v>26</v>
      </c>
      <c r="B100" s="131">
        <v>181796</v>
      </c>
      <c r="C100" s="117">
        <v>319314</v>
      </c>
      <c r="D100" s="118">
        <v>41153</v>
      </c>
      <c r="E100" s="228">
        <v>380.69</v>
      </c>
      <c r="F100" s="120">
        <f t="shared" si="2"/>
        <v>36.429665071770337</v>
      </c>
      <c r="G100" s="120">
        <v>10.45</v>
      </c>
      <c r="H100" s="518"/>
    </row>
    <row r="101" spans="1:8">
      <c r="A101" s="129"/>
      <c r="B101" s="131">
        <v>181797</v>
      </c>
      <c r="C101" s="117">
        <v>319378</v>
      </c>
      <c r="D101" s="118">
        <v>41153</v>
      </c>
      <c r="E101" s="228">
        <v>330.01</v>
      </c>
      <c r="F101" s="120">
        <f t="shared" si="2"/>
        <v>31.579904306220097</v>
      </c>
      <c r="G101" s="120">
        <v>10.45</v>
      </c>
      <c r="H101" s="518" t="s">
        <v>159</v>
      </c>
    </row>
    <row r="102" spans="1:8">
      <c r="A102" s="129"/>
      <c r="B102" s="131">
        <v>181798</v>
      </c>
      <c r="C102" s="117">
        <v>319381</v>
      </c>
      <c r="D102" s="118">
        <v>41153</v>
      </c>
      <c r="E102" s="228">
        <v>247.98</v>
      </c>
      <c r="F102" s="120">
        <f t="shared" si="2"/>
        <v>23.730143540669857</v>
      </c>
      <c r="G102" s="120">
        <v>10.45</v>
      </c>
      <c r="H102" s="518" t="s">
        <v>159</v>
      </c>
    </row>
    <row r="103" spans="1:8">
      <c r="A103" s="129"/>
      <c r="B103" s="131">
        <v>181799</v>
      </c>
      <c r="C103" s="117">
        <v>319384</v>
      </c>
      <c r="D103" s="118">
        <v>41153</v>
      </c>
      <c r="E103" s="228">
        <v>336.49</v>
      </c>
      <c r="F103" s="120">
        <f t="shared" si="2"/>
        <v>32.200000000000003</v>
      </c>
      <c r="G103" s="120">
        <v>10.45</v>
      </c>
      <c r="H103" s="518" t="s">
        <v>159</v>
      </c>
    </row>
    <row r="104" spans="1:8">
      <c r="A104" s="129"/>
      <c r="B104" s="131">
        <v>181800</v>
      </c>
      <c r="C104" s="117" t="s">
        <v>23</v>
      </c>
      <c r="D104" s="118">
        <v>41153</v>
      </c>
      <c r="E104" s="228">
        <v>250.8</v>
      </c>
      <c r="F104" s="120">
        <f t="shared" si="2"/>
        <v>24.000000000000004</v>
      </c>
      <c r="G104" s="120">
        <v>10.45</v>
      </c>
      <c r="H104" s="518" t="s">
        <v>159</v>
      </c>
    </row>
    <row r="105" spans="1:8">
      <c r="A105" s="129" t="s">
        <v>38</v>
      </c>
      <c r="B105" s="131">
        <v>751</v>
      </c>
      <c r="C105" s="117">
        <v>321932</v>
      </c>
      <c r="D105" s="118">
        <v>41155</v>
      </c>
      <c r="E105" s="228">
        <v>2450.09</v>
      </c>
      <c r="F105" s="120">
        <f t="shared" si="2"/>
        <v>226.65032377428307</v>
      </c>
      <c r="G105" s="120">
        <v>10.81</v>
      </c>
      <c r="H105" s="126"/>
    </row>
    <row r="106" spans="1:8">
      <c r="A106" s="129" t="s">
        <v>26</v>
      </c>
      <c r="B106" s="131">
        <v>752</v>
      </c>
      <c r="C106" s="117">
        <v>321924</v>
      </c>
      <c r="D106" s="118">
        <v>41155</v>
      </c>
      <c r="E106" s="228">
        <v>206.28</v>
      </c>
      <c r="F106" s="120">
        <f t="shared" si="2"/>
        <v>19.739712918660288</v>
      </c>
      <c r="G106" s="120">
        <v>10.45</v>
      </c>
      <c r="H106" s="126"/>
    </row>
    <row r="107" spans="1:8">
      <c r="A107" s="129" t="s">
        <v>33</v>
      </c>
      <c r="B107" s="131">
        <v>753</v>
      </c>
      <c r="C107" s="117">
        <v>320844</v>
      </c>
      <c r="D107" s="118">
        <v>41154</v>
      </c>
      <c r="E107" s="228">
        <v>314.55</v>
      </c>
      <c r="F107" s="120">
        <f t="shared" si="2"/>
        <v>30.100478468899524</v>
      </c>
      <c r="G107" s="120">
        <v>10.45</v>
      </c>
      <c r="H107" s="126"/>
    </row>
    <row r="108" spans="1:8">
      <c r="A108" s="129" t="s">
        <v>35</v>
      </c>
      <c r="B108" s="131">
        <v>754</v>
      </c>
      <c r="C108" s="117">
        <v>321919</v>
      </c>
      <c r="D108" s="118">
        <v>41155</v>
      </c>
      <c r="E108" s="228">
        <v>319.45999999999998</v>
      </c>
      <c r="F108" s="120">
        <f t="shared" si="2"/>
        <v>30.570334928229666</v>
      </c>
      <c r="G108" s="120">
        <v>10.45</v>
      </c>
      <c r="H108" s="126"/>
    </row>
    <row r="109" spans="1:8">
      <c r="A109" s="129" t="s">
        <v>38</v>
      </c>
      <c r="B109" s="131">
        <v>755</v>
      </c>
      <c r="C109" s="117">
        <v>321938</v>
      </c>
      <c r="D109" s="118">
        <v>41155</v>
      </c>
      <c r="E109" s="228">
        <v>687.52</v>
      </c>
      <c r="F109" s="120">
        <f t="shared" si="2"/>
        <v>63.600370027752078</v>
      </c>
      <c r="G109" s="120">
        <v>10.81</v>
      </c>
      <c r="H109" s="126"/>
    </row>
    <row r="110" spans="1:8">
      <c r="A110" s="129" t="s">
        <v>24</v>
      </c>
      <c r="B110" s="131">
        <v>756</v>
      </c>
      <c r="C110" s="117">
        <v>321988</v>
      </c>
      <c r="D110" s="118">
        <v>41155</v>
      </c>
      <c r="E110" s="228">
        <v>363.03</v>
      </c>
      <c r="F110" s="120">
        <f t="shared" si="2"/>
        <v>34.739712918660288</v>
      </c>
      <c r="G110" s="120">
        <v>10.45</v>
      </c>
      <c r="H110" s="126"/>
    </row>
    <row r="111" spans="1:8">
      <c r="A111" s="129" t="s">
        <v>37</v>
      </c>
      <c r="B111" s="131">
        <v>757</v>
      </c>
      <c r="C111" s="117">
        <v>322019</v>
      </c>
      <c r="D111" s="118">
        <v>41155</v>
      </c>
      <c r="E111" s="228">
        <v>308.8</v>
      </c>
      <c r="F111" s="120">
        <f t="shared" si="2"/>
        <v>29.550239234449762</v>
      </c>
      <c r="G111" s="120">
        <v>10.45</v>
      </c>
      <c r="H111" s="126"/>
    </row>
    <row r="112" spans="1:8">
      <c r="A112" s="129" t="s">
        <v>54</v>
      </c>
      <c r="B112" s="131">
        <v>758</v>
      </c>
      <c r="C112" s="117">
        <v>322027</v>
      </c>
      <c r="D112" s="118">
        <v>41155</v>
      </c>
      <c r="E112" s="228">
        <v>247.04</v>
      </c>
      <c r="F112" s="120">
        <f t="shared" si="2"/>
        <v>23.64019138755981</v>
      </c>
      <c r="G112" s="120">
        <v>10.45</v>
      </c>
      <c r="H112" s="126"/>
    </row>
    <row r="113" spans="1:8">
      <c r="A113" s="129" t="s">
        <v>33</v>
      </c>
      <c r="B113" s="131">
        <v>759</v>
      </c>
      <c r="C113" s="117">
        <v>322088</v>
      </c>
      <c r="D113" s="118">
        <v>41155</v>
      </c>
      <c r="E113" s="228">
        <v>192.07</v>
      </c>
      <c r="F113" s="120">
        <f t="shared" si="2"/>
        <v>18.379904306220098</v>
      </c>
      <c r="G113" s="120">
        <v>10.45</v>
      </c>
      <c r="H113" s="126"/>
    </row>
    <row r="114" spans="1:8">
      <c r="A114" s="129" t="s">
        <v>35</v>
      </c>
      <c r="B114" s="131">
        <v>760</v>
      </c>
      <c r="C114" s="117">
        <v>3232698</v>
      </c>
      <c r="D114" s="118">
        <v>41156</v>
      </c>
      <c r="E114" s="228">
        <v>195</v>
      </c>
      <c r="F114" s="120">
        <f t="shared" si="2"/>
        <v>18.660287081339714</v>
      </c>
      <c r="G114" s="120">
        <v>10.45</v>
      </c>
      <c r="H114" s="126"/>
    </row>
    <row r="115" spans="1:8">
      <c r="A115" s="129" t="s">
        <v>33</v>
      </c>
      <c r="B115" s="131">
        <v>761</v>
      </c>
      <c r="C115" s="117">
        <v>323320</v>
      </c>
      <c r="D115" s="118">
        <v>41156</v>
      </c>
      <c r="E115" s="228">
        <v>395.11</v>
      </c>
      <c r="F115" s="120">
        <f t="shared" si="2"/>
        <v>37.809569377990435</v>
      </c>
      <c r="G115" s="120">
        <v>10.45</v>
      </c>
      <c r="H115" s="126"/>
    </row>
    <row r="116" spans="1:8">
      <c r="A116" s="129" t="s">
        <v>24</v>
      </c>
      <c r="B116" s="131">
        <v>762</v>
      </c>
      <c r="C116" s="117">
        <v>323330</v>
      </c>
      <c r="D116" s="118">
        <v>41156</v>
      </c>
      <c r="E116" s="228">
        <v>902.98</v>
      </c>
      <c r="F116" s="120">
        <f>E116/G116</f>
        <v>86.409569377990437</v>
      </c>
      <c r="G116" s="120">
        <v>10.45</v>
      </c>
      <c r="H116" s="126"/>
    </row>
    <row r="117" spans="1:8">
      <c r="A117" s="129" t="s">
        <v>54</v>
      </c>
      <c r="B117" s="131">
        <v>763</v>
      </c>
      <c r="C117" s="117">
        <v>323338</v>
      </c>
      <c r="D117" s="118">
        <v>41156</v>
      </c>
      <c r="E117" s="228">
        <v>240.04</v>
      </c>
      <c r="F117" s="120">
        <f t="shared" si="2"/>
        <v>22.970334928229665</v>
      </c>
      <c r="G117" s="120">
        <v>10.45</v>
      </c>
      <c r="H117" s="126"/>
    </row>
    <row r="118" spans="1:8">
      <c r="A118" s="129" t="s">
        <v>26</v>
      </c>
      <c r="B118" s="131">
        <v>764</v>
      </c>
      <c r="C118" s="117">
        <v>323352</v>
      </c>
      <c r="D118" s="118">
        <v>41156</v>
      </c>
      <c r="E118" s="228">
        <v>206.6</v>
      </c>
      <c r="F118" s="120">
        <f t="shared" si="2"/>
        <v>19.770334928229666</v>
      </c>
      <c r="G118" s="120">
        <v>10.45</v>
      </c>
      <c r="H118" s="126"/>
    </row>
    <row r="119" spans="1:8">
      <c r="A119" s="129" t="s">
        <v>37</v>
      </c>
      <c r="B119" s="131">
        <v>765</v>
      </c>
      <c r="C119" s="117">
        <v>323389</v>
      </c>
      <c r="D119" s="118">
        <v>41156</v>
      </c>
      <c r="E119" s="228">
        <v>117.89</v>
      </c>
      <c r="F119" s="120">
        <f t="shared" si="2"/>
        <v>11.281339712918662</v>
      </c>
      <c r="G119" s="120">
        <v>10.45</v>
      </c>
      <c r="H119" s="126"/>
    </row>
    <row r="120" spans="1:8">
      <c r="A120" s="129" t="s">
        <v>25</v>
      </c>
      <c r="B120" s="131">
        <v>766</v>
      </c>
      <c r="C120" s="117">
        <v>323404</v>
      </c>
      <c r="D120" s="118">
        <v>41156</v>
      </c>
      <c r="E120" s="228">
        <v>298.77</v>
      </c>
      <c r="F120" s="120">
        <f t="shared" si="2"/>
        <v>28.590430622009571</v>
      </c>
      <c r="G120" s="120">
        <v>10.45</v>
      </c>
      <c r="H120" s="126"/>
    </row>
    <row r="121" spans="1:8">
      <c r="A121" s="129" t="s">
        <v>27</v>
      </c>
      <c r="B121" s="131">
        <v>767</v>
      </c>
      <c r="C121" s="117">
        <v>323411</v>
      </c>
      <c r="D121" s="118">
        <v>41156</v>
      </c>
      <c r="E121" s="228">
        <v>811.34</v>
      </c>
      <c r="F121" s="120">
        <f t="shared" si="2"/>
        <v>77.640191387559824</v>
      </c>
      <c r="G121" s="120">
        <v>10.45</v>
      </c>
      <c r="H121" s="126"/>
    </row>
    <row r="122" spans="1:8">
      <c r="A122" s="129" t="s">
        <v>25</v>
      </c>
      <c r="B122" s="131">
        <v>768</v>
      </c>
      <c r="C122" s="117">
        <v>234536</v>
      </c>
      <c r="D122" s="118">
        <v>41157</v>
      </c>
      <c r="E122" s="228">
        <v>286.95999999999998</v>
      </c>
      <c r="F122" s="120">
        <f t="shared" si="2"/>
        <v>27.460287081339711</v>
      </c>
      <c r="G122" s="120">
        <v>10.45</v>
      </c>
      <c r="H122" s="126"/>
    </row>
    <row r="123" spans="1:8">
      <c r="A123" s="129"/>
      <c r="B123" s="131"/>
      <c r="C123" s="117"/>
      <c r="D123" s="118"/>
      <c r="E123" s="228"/>
      <c r="F123" s="120"/>
      <c r="G123" s="120"/>
      <c r="H123" s="126"/>
    </row>
    <row r="124" spans="1:8">
      <c r="A124" s="129"/>
      <c r="B124" s="131"/>
      <c r="C124" s="117"/>
      <c r="D124" s="118"/>
      <c r="E124" s="228"/>
      <c r="F124" s="120"/>
      <c r="G124" s="120"/>
      <c r="H124" s="126"/>
    </row>
    <row r="125" spans="1:8">
      <c r="A125" s="129"/>
      <c r="B125" s="131"/>
      <c r="C125" s="117"/>
      <c r="D125" s="118"/>
      <c r="E125" s="228"/>
      <c r="F125" s="120"/>
      <c r="G125" s="120"/>
      <c r="H125" s="126"/>
    </row>
    <row r="126" spans="1:8">
      <c r="A126" s="129"/>
      <c r="B126" s="199"/>
      <c r="C126" s="117"/>
      <c r="D126" s="118"/>
      <c r="E126" s="228"/>
      <c r="F126" s="120"/>
      <c r="G126" s="120"/>
      <c r="H126" s="126"/>
    </row>
    <row r="127" spans="1:8">
      <c r="A127" s="129"/>
      <c r="B127" s="199"/>
      <c r="C127" s="117"/>
      <c r="D127" s="118"/>
      <c r="E127" s="228"/>
      <c r="F127" s="120"/>
      <c r="G127" s="120"/>
      <c r="H127" s="126"/>
    </row>
    <row r="128" spans="1:8">
      <c r="A128" s="129"/>
      <c r="B128" s="199"/>
      <c r="C128" s="117"/>
      <c r="D128" s="118"/>
      <c r="E128" s="228"/>
      <c r="F128" s="120"/>
      <c r="G128" s="120"/>
      <c r="H128" s="126"/>
    </row>
    <row r="129" spans="1:8">
      <c r="A129" s="129"/>
      <c r="B129" s="199">
        <v>775</v>
      </c>
      <c r="C129" s="117"/>
      <c r="D129" s="118"/>
      <c r="E129" s="228"/>
      <c r="F129" s="120">
        <f t="shared" si="2"/>
        <v>0</v>
      </c>
      <c r="G129" s="120">
        <v>10.45</v>
      </c>
      <c r="H129" s="126"/>
    </row>
    <row r="130" spans="1:8" ht="15.75" thickBot="1">
      <c r="A130" s="202"/>
      <c r="B130" s="164"/>
      <c r="C130" s="172" t="s">
        <v>10</v>
      </c>
      <c r="D130" s="173"/>
      <c r="E130" s="222">
        <f>SUM(E8:E128)</f>
        <v>49971.490000000013</v>
      </c>
      <c r="F130" s="175">
        <f>SUM(F33:F61)</f>
        <v>1278.4722625249526</v>
      </c>
      <c r="G130" s="176"/>
      <c r="H130" s="168"/>
    </row>
    <row r="131" spans="1:8" ht="15.75" thickBot="1">
      <c r="A131" s="177"/>
      <c r="B131" s="178"/>
      <c r="C131" s="179"/>
      <c r="D131" s="180"/>
      <c r="E131" s="223"/>
      <c r="F131" s="182"/>
      <c r="G131" s="176"/>
      <c r="H131" s="168"/>
    </row>
    <row r="132" spans="1:8" ht="15.75" thickBot="1">
      <c r="A132" s="539" t="s">
        <v>52</v>
      </c>
      <c r="B132" s="540"/>
      <c r="C132" s="541"/>
      <c r="D132" s="193">
        <f>E2-E130</f>
        <v>18.539999999986321</v>
      </c>
      <c r="E132" s="224"/>
      <c r="F132" s="176"/>
      <c r="G132" s="176"/>
      <c r="H132" s="122"/>
    </row>
    <row r="138" spans="1:8">
      <c r="E138"/>
    </row>
    <row r="139" spans="1:8">
      <c r="E139"/>
    </row>
    <row r="140" spans="1:8">
      <c r="E140"/>
    </row>
    <row r="141" spans="1:8">
      <c r="E141"/>
    </row>
    <row r="142" spans="1:8">
      <c r="E142"/>
    </row>
    <row r="143" spans="1:8">
      <c r="E143"/>
    </row>
  </sheetData>
  <autoFilter ref="A7:H7"/>
  <mergeCells count="2">
    <mergeCell ref="A132:C132"/>
    <mergeCell ref="A3:E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21"/>
  <sheetViews>
    <sheetView topLeftCell="A109" workbookViewId="0">
      <selection activeCell="F115" sqref="F115"/>
    </sheetView>
  </sheetViews>
  <sheetFormatPr baseColWidth="10" defaultRowHeight="15"/>
  <cols>
    <col min="1" max="1" width="11.42578125" style="98"/>
    <col min="2" max="2" width="11.42578125" style="168"/>
  </cols>
  <sheetData>
    <row r="1" spans="1:9">
      <c r="B1" s="236"/>
      <c r="C1" s="95"/>
      <c r="D1" s="95"/>
      <c r="E1" s="95"/>
      <c r="F1" s="215" t="s">
        <v>53</v>
      </c>
      <c r="G1" s="102"/>
      <c r="H1" s="100"/>
      <c r="I1" s="1"/>
    </row>
    <row r="2" spans="1:9">
      <c r="B2" s="237"/>
      <c r="C2" s="103"/>
      <c r="D2" s="103"/>
      <c r="E2" s="96">
        <v>41157</v>
      </c>
      <c r="F2" s="216">
        <v>50338.54</v>
      </c>
      <c r="G2" s="105"/>
      <c r="H2" s="103"/>
      <c r="I2" s="4"/>
    </row>
    <row r="3" spans="1:9">
      <c r="B3" s="236"/>
      <c r="C3" s="106" t="s">
        <v>32</v>
      </c>
      <c r="D3" s="95"/>
      <c r="E3" s="95"/>
      <c r="F3" s="217"/>
      <c r="G3" s="102"/>
      <c r="H3" s="100"/>
      <c r="I3" s="1"/>
    </row>
    <row r="4" spans="1:9">
      <c r="B4" s="236"/>
      <c r="C4" s="106"/>
      <c r="D4" s="95"/>
      <c r="E4" s="95"/>
      <c r="F4" s="217"/>
      <c r="G4" s="102"/>
      <c r="H4" s="100"/>
      <c r="I4" s="1"/>
    </row>
    <row r="5" spans="1:9" ht="15.75" thickBot="1">
      <c r="B5" s="236"/>
      <c r="C5" s="95"/>
      <c r="D5" s="95"/>
      <c r="E5" s="95"/>
      <c r="F5" s="217"/>
      <c r="G5" s="102"/>
      <c r="H5" s="100"/>
      <c r="I5" s="1"/>
    </row>
    <row r="6" spans="1:9" ht="28.5" customHeight="1" thickBot="1">
      <c r="A6" s="12" t="s">
        <v>2</v>
      </c>
      <c r="B6" s="238" t="s">
        <v>40</v>
      </c>
      <c r="C6" s="245" t="s">
        <v>3</v>
      </c>
      <c r="D6" s="246" t="s">
        <v>4</v>
      </c>
      <c r="E6" s="247" t="s">
        <v>5</v>
      </c>
      <c r="F6" s="248" t="s">
        <v>6</v>
      </c>
      <c r="G6" s="249" t="s">
        <v>7</v>
      </c>
      <c r="H6" s="238" t="s">
        <v>8</v>
      </c>
      <c r="I6" s="250" t="s">
        <v>59</v>
      </c>
    </row>
    <row r="7" spans="1:9">
      <c r="A7" s="239"/>
      <c r="B7" s="239"/>
      <c r="C7" s="230"/>
      <c r="D7" s="231"/>
      <c r="E7" s="230"/>
      <c r="F7" s="232"/>
      <c r="G7" s="233"/>
      <c r="H7" s="229"/>
      <c r="I7" s="234"/>
    </row>
    <row r="8" spans="1:9">
      <c r="A8" s="204" t="s">
        <v>22</v>
      </c>
      <c r="B8" s="129" t="s">
        <v>56</v>
      </c>
      <c r="C8" s="131">
        <v>769</v>
      </c>
      <c r="D8" s="117">
        <v>324543</v>
      </c>
      <c r="E8" s="118">
        <v>41157</v>
      </c>
      <c r="F8" s="228">
        <v>1300.08</v>
      </c>
      <c r="G8" s="120">
        <f t="shared" ref="G8:G13" si="0">F8/H8</f>
        <v>124.40956937799044</v>
      </c>
      <c r="H8" s="120">
        <v>10.45</v>
      </c>
      <c r="I8" s="120"/>
    </row>
    <row r="9" spans="1:9">
      <c r="A9" s="204" t="s">
        <v>17</v>
      </c>
      <c r="B9" s="129" t="s">
        <v>43</v>
      </c>
      <c r="C9" s="131">
        <v>770</v>
      </c>
      <c r="D9" s="117">
        <v>324542</v>
      </c>
      <c r="E9" s="118">
        <v>41157</v>
      </c>
      <c r="F9" s="228">
        <v>292.7</v>
      </c>
      <c r="G9" s="120">
        <f t="shared" si="0"/>
        <v>28.009569377990431</v>
      </c>
      <c r="H9" s="120">
        <v>10.45</v>
      </c>
      <c r="I9" s="120"/>
    </row>
    <row r="10" spans="1:9">
      <c r="A10" s="204" t="s">
        <v>18</v>
      </c>
      <c r="B10" s="129" t="s">
        <v>62</v>
      </c>
      <c r="C10" s="131">
        <v>771</v>
      </c>
      <c r="D10" s="117">
        <v>324572</v>
      </c>
      <c r="E10" s="118">
        <v>41157</v>
      </c>
      <c r="F10" s="228">
        <v>176.08</v>
      </c>
      <c r="G10" s="120">
        <f t="shared" si="0"/>
        <v>16.84976076555024</v>
      </c>
      <c r="H10" s="120">
        <v>10.45</v>
      </c>
      <c r="I10" s="120"/>
    </row>
    <row r="11" spans="1:9">
      <c r="A11" s="204" t="s">
        <v>75</v>
      </c>
      <c r="B11" s="129" t="s">
        <v>61</v>
      </c>
      <c r="C11" s="199">
        <v>772</v>
      </c>
      <c r="D11" s="117">
        <v>324628</v>
      </c>
      <c r="E11" s="118">
        <v>41157</v>
      </c>
      <c r="F11" s="228">
        <v>136.79</v>
      </c>
      <c r="G11" s="120">
        <f t="shared" si="0"/>
        <v>13.089952153110048</v>
      </c>
      <c r="H11" s="120">
        <v>10.45</v>
      </c>
      <c r="I11" s="120"/>
    </row>
    <row r="12" spans="1:9">
      <c r="A12" s="204" t="s">
        <v>20</v>
      </c>
      <c r="B12" s="129" t="s">
        <v>64</v>
      </c>
      <c r="C12" s="199">
        <v>773</v>
      </c>
      <c r="D12" s="117">
        <v>324631</v>
      </c>
      <c r="E12" s="118">
        <v>41157</v>
      </c>
      <c r="F12" s="228">
        <v>135.22</v>
      </c>
      <c r="G12" s="120">
        <f t="shared" si="0"/>
        <v>12.939712918660287</v>
      </c>
      <c r="H12" s="120">
        <v>10.45</v>
      </c>
      <c r="I12" s="120"/>
    </row>
    <row r="13" spans="1:9">
      <c r="A13" s="204" t="s">
        <v>13</v>
      </c>
      <c r="B13" s="129" t="s">
        <v>67</v>
      </c>
      <c r="C13" s="199">
        <v>774</v>
      </c>
      <c r="D13" s="117">
        <v>324693</v>
      </c>
      <c r="E13" s="118">
        <v>41157</v>
      </c>
      <c r="F13" s="228">
        <v>230.11</v>
      </c>
      <c r="G13" s="120">
        <f t="shared" si="0"/>
        <v>22.020095693779908</v>
      </c>
      <c r="H13" s="120">
        <v>10.45</v>
      </c>
      <c r="I13" s="120"/>
    </row>
    <row r="14" spans="1:9">
      <c r="A14" s="204" t="s">
        <v>75</v>
      </c>
      <c r="B14" s="205" t="s">
        <v>61</v>
      </c>
      <c r="C14" s="199">
        <v>775</v>
      </c>
      <c r="D14" s="117">
        <v>182186</v>
      </c>
      <c r="E14" s="118">
        <v>41158</v>
      </c>
      <c r="F14" s="219">
        <v>165</v>
      </c>
      <c r="G14" s="120">
        <f t="shared" ref="G14:G32" si="1">F14/H14</f>
        <v>15.789473684210527</v>
      </c>
      <c r="H14" s="120">
        <v>10.45</v>
      </c>
      <c r="I14" s="120"/>
    </row>
    <row r="15" spans="1:9">
      <c r="A15" s="204" t="s">
        <v>18</v>
      </c>
      <c r="B15" s="205" t="s">
        <v>62</v>
      </c>
      <c r="C15" s="199">
        <v>776</v>
      </c>
      <c r="D15" s="117">
        <v>182187</v>
      </c>
      <c r="E15" s="118">
        <v>41158</v>
      </c>
      <c r="F15" s="219">
        <v>120.07</v>
      </c>
      <c r="G15" s="120">
        <f t="shared" si="1"/>
        <v>11.489952153110048</v>
      </c>
      <c r="H15" s="120">
        <v>10.45</v>
      </c>
      <c r="I15" s="120"/>
    </row>
    <row r="16" spans="1:9">
      <c r="A16" s="204" t="s">
        <v>11</v>
      </c>
      <c r="B16" s="206" t="s">
        <v>42</v>
      </c>
      <c r="C16" s="199">
        <v>777</v>
      </c>
      <c r="D16" s="117">
        <v>181083</v>
      </c>
      <c r="E16" s="118">
        <v>41158</v>
      </c>
      <c r="F16" s="219">
        <v>2500.14</v>
      </c>
      <c r="G16" s="120">
        <f t="shared" si="1"/>
        <v>231.28029602220164</v>
      </c>
      <c r="H16" s="120">
        <v>10.81</v>
      </c>
      <c r="I16" s="120"/>
    </row>
    <row r="17" spans="1:9">
      <c r="A17" s="204" t="s">
        <v>16</v>
      </c>
      <c r="B17" s="206" t="s">
        <v>63</v>
      </c>
      <c r="C17" s="199">
        <v>778</v>
      </c>
      <c r="D17" s="117">
        <v>325760</v>
      </c>
      <c r="E17" s="118">
        <v>41158</v>
      </c>
      <c r="F17" s="219">
        <v>117.25</v>
      </c>
      <c r="G17" s="120">
        <f t="shared" si="1"/>
        <v>11.220095693779905</v>
      </c>
      <c r="H17" s="120">
        <v>10.45</v>
      </c>
      <c r="I17" s="120"/>
    </row>
    <row r="18" spans="1:9">
      <c r="A18" s="204" t="s">
        <v>17</v>
      </c>
      <c r="B18" s="205" t="s">
        <v>43</v>
      </c>
      <c r="C18" s="199">
        <v>779</v>
      </c>
      <c r="D18" s="117">
        <v>325765</v>
      </c>
      <c r="E18" s="118">
        <v>41158</v>
      </c>
      <c r="F18" s="219">
        <v>108.89</v>
      </c>
      <c r="G18" s="120">
        <f t="shared" si="1"/>
        <v>10.420095693779905</v>
      </c>
      <c r="H18" s="120">
        <v>10.45</v>
      </c>
      <c r="I18" s="120"/>
    </row>
    <row r="19" spans="1:9">
      <c r="A19" s="204" t="s">
        <v>20</v>
      </c>
      <c r="B19" s="206" t="s">
        <v>64</v>
      </c>
      <c r="C19" s="199">
        <v>780</v>
      </c>
      <c r="D19" s="117">
        <v>325773</v>
      </c>
      <c r="E19" s="118">
        <v>41158</v>
      </c>
      <c r="F19" s="219">
        <v>177.23</v>
      </c>
      <c r="G19" s="120">
        <f t="shared" si="1"/>
        <v>16.959808612440192</v>
      </c>
      <c r="H19" s="120">
        <v>10.45</v>
      </c>
      <c r="I19" s="120"/>
    </row>
    <row r="20" spans="1:9">
      <c r="A20" s="204" t="s">
        <v>15</v>
      </c>
      <c r="B20" s="206" t="s">
        <v>65</v>
      </c>
      <c r="C20" s="199">
        <v>781</v>
      </c>
      <c r="D20" s="117">
        <v>326777</v>
      </c>
      <c r="E20" s="118">
        <v>41158</v>
      </c>
      <c r="F20" s="219">
        <v>195.31</v>
      </c>
      <c r="G20" s="94">
        <f t="shared" si="1"/>
        <v>18.689952153110049</v>
      </c>
      <c r="H20" s="120">
        <v>10.45</v>
      </c>
      <c r="I20" s="120"/>
    </row>
    <row r="21" spans="1:9">
      <c r="A21" s="204" t="s">
        <v>17</v>
      </c>
      <c r="B21" s="206" t="s">
        <v>43</v>
      </c>
      <c r="C21" s="199">
        <v>782</v>
      </c>
      <c r="D21" s="117">
        <v>327015</v>
      </c>
      <c r="E21" s="118">
        <v>41159</v>
      </c>
      <c r="F21" s="219">
        <v>196.04</v>
      </c>
      <c r="G21" s="94">
        <f t="shared" si="1"/>
        <v>18.759808612440192</v>
      </c>
      <c r="H21" s="120">
        <v>10.45</v>
      </c>
      <c r="I21" s="120"/>
    </row>
    <row r="22" spans="1:9">
      <c r="A22" s="204" t="s">
        <v>19</v>
      </c>
      <c r="B22" s="205" t="s">
        <v>66</v>
      </c>
      <c r="C22" s="199">
        <v>783</v>
      </c>
      <c r="D22" s="117">
        <v>327035</v>
      </c>
      <c r="E22" s="118">
        <v>41159</v>
      </c>
      <c r="F22" s="219">
        <v>718.02</v>
      </c>
      <c r="G22" s="94">
        <f t="shared" si="1"/>
        <v>68.71004784688995</v>
      </c>
      <c r="H22" s="120">
        <v>10.45</v>
      </c>
      <c r="I22" s="120"/>
    </row>
    <row r="23" spans="1:9">
      <c r="A23" s="204" t="s">
        <v>18</v>
      </c>
      <c r="B23" s="206" t="s">
        <v>62</v>
      </c>
      <c r="C23" s="199">
        <v>784</v>
      </c>
      <c r="D23" s="117">
        <v>327060</v>
      </c>
      <c r="E23" s="118">
        <v>41159</v>
      </c>
      <c r="F23" s="219">
        <v>241.08</v>
      </c>
      <c r="G23" s="94">
        <f t="shared" si="1"/>
        <v>23.069856459330147</v>
      </c>
      <c r="H23" s="120">
        <v>10.45</v>
      </c>
      <c r="I23" s="120"/>
    </row>
    <row r="24" spans="1:9">
      <c r="A24" s="204" t="s">
        <v>13</v>
      </c>
      <c r="B24" s="205" t="s">
        <v>67</v>
      </c>
      <c r="C24" s="199">
        <v>785</v>
      </c>
      <c r="D24" s="117">
        <v>327098</v>
      </c>
      <c r="E24" s="118">
        <v>41159</v>
      </c>
      <c r="F24" s="214">
        <v>334.61</v>
      </c>
      <c r="G24" s="94">
        <f t="shared" si="1"/>
        <v>32.020095693779908</v>
      </c>
      <c r="H24" s="120">
        <v>10.45</v>
      </c>
      <c r="I24" s="124"/>
    </row>
    <row r="25" spans="1:9">
      <c r="A25" s="204" t="s">
        <v>75</v>
      </c>
      <c r="B25" s="240" t="s">
        <v>61</v>
      </c>
      <c r="C25" s="199">
        <v>786</v>
      </c>
      <c r="D25" s="117">
        <v>327128</v>
      </c>
      <c r="E25" s="118">
        <v>41159</v>
      </c>
      <c r="F25" s="214">
        <v>355.09</v>
      </c>
      <c r="G25" s="94">
        <f t="shared" si="1"/>
        <v>33.979904306220092</v>
      </c>
      <c r="H25" s="120">
        <v>10.45</v>
      </c>
      <c r="I25" s="126"/>
    </row>
    <row r="26" spans="1:9">
      <c r="A26" s="204" t="s">
        <v>20</v>
      </c>
      <c r="B26" s="206" t="s">
        <v>64</v>
      </c>
      <c r="C26" s="199">
        <v>787</v>
      </c>
      <c r="D26" s="117">
        <v>327140</v>
      </c>
      <c r="E26" s="118">
        <v>41159</v>
      </c>
      <c r="F26" s="214">
        <v>410.06</v>
      </c>
      <c r="G26" s="94">
        <f t="shared" si="1"/>
        <v>39.240191387559811</v>
      </c>
      <c r="H26" s="120">
        <v>10.45</v>
      </c>
      <c r="I26" s="127"/>
    </row>
    <row r="27" spans="1:9">
      <c r="A27" s="204" t="s">
        <v>74</v>
      </c>
      <c r="B27" s="205" t="s">
        <v>68</v>
      </c>
      <c r="C27" s="199">
        <v>788</v>
      </c>
      <c r="D27" s="139">
        <v>327157</v>
      </c>
      <c r="E27" s="118">
        <v>41159</v>
      </c>
      <c r="F27" s="220">
        <v>415.28</v>
      </c>
      <c r="G27" s="94">
        <f t="shared" si="1"/>
        <v>39.739712918660288</v>
      </c>
      <c r="H27" s="120">
        <v>10.45</v>
      </c>
      <c r="I27" s="126"/>
    </row>
    <row r="28" spans="1:9">
      <c r="A28" s="204" t="s">
        <v>16</v>
      </c>
      <c r="B28" s="205" t="s">
        <v>63</v>
      </c>
      <c r="C28" s="199">
        <v>789</v>
      </c>
      <c r="D28" s="139">
        <v>327169</v>
      </c>
      <c r="E28" s="118">
        <v>41159</v>
      </c>
      <c r="F28" s="220">
        <v>158.84</v>
      </c>
      <c r="G28" s="120">
        <f t="shared" si="1"/>
        <v>15.200000000000001</v>
      </c>
      <c r="H28" s="120">
        <v>10.45</v>
      </c>
      <c r="I28" s="126"/>
    </row>
    <row r="29" spans="1:9">
      <c r="A29" s="204" t="s">
        <v>22</v>
      </c>
      <c r="B29" s="205" t="s">
        <v>56</v>
      </c>
      <c r="C29" s="199">
        <v>790</v>
      </c>
      <c r="D29" s="139" t="s">
        <v>23</v>
      </c>
      <c r="E29" s="118">
        <v>41159</v>
      </c>
      <c r="F29" s="214">
        <v>1183.9000000000001</v>
      </c>
      <c r="G29" s="94">
        <f t="shared" si="1"/>
        <v>113.29186602870816</v>
      </c>
      <c r="H29" s="120">
        <v>10.45</v>
      </c>
      <c r="I29" s="194"/>
    </row>
    <row r="30" spans="1:9">
      <c r="A30" s="204" t="s">
        <v>20</v>
      </c>
      <c r="B30" s="241" t="s">
        <v>64</v>
      </c>
      <c r="C30" s="199">
        <v>791</v>
      </c>
      <c r="D30" s="139">
        <v>328075</v>
      </c>
      <c r="E30" s="118">
        <v>41159</v>
      </c>
      <c r="F30" s="214">
        <v>533.47</v>
      </c>
      <c r="G30" s="197">
        <f t="shared" si="1"/>
        <v>51.049760765550246</v>
      </c>
      <c r="H30" s="120">
        <v>10.45</v>
      </c>
      <c r="I30" s="126"/>
    </row>
    <row r="31" spans="1:9">
      <c r="A31" s="204" t="s">
        <v>15</v>
      </c>
      <c r="B31" s="206" t="s">
        <v>65</v>
      </c>
      <c r="C31" s="199">
        <v>792</v>
      </c>
      <c r="D31" s="139" t="s">
        <v>23</v>
      </c>
      <c r="E31" s="118">
        <v>41159</v>
      </c>
      <c r="F31" s="214">
        <v>217.08</v>
      </c>
      <c r="G31" s="197">
        <f t="shared" si="1"/>
        <v>20.773205741626796</v>
      </c>
      <c r="H31" s="120">
        <v>10.45</v>
      </c>
      <c r="I31" s="518" t="s">
        <v>159</v>
      </c>
    </row>
    <row r="32" spans="1:9">
      <c r="A32" s="204" t="s">
        <v>20</v>
      </c>
      <c r="B32" s="205" t="s">
        <v>64</v>
      </c>
      <c r="C32" s="199">
        <v>793</v>
      </c>
      <c r="D32" s="117">
        <v>328402</v>
      </c>
      <c r="E32" s="118">
        <v>41160</v>
      </c>
      <c r="F32" s="219">
        <v>208.16</v>
      </c>
      <c r="G32" s="120">
        <f t="shared" si="1"/>
        <v>19.919617224880383</v>
      </c>
      <c r="H32" s="120">
        <v>10.45</v>
      </c>
      <c r="I32" s="126"/>
    </row>
    <row r="33" spans="1:9">
      <c r="A33" s="204" t="s">
        <v>16</v>
      </c>
      <c r="B33" s="205" t="s">
        <v>63</v>
      </c>
      <c r="C33" s="199">
        <v>794</v>
      </c>
      <c r="D33" s="117">
        <v>328430</v>
      </c>
      <c r="E33" s="118">
        <v>41160</v>
      </c>
      <c r="F33" s="219">
        <v>250.11</v>
      </c>
      <c r="G33" s="120">
        <f t="shared" ref="G33:G89" si="2">F33/H33</f>
        <v>23.933971291866033</v>
      </c>
      <c r="H33" s="120">
        <v>10.45</v>
      </c>
      <c r="I33" s="126"/>
    </row>
    <row r="34" spans="1:9">
      <c r="A34" s="204" t="s">
        <v>13</v>
      </c>
      <c r="B34" s="205" t="s">
        <v>67</v>
      </c>
      <c r="C34" s="199">
        <v>795</v>
      </c>
      <c r="D34" s="117">
        <v>328452</v>
      </c>
      <c r="E34" s="118">
        <v>41160</v>
      </c>
      <c r="F34" s="219">
        <v>188.1</v>
      </c>
      <c r="G34" s="120">
        <f t="shared" si="2"/>
        <v>18</v>
      </c>
      <c r="H34" s="120">
        <v>10.45</v>
      </c>
      <c r="I34" s="126"/>
    </row>
    <row r="35" spans="1:9">
      <c r="A35" s="204" t="s">
        <v>18</v>
      </c>
      <c r="B35" s="240" t="s">
        <v>62</v>
      </c>
      <c r="C35" s="199">
        <v>796</v>
      </c>
      <c r="D35" s="117">
        <v>328462</v>
      </c>
      <c r="E35" s="118">
        <v>41160</v>
      </c>
      <c r="F35" s="219">
        <v>141.08000000000001</v>
      </c>
      <c r="G35" s="120">
        <f t="shared" si="2"/>
        <v>13.500478468899523</v>
      </c>
      <c r="H35" s="120">
        <v>10.45</v>
      </c>
      <c r="I35" s="126"/>
    </row>
    <row r="36" spans="1:9">
      <c r="A36" s="204" t="s">
        <v>22</v>
      </c>
      <c r="B36" s="204" t="s">
        <v>56</v>
      </c>
      <c r="C36" s="199">
        <v>797</v>
      </c>
      <c r="D36" s="117">
        <v>328468</v>
      </c>
      <c r="E36" s="118">
        <v>41160</v>
      </c>
      <c r="F36" s="219">
        <v>740.07</v>
      </c>
      <c r="G36" s="120">
        <f t="shared" si="2"/>
        <v>70.820095693779919</v>
      </c>
      <c r="H36" s="120">
        <v>10.45</v>
      </c>
      <c r="I36" s="126"/>
    </row>
    <row r="37" spans="1:9">
      <c r="A37" s="204" t="s">
        <v>75</v>
      </c>
      <c r="B37" s="205" t="s">
        <v>61</v>
      </c>
      <c r="C37" s="199">
        <v>798</v>
      </c>
      <c r="D37" s="117">
        <v>328499</v>
      </c>
      <c r="E37" s="118">
        <v>41160</v>
      </c>
      <c r="F37" s="219">
        <v>175.14</v>
      </c>
      <c r="G37" s="120">
        <f t="shared" si="2"/>
        <v>16.759808612440192</v>
      </c>
      <c r="H37" s="120">
        <v>10.45</v>
      </c>
      <c r="I37" s="126"/>
    </row>
    <row r="38" spans="1:9">
      <c r="A38" s="204" t="s">
        <v>19</v>
      </c>
      <c r="B38" s="204" t="s">
        <v>66</v>
      </c>
      <c r="C38" s="199">
        <v>799</v>
      </c>
      <c r="D38" s="117">
        <v>328799</v>
      </c>
      <c r="E38" s="118">
        <v>41160</v>
      </c>
      <c r="F38" s="219">
        <v>970.1</v>
      </c>
      <c r="G38" s="94">
        <f t="shared" si="2"/>
        <v>92.03984819734346</v>
      </c>
      <c r="H38" s="120">
        <v>10.54</v>
      </c>
      <c r="I38" s="126"/>
    </row>
    <row r="39" spans="1:9">
      <c r="A39" s="204" t="s">
        <v>76</v>
      </c>
      <c r="B39" s="204" t="s">
        <v>70</v>
      </c>
      <c r="C39" s="199" t="s">
        <v>69</v>
      </c>
      <c r="D39" s="117" t="s">
        <v>23</v>
      </c>
      <c r="E39" s="118">
        <v>41160</v>
      </c>
      <c r="F39" s="219">
        <v>430</v>
      </c>
      <c r="G39" s="94">
        <f t="shared" si="2"/>
        <v>40.79696394686907</v>
      </c>
      <c r="H39" s="120">
        <v>10.54</v>
      </c>
      <c r="I39" s="518" t="s">
        <v>159</v>
      </c>
    </row>
    <row r="40" spans="1:9">
      <c r="A40" s="204" t="s">
        <v>18</v>
      </c>
      <c r="B40" s="204" t="s">
        <v>78</v>
      </c>
      <c r="C40" s="199">
        <v>800</v>
      </c>
      <c r="D40" s="117"/>
      <c r="E40" s="118">
        <v>41161</v>
      </c>
      <c r="F40" s="219">
        <v>253.07</v>
      </c>
      <c r="G40" s="94">
        <f t="shared" si="2"/>
        <v>24.010436432637572</v>
      </c>
      <c r="H40" s="120">
        <v>10.54</v>
      </c>
      <c r="I40" s="126"/>
    </row>
    <row r="41" spans="1:9">
      <c r="A41" s="204" t="s">
        <v>17</v>
      </c>
      <c r="B41" s="205" t="s">
        <v>43</v>
      </c>
      <c r="C41" s="199">
        <v>801</v>
      </c>
      <c r="D41" s="117">
        <v>331009</v>
      </c>
      <c r="E41" s="118">
        <v>41162</v>
      </c>
      <c r="F41" s="219">
        <v>162.63</v>
      </c>
      <c r="G41" s="94">
        <f t="shared" si="2"/>
        <v>15.42979127134725</v>
      </c>
      <c r="H41" s="120">
        <v>10.54</v>
      </c>
      <c r="I41" s="126"/>
    </row>
    <row r="42" spans="1:9">
      <c r="A42" s="204" t="s">
        <v>22</v>
      </c>
      <c r="B42" s="204" t="s">
        <v>56</v>
      </c>
      <c r="C42" s="199">
        <v>802</v>
      </c>
      <c r="D42" s="117">
        <v>331091</v>
      </c>
      <c r="E42" s="118">
        <v>41162</v>
      </c>
      <c r="F42" s="219">
        <v>377.86</v>
      </c>
      <c r="G42" s="94">
        <f t="shared" si="2"/>
        <v>35.850094876660343</v>
      </c>
      <c r="H42" s="120">
        <v>10.54</v>
      </c>
      <c r="I42" s="126"/>
    </row>
    <row r="43" spans="1:9">
      <c r="A43" s="204" t="s">
        <v>20</v>
      </c>
      <c r="B43" s="205" t="s">
        <v>64</v>
      </c>
      <c r="C43" s="199">
        <v>803</v>
      </c>
      <c r="D43" s="117">
        <v>331102</v>
      </c>
      <c r="E43" s="118">
        <v>41162</v>
      </c>
      <c r="F43" s="214">
        <v>342.34</v>
      </c>
      <c r="G43" s="94">
        <f t="shared" si="2"/>
        <v>32.48007590132827</v>
      </c>
      <c r="H43" s="120">
        <v>10.54</v>
      </c>
      <c r="I43" s="126"/>
    </row>
    <row r="44" spans="1:9">
      <c r="A44" s="204" t="s">
        <v>75</v>
      </c>
      <c r="B44" s="240" t="s">
        <v>61</v>
      </c>
      <c r="C44" s="199">
        <v>804</v>
      </c>
      <c r="D44" s="117">
        <v>331110</v>
      </c>
      <c r="E44" s="118">
        <v>41162</v>
      </c>
      <c r="F44" s="214">
        <v>319.89</v>
      </c>
      <c r="G44" s="94">
        <f t="shared" si="2"/>
        <v>30.350094876660343</v>
      </c>
      <c r="H44" s="120">
        <v>10.54</v>
      </c>
      <c r="I44" s="126"/>
    </row>
    <row r="45" spans="1:9">
      <c r="A45" s="204" t="s">
        <v>13</v>
      </c>
      <c r="B45" s="204" t="s">
        <v>67</v>
      </c>
      <c r="C45" s="199">
        <v>805</v>
      </c>
      <c r="D45" s="117">
        <v>331108</v>
      </c>
      <c r="E45" s="118">
        <v>41162</v>
      </c>
      <c r="F45" s="214">
        <v>233.88</v>
      </c>
      <c r="G45" s="94">
        <f t="shared" si="2"/>
        <v>22.189753320683113</v>
      </c>
      <c r="H45" s="120">
        <v>10.54</v>
      </c>
      <c r="I45" s="126"/>
    </row>
    <row r="46" spans="1:9">
      <c r="A46" s="204" t="s">
        <v>18</v>
      </c>
      <c r="B46" s="205" t="s">
        <v>62</v>
      </c>
      <c r="C46" s="199">
        <v>806</v>
      </c>
      <c r="D46" s="139">
        <v>331119</v>
      </c>
      <c r="E46" s="118">
        <v>41162</v>
      </c>
      <c r="F46" s="220">
        <v>458.07</v>
      </c>
      <c r="G46" s="94">
        <f t="shared" si="2"/>
        <v>43.460151802656547</v>
      </c>
      <c r="H46" s="120">
        <v>10.54</v>
      </c>
      <c r="I46" s="126"/>
    </row>
    <row r="47" spans="1:9">
      <c r="A47" s="204" t="s">
        <v>74</v>
      </c>
      <c r="B47" s="205" t="s">
        <v>68</v>
      </c>
      <c r="C47" s="199">
        <v>807</v>
      </c>
      <c r="D47" s="139">
        <v>331122</v>
      </c>
      <c r="E47" s="118">
        <v>41162</v>
      </c>
      <c r="F47" s="220">
        <v>219.34</v>
      </c>
      <c r="G47" s="120">
        <f t="shared" si="2"/>
        <v>20.81024667931689</v>
      </c>
      <c r="H47" s="120">
        <v>10.54</v>
      </c>
      <c r="I47" s="126"/>
    </row>
    <row r="48" spans="1:9">
      <c r="A48" s="204" t="s">
        <v>16</v>
      </c>
      <c r="B48" s="205" t="s">
        <v>63</v>
      </c>
      <c r="C48" s="199">
        <v>808</v>
      </c>
      <c r="D48" s="139">
        <v>31150</v>
      </c>
      <c r="E48" s="118">
        <v>41162</v>
      </c>
      <c r="F48" s="214">
        <v>309.45</v>
      </c>
      <c r="G48" s="94">
        <f t="shared" si="2"/>
        <v>29.359582542694497</v>
      </c>
      <c r="H48" s="120">
        <v>10.54</v>
      </c>
      <c r="I48" s="129"/>
    </row>
    <row r="49" spans="1:9">
      <c r="A49" s="204" t="s">
        <v>11</v>
      </c>
      <c r="B49" s="241" t="s">
        <v>42</v>
      </c>
      <c r="C49" s="199">
        <v>809</v>
      </c>
      <c r="D49" s="139">
        <v>331170</v>
      </c>
      <c r="E49" s="118">
        <v>41162</v>
      </c>
      <c r="F49" s="214">
        <v>1384.63</v>
      </c>
      <c r="G49" s="197">
        <f t="shared" si="2"/>
        <v>127.0302752293578</v>
      </c>
      <c r="H49" s="120">
        <v>10.9</v>
      </c>
      <c r="I49" s="139"/>
    </row>
    <row r="50" spans="1:9">
      <c r="A50" s="204" t="s">
        <v>11</v>
      </c>
      <c r="B50" s="204" t="s">
        <v>66</v>
      </c>
      <c r="C50" s="199">
        <v>810</v>
      </c>
      <c r="D50" s="139">
        <v>331547</v>
      </c>
      <c r="E50" s="118">
        <v>41162</v>
      </c>
      <c r="F50" s="214">
        <v>1440.19</v>
      </c>
      <c r="G50" s="197">
        <f t="shared" si="2"/>
        <v>132.12752293577981</v>
      </c>
      <c r="H50" s="120">
        <v>10.9</v>
      </c>
      <c r="I50" s="139"/>
    </row>
    <row r="51" spans="1:9">
      <c r="A51" s="204" t="s">
        <v>15</v>
      </c>
      <c r="B51" s="205" t="s">
        <v>65</v>
      </c>
      <c r="C51" s="199">
        <v>811</v>
      </c>
      <c r="D51" s="117">
        <v>332028</v>
      </c>
      <c r="E51" s="118">
        <v>41162</v>
      </c>
      <c r="F51" s="219">
        <v>160</v>
      </c>
      <c r="G51" s="120">
        <f t="shared" si="2"/>
        <v>15.180265654648958</v>
      </c>
      <c r="H51" s="120">
        <v>10.54</v>
      </c>
      <c r="I51" s="126"/>
    </row>
    <row r="52" spans="1:9">
      <c r="A52" s="204" t="s">
        <v>22</v>
      </c>
      <c r="B52" s="205" t="s">
        <v>56</v>
      </c>
      <c r="C52" s="199">
        <v>812</v>
      </c>
      <c r="D52" s="117">
        <v>332294</v>
      </c>
      <c r="E52" s="118">
        <v>41163</v>
      </c>
      <c r="F52" s="219">
        <v>1472.02</v>
      </c>
      <c r="G52" s="120">
        <f t="shared" si="2"/>
        <v>139.66034155597723</v>
      </c>
      <c r="H52" s="120">
        <v>10.54</v>
      </c>
      <c r="I52" s="126"/>
    </row>
    <row r="53" spans="1:9">
      <c r="A53" s="204" t="s">
        <v>75</v>
      </c>
      <c r="B53" s="205" t="s">
        <v>61</v>
      </c>
      <c r="C53" s="199">
        <v>813</v>
      </c>
      <c r="D53" s="117">
        <v>332296</v>
      </c>
      <c r="E53" s="118">
        <v>41163</v>
      </c>
      <c r="F53" s="219">
        <v>353.3</v>
      </c>
      <c r="G53" s="120">
        <f t="shared" si="2"/>
        <v>33.51992409867173</v>
      </c>
      <c r="H53" s="120">
        <v>10.54</v>
      </c>
      <c r="I53" s="126"/>
    </row>
    <row r="54" spans="1:9">
      <c r="A54" s="204" t="s">
        <v>17</v>
      </c>
      <c r="B54" s="205" t="s">
        <v>43</v>
      </c>
      <c r="C54" s="199">
        <v>814</v>
      </c>
      <c r="D54" s="117">
        <v>332376</v>
      </c>
      <c r="E54" s="118">
        <v>41163</v>
      </c>
      <c r="F54" s="219">
        <v>189.09</v>
      </c>
      <c r="G54" s="120">
        <f t="shared" si="2"/>
        <v>17.940227703984821</v>
      </c>
      <c r="H54" s="120">
        <v>10.54</v>
      </c>
      <c r="I54" s="126"/>
    </row>
    <row r="55" spans="1:9">
      <c r="A55" s="204" t="s">
        <v>74</v>
      </c>
      <c r="B55" s="204" t="s">
        <v>68</v>
      </c>
      <c r="C55" s="199">
        <v>815</v>
      </c>
      <c r="D55" s="117">
        <v>332721</v>
      </c>
      <c r="E55" s="118">
        <v>41163</v>
      </c>
      <c r="F55" s="219">
        <v>280.26</v>
      </c>
      <c r="G55" s="120">
        <f t="shared" si="2"/>
        <v>26.590132827324478</v>
      </c>
      <c r="H55" s="120">
        <v>10.54</v>
      </c>
      <c r="I55" s="126"/>
    </row>
    <row r="56" spans="1:9">
      <c r="A56" s="204" t="s">
        <v>74</v>
      </c>
      <c r="B56" s="205" t="s">
        <v>68</v>
      </c>
      <c r="C56" s="199">
        <v>816</v>
      </c>
      <c r="D56" s="117">
        <v>333474</v>
      </c>
      <c r="E56" s="118">
        <v>41164</v>
      </c>
      <c r="F56" s="219">
        <v>129.54</v>
      </c>
      <c r="G56" s="120">
        <f t="shared" si="2"/>
        <v>12.290322580645162</v>
      </c>
      <c r="H56" s="120">
        <v>10.54</v>
      </c>
      <c r="I56" s="126"/>
    </row>
    <row r="57" spans="1:9">
      <c r="A57" s="204" t="s">
        <v>16</v>
      </c>
      <c r="B57" s="205" t="s">
        <v>63</v>
      </c>
      <c r="C57" s="199">
        <v>817</v>
      </c>
      <c r="D57" s="117">
        <v>333478</v>
      </c>
      <c r="E57" s="118">
        <v>41164</v>
      </c>
      <c r="F57" s="219">
        <v>213.22</v>
      </c>
      <c r="G57" s="120">
        <f t="shared" si="2"/>
        <v>20.229601518026566</v>
      </c>
      <c r="H57" s="120">
        <v>10.54</v>
      </c>
      <c r="I57" s="126"/>
    </row>
    <row r="58" spans="1:9">
      <c r="A58" s="204" t="s">
        <v>17</v>
      </c>
      <c r="B58" s="204" t="s">
        <v>43</v>
      </c>
      <c r="C58" s="199">
        <v>818</v>
      </c>
      <c r="D58" s="117">
        <v>333481</v>
      </c>
      <c r="E58" s="118">
        <v>41164</v>
      </c>
      <c r="F58" s="219">
        <v>105.61</v>
      </c>
      <c r="G58" s="120">
        <f t="shared" si="2"/>
        <v>10.019924098671728</v>
      </c>
      <c r="H58" s="120">
        <v>10.54</v>
      </c>
      <c r="I58" s="126"/>
    </row>
    <row r="59" spans="1:9">
      <c r="A59" s="204" t="s">
        <v>20</v>
      </c>
      <c r="B59" s="205" t="s">
        <v>64</v>
      </c>
      <c r="C59" s="199">
        <v>819</v>
      </c>
      <c r="D59" s="117">
        <v>333490</v>
      </c>
      <c r="E59" s="118">
        <v>41164</v>
      </c>
      <c r="F59" s="219">
        <v>369.95</v>
      </c>
      <c r="G59" s="120">
        <f t="shared" si="2"/>
        <v>35.099620493358636</v>
      </c>
      <c r="H59" s="120">
        <v>10.54</v>
      </c>
      <c r="I59" s="126"/>
    </row>
    <row r="60" spans="1:9">
      <c r="A60" s="204" t="s">
        <v>15</v>
      </c>
      <c r="B60" s="205" t="s">
        <v>65</v>
      </c>
      <c r="C60" s="199">
        <v>820</v>
      </c>
      <c r="D60" s="117">
        <v>333500</v>
      </c>
      <c r="E60" s="118">
        <v>41164</v>
      </c>
      <c r="F60" s="219">
        <v>297.76</v>
      </c>
      <c r="G60" s="120">
        <f t="shared" si="2"/>
        <v>28.250474383301711</v>
      </c>
      <c r="H60" s="120">
        <v>10.54</v>
      </c>
      <c r="I60" s="126"/>
    </row>
    <row r="61" spans="1:9">
      <c r="A61" s="204" t="s">
        <v>75</v>
      </c>
      <c r="B61" s="205" t="s">
        <v>61</v>
      </c>
      <c r="C61" s="199">
        <v>821</v>
      </c>
      <c r="D61" s="117">
        <v>333546</v>
      </c>
      <c r="E61" s="118">
        <v>41164</v>
      </c>
      <c r="F61" s="219">
        <v>138.28</v>
      </c>
      <c r="G61" s="120">
        <f t="shared" si="2"/>
        <v>13.119544592030362</v>
      </c>
      <c r="H61" s="120">
        <v>10.54</v>
      </c>
      <c r="I61" s="126"/>
    </row>
    <row r="62" spans="1:9">
      <c r="A62" s="204" t="s">
        <v>13</v>
      </c>
      <c r="B62" s="205" t="s">
        <v>67</v>
      </c>
      <c r="C62" s="199">
        <v>822</v>
      </c>
      <c r="D62" s="117">
        <v>334039</v>
      </c>
      <c r="E62" s="118">
        <v>41164</v>
      </c>
      <c r="F62" s="219">
        <v>387.45</v>
      </c>
      <c r="G62" s="120">
        <f t="shared" si="2"/>
        <v>36.759962049335869</v>
      </c>
      <c r="H62" s="120">
        <v>10.54</v>
      </c>
      <c r="I62" s="126"/>
    </row>
    <row r="63" spans="1:9">
      <c r="A63" s="204" t="s">
        <v>11</v>
      </c>
      <c r="B63" s="240" t="s">
        <v>43</v>
      </c>
      <c r="C63" s="199">
        <v>823</v>
      </c>
      <c r="D63" s="132">
        <v>335575</v>
      </c>
      <c r="E63" s="118">
        <v>41165</v>
      </c>
      <c r="F63" s="219">
        <v>423.81</v>
      </c>
      <c r="G63" s="120">
        <f t="shared" si="2"/>
        <v>40.20967741935484</v>
      </c>
      <c r="H63" s="120">
        <v>10.54</v>
      </c>
      <c r="I63" s="161"/>
    </row>
    <row r="64" spans="1:9">
      <c r="A64" s="204" t="s">
        <v>16</v>
      </c>
      <c r="B64" s="205" t="s">
        <v>63</v>
      </c>
      <c r="C64" s="199">
        <v>824</v>
      </c>
      <c r="D64" s="117">
        <v>334715</v>
      </c>
      <c r="E64" s="118">
        <v>41165</v>
      </c>
      <c r="F64" s="219">
        <v>247.69</v>
      </c>
      <c r="G64" s="120">
        <f t="shared" si="2"/>
        <v>23.5</v>
      </c>
      <c r="H64" s="120">
        <v>10.54</v>
      </c>
      <c r="I64" s="126"/>
    </row>
    <row r="65" spans="1:9">
      <c r="A65" s="204" t="s">
        <v>19</v>
      </c>
      <c r="B65" s="205" t="s">
        <v>66</v>
      </c>
      <c r="C65" s="199">
        <v>825</v>
      </c>
      <c r="D65" s="117">
        <v>334747</v>
      </c>
      <c r="E65" s="118">
        <v>41165</v>
      </c>
      <c r="F65" s="251">
        <v>1021.01</v>
      </c>
      <c r="G65" s="120">
        <f t="shared" si="2"/>
        <v>96.870018975332073</v>
      </c>
      <c r="H65" s="120">
        <v>10.54</v>
      </c>
      <c r="I65" s="126"/>
    </row>
    <row r="66" spans="1:9">
      <c r="A66" s="204" t="s">
        <v>22</v>
      </c>
      <c r="B66" s="205" t="s">
        <v>56</v>
      </c>
      <c r="C66" s="199">
        <v>826</v>
      </c>
      <c r="D66" s="117">
        <v>334770</v>
      </c>
      <c r="E66" s="118">
        <v>41165</v>
      </c>
      <c r="F66" s="219">
        <v>900.01</v>
      </c>
      <c r="G66" s="120">
        <f t="shared" si="2"/>
        <v>85.389943074003796</v>
      </c>
      <c r="H66" s="120">
        <v>10.54</v>
      </c>
      <c r="I66" s="126"/>
    </row>
    <row r="67" spans="1:9">
      <c r="A67" s="204" t="s">
        <v>74</v>
      </c>
      <c r="B67" s="205" t="s">
        <v>68</v>
      </c>
      <c r="C67" s="199">
        <v>827</v>
      </c>
      <c r="D67" s="117">
        <v>334778</v>
      </c>
      <c r="E67" s="118">
        <v>41165</v>
      </c>
      <c r="F67" s="219">
        <v>147.66999999999999</v>
      </c>
      <c r="G67" s="120">
        <f t="shared" si="2"/>
        <v>14.010436432637571</v>
      </c>
      <c r="H67" s="120">
        <v>10.54</v>
      </c>
      <c r="I67" s="126"/>
    </row>
    <row r="68" spans="1:9">
      <c r="A68" s="204" t="s">
        <v>75</v>
      </c>
      <c r="B68" s="205" t="s">
        <v>61</v>
      </c>
      <c r="C68" s="199">
        <v>828</v>
      </c>
      <c r="D68" s="117">
        <v>334785</v>
      </c>
      <c r="E68" s="118">
        <v>41165</v>
      </c>
      <c r="F68" s="219">
        <v>286.48</v>
      </c>
      <c r="G68" s="120">
        <f t="shared" si="2"/>
        <v>27.180265654648959</v>
      </c>
      <c r="H68" s="120">
        <v>10.54</v>
      </c>
      <c r="I68" s="126"/>
    </row>
    <row r="69" spans="1:9">
      <c r="A69" s="204" t="s">
        <v>20</v>
      </c>
      <c r="B69" s="205" t="s">
        <v>64</v>
      </c>
      <c r="C69" s="199">
        <v>829</v>
      </c>
      <c r="D69" s="117">
        <v>334825</v>
      </c>
      <c r="E69" s="118">
        <v>41165</v>
      </c>
      <c r="F69" s="221">
        <v>202.89</v>
      </c>
      <c r="G69" s="120">
        <f t="shared" si="2"/>
        <v>19.249525616698293</v>
      </c>
      <c r="H69" s="120">
        <v>10.54</v>
      </c>
      <c r="I69" s="126"/>
    </row>
    <row r="70" spans="1:9">
      <c r="A70" s="204" t="s">
        <v>80</v>
      </c>
      <c r="B70" s="205" t="s">
        <v>79</v>
      </c>
      <c r="C70" s="199">
        <v>830</v>
      </c>
      <c r="D70" s="117">
        <v>335184</v>
      </c>
      <c r="E70" s="118">
        <v>41165</v>
      </c>
      <c r="F70" s="221">
        <v>520.25</v>
      </c>
      <c r="G70" s="120">
        <f t="shared" si="2"/>
        <v>49.359582542694504</v>
      </c>
      <c r="H70" s="120">
        <v>10.54</v>
      </c>
      <c r="I70" s="126"/>
    </row>
    <row r="71" spans="1:9">
      <c r="A71" s="204" t="s">
        <v>11</v>
      </c>
      <c r="B71" s="205" t="s">
        <v>42</v>
      </c>
      <c r="C71" s="199">
        <v>831</v>
      </c>
      <c r="D71" s="117">
        <v>335575</v>
      </c>
      <c r="E71" s="118">
        <v>41165</v>
      </c>
      <c r="F71" s="219">
        <v>3022.9</v>
      </c>
      <c r="G71" s="120">
        <f t="shared" si="2"/>
        <v>277.33027522935782</v>
      </c>
      <c r="H71" s="120">
        <v>10.9</v>
      </c>
      <c r="I71" s="126"/>
    </row>
    <row r="72" spans="1:9">
      <c r="A72" s="204" t="s">
        <v>17</v>
      </c>
      <c r="B72" s="205" t="s">
        <v>43</v>
      </c>
      <c r="C72" s="199">
        <v>832</v>
      </c>
      <c r="D72" s="117">
        <v>335945</v>
      </c>
      <c r="E72" s="118">
        <v>41166</v>
      </c>
      <c r="F72" s="219">
        <v>164.42</v>
      </c>
      <c r="G72" s="120">
        <f t="shared" si="2"/>
        <v>15.599620493358634</v>
      </c>
      <c r="H72" s="120">
        <v>10.54</v>
      </c>
      <c r="I72" s="126"/>
    </row>
    <row r="73" spans="1:9">
      <c r="A73" s="204" t="s">
        <v>22</v>
      </c>
      <c r="B73" s="205" t="s">
        <v>56</v>
      </c>
      <c r="C73" s="199">
        <v>833</v>
      </c>
      <c r="D73" s="117">
        <v>335960</v>
      </c>
      <c r="E73" s="118">
        <v>41166</v>
      </c>
      <c r="F73" s="219">
        <v>676.46</v>
      </c>
      <c r="G73" s="120">
        <f t="shared" si="2"/>
        <v>64.180265654648963</v>
      </c>
      <c r="H73" s="120">
        <v>10.54</v>
      </c>
      <c r="I73" s="126"/>
    </row>
    <row r="74" spans="1:9">
      <c r="A74" s="204" t="s">
        <v>74</v>
      </c>
      <c r="B74" s="205" t="s">
        <v>68</v>
      </c>
      <c r="C74" s="199">
        <v>834</v>
      </c>
      <c r="D74" s="117">
        <v>335968</v>
      </c>
      <c r="E74" s="118">
        <v>41166</v>
      </c>
      <c r="F74" s="219">
        <v>241.16</v>
      </c>
      <c r="G74" s="120">
        <f t="shared" si="2"/>
        <v>22.880455407969642</v>
      </c>
      <c r="H74" s="120">
        <v>10.54</v>
      </c>
      <c r="I74" s="126"/>
    </row>
    <row r="75" spans="1:9">
      <c r="A75" s="204" t="s">
        <v>20</v>
      </c>
      <c r="B75" s="205" t="s">
        <v>64</v>
      </c>
      <c r="C75" s="199">
        <v>835</v>
      </c>
      <c r="D75" s="117">
        <v>335979</v>
      </c>
      <c r="E75" s="118">
        <v>41166</v>
      </c>
      <c r="F75" s="219">
        <v>239.47</v>
      </c>
      <c r="G75" s="120">
        <f t="shared" si="2"/>
        <v>22.720113851992412</v>
      </c>
      <c r="H75" s="120">
        <v>10.54</v>
      </c>
      <c r="I75" s="126"/>
    </row>
    <row r="76" spans="1:9">
      <c r="A76" s="204" t="s">
        <v>75</v>
      </c>
      <c r="B76" s="205" t="s">
        <v>61</v>
      </c>
      <c r="C76" s="199">
        <v>836</v>
      </c>
      <c r="D76" s="117">
        <v>336003</v>
      </c>
      <c r="E76" s="118">
        <v>41166</v>
      </c>
      <c r="F76" s="219">
        <v>224.19</v>
      </c>
      <c r="G76" s="120">
        <f t="shared" si="2"/>
        <v>21.270398481973437</v>
      </c>
      <c r="H76" s="120">
        <v>10.54</v>
      </c>
      <c r="I76" s="126"/>
    </row>
    <row r="77" spans="1:9">
      <c r="A77" s="204" t="s">
        <v>19</v>
      </c>
      <c r="B77" s="205" t="s">
        <v>66</v>
      </c>
      <c r="C77" s="199">
        <v>837</v>
      </c>
      <c r="D77" s="117">
        <v>336023</v>
      </c>
      <c r="E77" s="118">
        <v>41166</v>
      </c>
      <c r="F77" s="219">
        <v>1437.02</v>
      </c>
      <c r="G77" s="120">
        <f t="shared" si="2"/>
        <v>136.33965844402277</v>
      </c>
      <c r="H77" s="120">
        <v>10.54</v>
      </c>
      <c r="I77" s="126"/>
    </row>
    <row r="78" spans="1:9">
      <c r="A78" s="204" t="s">
        <v>15</v>
      </c>
      <c r="B78" s="205" t="s">
        <v>65</v>
      </c>
      <c r="C78" s="199">
        <v>838</v>
      </c>
      <c r="D78" s="117">
        <v>337049</v>
      </c>
      <c r="E78" s="118">
        <v>41166</v>
      </c>
      <c r="F78" s="251">
        <v>250.75</v>
      </c>
      <c r="G78" s="120">
        <f t="shared" si="2"/>
        <v>23.790322580645164</v>
      </c>
      <c r="H78" s="120">
        <v>10.54</v>
      </c>
      <c r="I78" s="126"/>
    </row>
    <row r="79" spans="1:9">
      <c r="A79" s="204" t="s">
        <v>18</v>
      </c>
      <c r="B79" s="205" t="s">
        <v>62</v>
      </c>
      <c r="C79" s="199">
        <v>839</v>
      </c>
      <c r="D79" s="117">
        <v>336556</v>
      </c>
      <c r="E79" s="118">
        <v>41166</v>
      </c>
      <c r="F79" s="219">
        <v>357.83</v>
      </c>
      <c r="G79" s="120">
        <f t="shared" si="2"/>
        <v>33.949715370018978</v>
      </c>
      <c r="H79" s="120">
        <v>10.54</v>
      </c>
      <c r="I79" s="126"/>
    </row>
    <row r="80" spans="1:9">
      <c r="A80" s="204" t="s">
        <v>16</v>
      </c>
      <c r="B80" s="205" t="s">
        <v>63</v>
      </c>
      <c r="C80" s="199">
        <v>840</v>
      </c>
      <c r="D80" s="117">
        <v>337268</v>
      </c>
      <c r="E80" s="118">
        <v>41167</v>
      </c>
      <c r="F80" s="219">
        <v>200.15</v>
      </c>
      <c r="G80" s="120">
        <f t="shared" si="2"/>
        <v>18.989563567362431</v>
      </c>
      <c r="H80" s="120">
        <v>10.54</v>
      </c>
      <c r="I80" s="126"/>
    </row>
    <row r="81" spans="1:9">
      <c r="A81" s="204" t="s">
        <v>13</v>
      </c>
      <c r="B81" s="205" t="s">
        <v>67</v>
      </c>
      <c r="C81" s="199">
        <v>841</v>
      </c>
      <c r="D81" s="117">
        <v>337289</v>
      </c>
      <c r="E81" s="118">
        <v>41167</v>
      </c>
      <c r="F81" s="219">
        <v>409.16</v>
      </c>
      <c r="G81" s="120">
        <f t="shared" si="2"/>
        <v>38.819734345351051</v>
      </c>
      <c r="H81" s="120">
        <v>10.54</v>
      </c>
      <c r="I81" s="126"/>
    </row>
    <row r="82" spans="1:9">
      <c r="A82" s="204" t="s">
        <v>19</v>
      </c>
      <c r="B82" s="205" t="s">
        <v>66</v>
      </c>
      <c r="C82" s="199">
        <v>842</v>
      </c>
      <c r="D82" s="117">
        <v>337292</v>
      </c>
      <c r="E82" s="118">
        <v>41167</v>
      </c>
      <c r="F82" s="219">
        <v>1317.08</v>
      </c>
      <c r="G82" s="120">
        <f t="shared" si="2"/>
        <v>124.96015180265655</v>
      </c>
      <c r="H82" s="120">
        <v>10.54</v>
      </c>
      <c r="I82" s="126"/>
    </row>
    <row r="83" spans="1:9">
      <c r="A83" s="204" t="s">
        <v>45</v>
      </c>
      <c r="B83" s="205" t="s">
        <v>42</v>
      </c>
      <c r="C83" s="199">
        <v>843</v>
      </c>
      <c r="D83" s="117">
        <v>337295</v>
      </c>
      <c r="E83" s="118">
        <v>41167</v>
      </c>
      <c r="F83" s="219">
        <v>1788.15</v>
      </c>
      <c r="G83" s="120">
        <f t="shared" si="2"/>
        <v>164.05045871559633</v>
      </c>
      <c r="H83" s="120">
        <v>10.9</v>
      </c>
      <c r="I83" s="126"/>
    </row>
    <row r="84" spans="1:9">
      <c r="A84" s="204" t="s">
        <v>22</v>
      </c>
      <c r="B84" s="205" t="s">
        <v>56</v>
      </c>
      <c r="C84" s="199">
        <v>844</v>
      </c>
      <c r="D84" s="117">
        <v>337310</v>
      </c>
      <c r="E84" s="118">
        <v>41167</v>
      </c>
      <c r="F84" s="219">
        <v>542.28</v>
      </c>
      <c r="G84" s="120">
        <f t="shared" si="2"/>
        <v>51.449715370018978</v>
      </c>
      <c r="H84" s="120">
        <v>10.54</v>
      </c>
      <c r="I84" s="126"/>
    </row>
    <row r="85" spans="1:9">
      <c r="A85" s="204" t="s">
        <v>15</v>
      </c>
      <c r="B85" s="205" t="s">
        <v>65</v>
      </c>
      <c r="C85" s="199">
        <v>845</v>
      </c>
      <c r="D85" s="117" t="s">
        <v>81</v>
      </c>
      <c r="E85" s="118">
        <v>41167</v>
      </c>
      <c r="F85" s="219">
        <v>231.88</v>
      </c>
      <c r="G85" s="120">
        <f t="shared" si="2"/>
        <v>22</v>
      </c>
      <c r="H85" s="120">
        <v>10.54</v>
      </c>
      <c r="I85" s="126"/>
    </row>
    <row r="86" spans="1:9">
      <c r="A86" s="204" t="s">
        <v>74</v>
      </c>
      <c r="B86" s="205" t="s">
        <v>68</v>
      </c>
      <c r="C86" s="199">
        <v>846</v>
      </c>
      <c r="D86" s="117">
        <v>337832</v>
      </c>
      <c r="E86" s="118">
        <v>41167</v>
      </c>
      <c r="F86" s="219">
        <v>220.18</v>
      </c>
      <c r="G86" s="120">
        <f t="shared" si="2"/>
        <v>20.889943074003796</v>
      </c>
      <c r="H86" s="120">
        <v>10.54</v>
      </c>
      <c r="I86" s="126"/>
    </row>
    <row r="87" spans="1:9">
      <c r="A87" s="204" t="s">
        <v>75</v>
      </c>
      <c r="B87" s="205" t="s">
        <v>61</v>
      </c>
      <c r="C87" s="199">
        <v>847</v>
      </c>
      <c r="D87" s="117">
        <v>337340</v>
      </c>
      <c r="E87" s="118">
        <v>41167</v>
      </c>
      <c r="F87" s="219">
        <v>370.9</v>
      </c>
      <c r="G87" s="120">
        <f t="shared" si="2"/>
        <v>35.18975332068311</v>
      </c>
      <c r="H87" s="120">
        <v>10.54</v>
      </c>
      <c r="I87" s="126"/>
    </row>
    <row r="88" spans="1:9">
      <c r="A88" s="204" t="s">
        <v>20</v>
      </c>
      <c r="B88" s="205" t="s">
        <v>64</v>
      </c>
      <c r="C88" s="199">
        <v>848</v>
      </c>
      <c r="D88" s="117">
        <v>337343</v>
      </c>
      <c r="E88" s="118">
        <v>41167</v>
      </c>
      <c r="F88" s="219">
        <v>170.96</v>
      </c>
      <c r="G88" s="120">
        <f t="shared" si="2"/>
        <v>16.220113851992412</v>
      </c>
      <c r="H88" s="120">
        <v>10.54</v>
      </c>
      <c r="I88" s="126"/>
    </row>
    <row r="89" spans="1:9">
      <c r="A89" s="204" t="s">
        <v>20</v>
      </c>
      <c r="B89" s="205" t="s">
        <v>64</v>
      </c>
      <c r="C89" s="199">
        <v>849</v>
      </c>
      <c r="D89" s="117">
        <v>339344</v>
      </c>
      <c r="E89" s="118">
        <v>41169</v>
      </c>
      <c r="F89" s="219">
        <v>124.06</v>
      </c>
      <c r="G89" s="120">
        <f t="shared" si="2"/>
        <v>11.770398481973436</v>
      </c>
      <c r="H89" s="120">
        <v>10.54</v>
      </c>
      <c r="I89" s="126"/>
    </row>
    <row r="90" spans="1:9">
      <c r="A90" s="204" t="s">
        <v>74</v>
      </c>
      <c r="B90" s="205" t="s">
        <v>68</v>
      </c>
      <c r="C90" s="199">
        <v>850</v>
      </c>
      <c r="D90" s="117">
        <v>339349</v>
      </c>
      <c r="E90" s="118">
        <v>41169</v>
      </c>
      <c r="F90" s="219">
        <v>190.35</v>
      </c>
      <c r="G90" s="120">
        <f t="shared" ref="G90:G114" si="3">F90/H90</f>
        <v>18.059772296015183</v>
      </c>
      <c r="H90" s="120">
        <v>10.54</v>
      </c>
      <c r="I90" s="126"/>
    </row>
    <row r="91" spans="1:9">
      <c r="A91" s="204" t="s">
        <v>16</v>
      </c>
      <c r="B91" s="205" t="s">
        <v>63</v>
      </c>
      <c r="C91" s="199">
        <v>2001</v>
      </c>
      <c r="D91" s="117">
        <v>339340</v>
      </c>
      <c r="E91" s="118">
        <v>41169</v>
      </c>
      <c r="F91" s="219">
        <v>245.06</v>
      </c>
      <c r="G91" s="120">
        <f t="shared" si="3"/>
        <v>23.250474383301711</v>
      </c>
      <c r="H91" s="120">
        <v>10.54</v>
      </c>
      <c r="I91" s="126"/>
    </row>
    <row r="92" spans="1:9">
      <c r="A92" s="204" t="s">
        <v>22</v>
      </c>
      <c r="B92" s="205" t="s">
        <v>56</v>
      </c>
      <c r="C92" s="199">
        <v>2002</v>
      </c>
      <c r="D92" s="117">
        <v>339375</v>
      </c>
      <c r="E92" s="118">
        <v>41169</v>
      </c>
      <c r="F92" s="219">
        <v>340.02</v>
      </c>
      <c r="G92" s="120">
        <f t="shared" si="3"/>
        <v>32.259962049335861</v>
      </c>
      <c r="H92" s="120">
        <v>10.54</v>
      </c>
      <c r="I92" s="126"/>
    </row>
    <row r="93" spans="1:9">
      <c r="A93" s="204" t="s">
        <v>19</v>
      </c>
      <c r="B93" s="205" t="s">
        <v>66</v>
      </c>
      <c r="C93" s="199">
        <v>2003</v>
      </c>
      <c r="D93" s="117">
        <v>339387</v>
      </c>
      <c r="E93" s="118">
        <v>41169</v>
      </c>
      <c r="F93" s="219">
        <v>620.07000000000005</v>
      </c>
      <c r="G93" s="120">
        <f t="shared" si="3"/>
        <v>58.830170777988627</v>
      </c>
      <c r="H93" s="120">
        <v>10.54</v>
      </c>
      <c r="I93" s="126"/>
    </row>
    <row r="94" spans="1:9">
      <c r="A94" s="204" t="s">
        <v>34</v>
      </c>
      <c r="B94" s="205" t="s">
        <v>39</v>
      </c>
      <c r="C94" s="199">
        <v>2004</v>
      </c>
      <c r="D94" s="117">
        <v>339391</v>
      </c>
      <c r="E94" s="118">
        <v>41169</v>
      </c>
      <c r="F94" s="219">
        <v>155.36000000000001</v>
      </c>
      <c r="G94" s="120">
        <f t="shared" si="3"/>
        <v>14.740037950664139</v>
      </c>
      <c r="H94" s="120">
        <v>10.54</v>
      </c>
      <c r="I94" s="126"/>
    </row>
    <row r="95" spans="1:9">
      <c r="A95" s="204" t="s">
        <v>17</v>
      </c>
      <c r="B95" s="205" t="s">
        <v>43</v>
      </c>
      <c r="C95" s="199">
        <v>2005</v>
      </c>
      <c r="D95" s="117">
        <v>339395</v>
      </c>
      <c r="E95" s="118">
        <v>41169</v>
      </c>
      <c r="F95" s="219">
        <v>152.72</v>
      </c>
      <c r="G95" s="120">
        <f t="shared" si="3"/>
        <v>14.489563567362429</v>
      </c>
      <c r="H95" s="120">
        <v>10.54</v>
      </c>
      <c r="I95" s="126"/>
    </row>
    <row r="96" spans="1:9">
      <c r="A96" s="204" t="s">
        <v>75</v>
      </c>
      <c r="B96" s="205" t="s">
        <v>61</v>
      </c>
      <c r="C96" s="199">
        <v>2006</v>
      </c>
      <c r="D96" s="117">
        <v>339404</v>
      </c>
      <c r="E96" s="118">
        <v>41169</v>
      </c>
      <c r="F96" s="219">
        <v>179.07</v>
      </c>
      <c r="G96" s="120">
        <f t="shared" si="3"/>
        <v>16.989563567362431</v>
      </c>
      <c r="H96" s="120">
        <v>10.54</v>
      </c>
      <c r="I96" s="126"/>
    </row>
    <row r="97" spans="1:9">
      <c r="A97" s="204" t="s">
        <v>13</v>
      </c>
      <c r="B97" s="242" t="s">
        <v>67</v>
      </c>
      <c r="C97" s="199">
        <v>2007</v>
      </c>
      <c r="D97" s="226">
        <v>339418</v>
      </c>
      <c r="E97" s="142">
        <v>41169</v>
      </c>
      <c r="F97" s="219">
        <v>298.18</v>
      </c>
      <c r="G97" s="120">
        <f t="shared" si="3"/>
        <v>28.290322580645164</v>
      </c>
      <c r="H97" s="120">
        <v>10.54</v>
      </c>
      <c r="I97" s="227"/>
    </row>
    <row r="98" spans="1:9">
      <c r="A98" s="204" t="s">
        <v>18</v>
      </c>
      <c r="B98" s="205" t="s">
        <v>62</v>
      </c>
      <c r="C98" s="199">
        <v>2008</v>
      </c>
      <c r="D98" s="117">
        <v>184613</v>
      </c>
      <c r="E98" s="118">
        <v>41169</v>
      </c>
      <c r="F98" s="228">
        <v>202.16</v>
      </c>
      <c r="G98" s="120">
        <f t="shared" si="3"/>
        <v>19.180265654648956</v>
      </c>
      <c r="H98" s="120">
        <v>10.54</v>
      </c>
      <c r="I98" s="126"/>
    </row>
    <row r="99" spans="1:9">
      <c r="A99" s="204" t="s">
        <v>76</v>
      </c>
      <c r="B99" s="205" t="s">
        <v>70</v>
      </c>
      <c r="C99" s="199">
        <v>2009</v>
      </c>
      <c r="D99" s="117">
        <v>339569</v>
      </c>
      <c r="E99" s="118">
        <v>41169</v>
      </c>
      <c r="F99" s="228">
        <v>377.33</v>
      </c>
      <c r="G99" s="120">
        <f t="shared" si="3"/>
        <v>35.799810246679321</v>
      </c>
      <c r="H99" s="120">
        <v>10.54</v>
      </c>
      <c r="I99" s="126"/>
    </row>
    <row r="100" spans="1:9">
      <c r="A100" s="204" t="s">
        <v>15</v>
      </c>
      <c r="B100" s="205" t="s">
        <v>65</v>
      </c>
      <c r="C100" s="199">
        <v>2010</v>
      </c>
      <c r="D100" s="117">
        <v>340296</v>
      </c>
      <c r="E100" s="118">
        <v>41169</v>
      </c>
      <c r="F100" s="228">
        <v>215.65</v>
      </c>
      <c r="G100" s="120">
        <f t="shared" si="3"/>
        <v>20.460151802656547</v>
      </c>
      <c r="H100" s="120">
        <v>10.54</v>
      </c>
      <c r="I100" s="126"/>
    </row>
    <row r="101" spans="1:9">
      <c r="A101" s="204" t="s">
        <v>21</v>
      </c>
      <c r="B101" s="205" t="s">
        <v>51</v>
      </c>
      <c r="C101" s="199">
        <v>2011</v>
      </c>
      <c r="D101" s="117">
        <v>340497</v>
      </c>
      <c r="E101" s="118">
        <v>41170</v>
      </c>
      <c r="F101" s="228">
        <v>3333.44</v>
      </c>
      <c r="G101" s="120">
        <f t="shared" si="3"/>
        <v>305.82018348623853</v>
      </c>
      <c r="H101" s="120">
        <v>10.9</v>
      </c>
      <c r="I101" s="126"/>
    </row>
    <row r="102" spans="1:9">
      <c r="A102" s="204" t="s">
        <v>17</v>
      </c>
      <c r="B102" s="205" t="s">
        <v>43</v>
      </c>
      <c r="C102" s="199">
        <v>2012</v>
      </c>
      <c r="D102" s="117">
        <v>340504</v>
      </c>
      <c r="E102" s="118">
        <v>41170</v>
      </c>
      <c r="F102" s="228">
        <v>165.27</v>
      </c>
      <c r="G102" s="120">
        <f t="shared" si="3"/>
        <v>15.680265654648959</v>
      </c>
      <c r="H102" s="120">
        <v>10.54</v>
      </c>
      <c r="I102" s="126"/>
    </row>
    <row r="103" spans="1:9">
      <c r="A103" s="204" t="s">
        <v>22</v>
      </c>
      <c r="B103" s="205" t="s">
        <v>56</v>
      </c>
      <c r="C103" s="199">
        <v>2013</v>
      </c>
      <c r="D103" s="117">
        <v>340505</v>
      </c>
      <c r="E103" s="118">
        <v>41170</v>
      </c>
      <c r="F103" s="228">
        <v>1060.22</v>
      </c>
      <c r="G103" s="120">
        <f t="shared" si="3"/>
        <v>100.5901328273245</v>
      </c>
      <c r="H103" s="120">
        <v>10.54</v>
      </c>
      <c r="I103" s="126"/>
    </row>
    <row r="104" spans="1:9">
      <c r="A104" s="204" t="s">
        <v>16</v>
      </c>
      <c r="B104" s="205" t="s">
        <v>63</v>
      </c>
      <c r="C104" s="199">
        <v>2014</v>
      </c>
      <c r="D104" s="117">
        <v>340515</v>
      </c>
      <c r="E104" s="118">
        <v>41170</v>
      </c>
      <c r="F104" s="228">
        <v>156.84</v>
      </c>
      <c r="G104" s="120">
        <f t="shared" si="3"/>
        <v>14.880455407969642</v>
      </c>
      <c r="H104" s="120">
        <v>10.54</v>
      </c>
      <c r="I104" s="126"/>
    </row>
    <row r="105" spans="1:9">
      <c r="A105" s="204" t="s">
        <v>75</v>
      </c>
      <c r="B105" s="205" t="s">
        <v>61</v>
      </c>
      <c r="C105" s="199">
        <v>2015</v>
      </c>
      <c r="D105" s="117">
        <v>340576</v>
      </c>
      <c r="E105" s="118">
        <v>41170</v>
      </c>
      <c r="F105" s="228">
        <v>210.06</v>
      </c>
      <c r="G105" s="120">
        <f t="shared" si="3"/>
        <v>19.929791271347252</v>
      </c>
      <c r="H105" s="120">
        <v>10.54</v>
      </c>
      <c r="I105" s="126"/>
    </row>
    <row r="106" spans="1:9">
      <c r="A106" s="204" t="s">
        <v>74</v>
      </c>
      <c r="B106" s="205" t="s">
        <v>68</v>
      </c>
      <c r="C106" s="199">
        <v>2016</v>
      </c>
      <c r="D106" s="117">
        <v>340580</v>
      </c>
      <c r="E106" s="118">
        <v>41170</v>
      </c>
      <c r="F106" s="228">
        <v>68.19</v>
      </c>
      <c r="G106" s="120">
        <f t="shared" si="3"/>
        <v>6.4696394686907022</v>
      </c>
      <c r="H106" s="120">
        <v>10.54</v>
      </c>
      <c r="I106" s="126"/>
    </row>
    <row r="107" spans="1:9">
      <c r="A107" s="204" t="s">
        <v>18</v>
      </c>
      <c r="B107" s="205" t="s">
        <v>62</v>
      </c>
      <c r="C107" s="199">
        <v>2017</v>
      </c>
      <c r="D107" s="117">
        <v>340637</v>
      </c>
      <c r="E107" s="118">
        <v>41170</v>
      </c>
      <c r="F107" s="228">
        <v>250.33</v>
      </c>
      <c r="G107" s="120">
        <f t="shared" si="3"/>
        <v>23.750474383301711</v>
      </c>
      <c r="H107" s="120">
        <v>10.54</v>
      </c>
      <c r="I107" s="126"/>
    </row>
    <row r="108" spans="1:9">
      <c r="A108" s="204" t="s">
        <v>75</v>
      </c>
      <c r="B108" s="205" t="s">
        <v>61</v>
      </c>
      <c r="C108" s="199">
        <v>2018</v>
      </c>
      <c r="D108" s="117">
        <v>341617</v>
      </c>
      <c r="E108" s="118">
        <v>41171</v>
      </c>
      <c r="F108" s="228">
        <v>220.5</v>
      </c>
      <c r="G108" s="120">
        <f t="shared" si="3"/>
        <v>20.920303605313094</v>
      </c>
      <c r="H108" s="120">
        <v>10.54</v>
      </c>
      <c r="I108" s="126"/>
    </row>
    <row r="109" spans="1:9">
      <c r="A109" s="204" t="s">
        <v>18</v>
      </c>
      <c r="B109" s="205" t="s">
        <v>62</v>
      </c>
      <c r="C109" s="199">
        <v>2019</v>
      </c>
      <c r="D109" s="117">
        <v>341674</v>
      </c>
      <c r="E109" s="118">
        <v>41171</v>
      </c>
      <c r="F109" s="228">
        <v>317.57</v>
      </c>
      <c r="G109" s="120">
        <f t="shared" si="3"/>
        <v>30.129981024667934</v>
      </c>
      <c r="H109" s="120">
        <v>10.54</v>
      </c>
      <c r="I109" s="126"/>
    </row>
    <row r="110" spans="1:9">
      <c r="A110" s="204"/>
      <c r="B110" s="205"/>
      <c r="C110" s="199"/>
      <c r="D110" s="117"/>
      <c r="E110" s="118"/>
      <c r="F110" s="228"/>
      <c r="G110" s="120">
        <f t="shared" si="3"/>
        <v>0</v>
      </c>
      <c r="H110" s="120">
        <v>10.54</v>
      </c>
      <c r="I110" s="126"/>
    </row>
    <row r="111" spans="1:9">
      <c r="A111" s="204"/>
      <c r="B111" s="205"/>
      <c r="C111" s="199"/>
      <c r="D111" s="117"/>
      <c r="E111" s="118"/>
      <c r="F111" s="228"/>
      <c r="G111" s="120">
        <f t="shared" si="3"/>
        <v>0</v>
      </c>
      <c r="H111" s="120">
        <v>10.54</v>
      </c>
      <c r="I111" s="126"/>
    </row>
    <row r="112" spans="1:9">
      <c r="A112" s="204"/>
      <c r="B112" s="205"/>
      <c r="C112" s="199"/>
      <c r="D112" s="117"/>
      <c r="E112" s="118"/>
      <c r="F112" s="228"/>
      <c r="G112" s="120">
        <f t="shared" si="3"/>
        <v>0</v>
      </c>
      <c r="H112" s="120">
        <v>10.54</v>
      </c>
      <c r="I112" s="126"/>
    </row>
    <row r="113" spans="1:9">
      <c r="A113" s="204"/>
      <c r="B113" s="205"/>
      <c r="C113" s="199"/>
      <c r="D113" s="117"/>
      <c r="E113" s="118"/>
      <c r="F113" s="228"/>
      <c r="G113" s="120">
        <f t="shared" si="3"/>
        <v>0</v>
      </c>
      <c r="H113" s="120">
        <v>10.54</v>
      </c>
      <c r="I113" s="126"/>
    </row>
    <row r="114" spans="1:9">
      <c r="A114" s="204"/>
      <c r="B114" s="205"/>
      <c r="C114" s="199"/>
      <c r="D114" s="117"/>
      <c r="E114" s="118"/>
      <c r="F114" s="228"/>
      <c r="G114" s="120">
        <f t="shared" si="3"/>
        <v>0</v>
      </c>
      <c r="H114" s="120">
        <v>10.54</v>
      </c>
      <c r="I114" s="126"/>
    </row>
    <row r="115" spans="1:9" ht="15.75" thickBot="1">
      <c r="B115" s="243"/>
      <c r="C115" s="164"/>
      <c r="D115" s="172" t="s">
        <v>10</v>
      </c>
      <c r="E115" s="173"/>
      <c r="F115" s="222">
        <f>SUM(F8:F113)</f>
        <v>47616.12999999999</v>
      </c>
      <c r="G115" s="175">
        <f>SUM(G33:G62)</f>
        <v>1177.6095336362978</v>
      </c>
      <c r="H115" s="176"/>
      <c r="I115" s="168"/>
    </row>
    <row r="116" spans="1:9" ht="15.75" thickBot="1">
      <c r="B116" s="244"/>
      <c r="C116" s="178"/>
      <c r="D116" s="179"/>
      <c r="E116" s="180"/>
      <c r="F116" s="223"/>
      <c r="G116" s="182"/>
      <c r="H116" s="176"/>
      <c r="I116" s="168"/>
    </row>
    <row r="117" spans="1:9" ht="15.75" thickBot="1">
      <c r="B117" s="539" t="s">
        <v>52</v>
      </c>
      <c r="C117" s="540"/>
      <c r="D117" s="541"/>
      <c r="E117" s="193">
        <f>F2-F115</f>
        <v>2722.4100000000108</v>
      </c>
      <c r="F117" s="224"/>
      <c r="G117" s="176"/>
      <c r="H117" s="176"/>
      <c r="I117" s="122"/>
    </row>
    <row r="121" spans="1:9">
      <c r="B121"/>
    </row>
  </sheetData>
  <autoFilter ref="A7:H115"/>
  <mergeCells count="1">
    <mergeCell ref="B117:D117"/>
  </mergeCells>
  <pageMargins left="0.70866141732283472" right="0.70866141732283472" top="0.74803149606299213" bottom="0.74803149606299213" header="0.31496062992125984" footer="0.31496062992125984"/>
  <pageSetup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29"/>
  <sheetViews>
    <sheetView topLeftCell="A118" workbookViewId="0">
      <selection activeCell="F127" sqref="F127"/>
    </sheetView>
  </sheetViews>
  <sheetFormatPr baseColWidth="10" defaultRowHeight="15"/>
  <sheetData>
    <row r="1" spans="1:9">
      <c r="A1" s="99" t="s">
        <v>58</v>
      </c>
      <c r="B1" s="236"/>
      <c r="C1" s="95"/>
      <c r="D1" s="95"/>
      <c r="E1" s="95"/>
      <c r="F1" s="215" t="s">
        <v>53</v>
      </c>
      <c r="G1" s="102"/>
      <c r="H1" s="100"/>
      <c r="I1" s="1"/>
    </row>
    <row r="2" spans="1:9">
      <c r="A2" s="99"/>
      <c r="B2" s="237"/>
      <c r="C2" s="103"/>
      <c r="D2" s="103"/>
      <c r="E2" s="96">
        <v>41171</v>
      </c>
      <c r="F2" s="216">
        <v>50123.32</v>
      </c>
      <c r="G2" s="105"/>
      <c r="H2" s="103"/>
      <c r="I2" s="4"/>
    </row>
    <row r="3" spans="1:9">
      <c r="A3" s="99"/>
      <c r="B3" s="236"/>
      <c r="C3" s="106" t="s">
        <v>32</v>
      </c>
      <c r="D3" s="95"/>
      <c r="E3" s="95"/>
      <c r="F3" s="217"/>
      <c r="G3" s="102"/>
      <c r="H3" s="100"/>
      <c r="I3" s="1"/>
    </row>
    <row r="4" spans="1:9">
      <c r="A4" s="99"/>
      <c r="B4" s="236"/>
      <c r="C4" s="106"/>
      <c r="D4" s="95"/>
      <c r="E4" s="95"/>
      <c r="F4" s="217"/>
      <c r="G4" s="102"/>
      <c r="H4" s="100"/>
      <c r="I4" s="1"/>
    </row>
    <row r="5" spans="1:9" ht="15.75" thickBot="1">
      <c r="A5" s="99"/>
      <c r="B5" s="236"/>
      <c r="C5" s="95"/>
      <c r="D5" s="95"/>
      <c r="E5" s="95"/>
      <c r="F5" s="217"/>
      <c r="G5" s="102"/>
      <c r="H5" s="100"/>
      <c r="I5" s="1"/>
    </row>
    <row r="6" spans="1:9" ht="30.75" thickBot="1">
      <c r="A6" s="238" t="s">
        <v>2</v>
      </c>
      <c r="B6" s="238" t="s">
        <v>40</v>
      </c>
      <c r="C6" s="245" t="s">
        <v>3</v>
      </c>
      <c r="D6" s="246" t="s">
        <v>4</v>
      </c>
      <c r="E6" s="247" t="s">
        <v>5</v>
      </c>
      <c r="F6" s="248" t="s">
        <v>6</v>
      </c>
      <c r="G6" s="249" t="s">
        <v>7</v>
      </c>
      <c r="H6" s="238" t="s">
        <v>8</v>
      </c>
      <c r="I6" s="250" t="s">
        <v>59</v>
      </c>
    </row>
    <row r="7" spans="1:9">
      <c r="A7" s="229"/>
      <c r="B7" s="239"/>
      <c r="C7" s="230"/>
      <c r="D7" s="231"/>
      <c r="E7" s="230"/>
      <c r="F7" s="232"/>
      <c r="G7" s="233"/>
      <c r="H7" s="229"/>
      <c r="I7" s="234"/>
    </row>
    <row r="8" spans="1:9">
      <c r="A8" s="204" t="s">
        <v>17</v>
      </c>
      <c r="B8" s="205" t="s">
        <v>43</v>
      </c>
      <c r="C8" s="199">
        <v>2020</v>
      </c>
      <c r="D8" s="117">
        <v>341684</v>
      </c>
      <c r="E8" s="118">
        <v>41171</v>
      </c>
      <c r="F8" s="219">
        <v>393.77</v>
      </c>
      <c r="G8" s="120">
        <f t="shared" ref="G8:G71" si="0">F8/H8</f>
        <v>37.359582542694497</v>
      </c>
      <c r="H8" s="120">
        <v>10.54</v>
      </c>
      <c r="I8" s="120"/>
    </row>
    <row r="9" spans="1:9">
      <c r="A9" s="204" t="s">
        <v>74</v>
      </c>
      <c r="B9" s="204" t="s">
        <v>68</v>
      </c>
      <c r="C9" s="199">
        <v>2021</v>
      </c>
      <c r="D9" s="117">
        <v>341699</v>
      </c>
      <c r="E9" s="118">
        <v>41171</v>
      </c>
      <c r="F9" s="219">
        <v>165.58</v>
      </c>
      <c r="G9" s="120">
        <f t="shared" si="0"/>
        <v>15.709677419354842</v>
      </c>
      <c r="H9" s="120">
        <v>10.54</v>
      </c>
      <c r="I9" s="120"/>
    </row>
    <row r="10" spans="1:9">
      <c r="A10" s="204" t="s">
        <v>15</v>
      </c>
      <c r="B10" s="204" t="s">
        <v>65</v>
      </c>
      <c r="C10" s="199">
        <v>2022</v>
      </c>
      <c r="D10" s="117">
        <v>342438</v>
      </c>
      <c r="E10" s="118">
        <v>41171</v>
      </c>
      <c r="F10" s="219">
        <v>240</v>
      </c>
      <c r="G10" s="120">
        <f t="shared" si="0"/>
        <v>22.770398481973437</v>
      </c>
      <c r="H10" s="120">
        <v>10.54</v>
      </c>
      <c r="I10" s="120"/>
    </row>
    <row r="11" spans="1:9">
      <c r="A11" s="204" t="s">
        <v>16</v>
      </c>
      <c r="B11" s="205" t="s">
        <v>63</v>
      </c>
      <c r="C11" s="199">
        <v>2023</v>
      </c>
      <c r="D11" s="117">
        <v>342691</v>
      </c>
      <c r="E11" s="118">
        <v>41172</v>
      </c>
      <c r="F11" s="219">
        <v>381.02</v>
      </c>
      <c r="G11" s="120">
        <f t="shared" si="0"/>
        <v>36.149905123339657</v>
      </c>
      <c r="H11" s="120">
        <v>10.54</v>
      </c>
      <c r="I11" s="120"/>
    </row>
    <row r="12" spans="1:9">
      <c r="A12" s="204" t="s">
        <v>18</v>
      </c>
      <c r="B12" s="205" t="s">
        <v>62</v>
      </c>
      <c r="C12" s="199">
        <v>2024</v>
      </c>
      <c r="D12" s="117">
        <v>342712</v>
      </c>
      <c r="E12" s="118">
        <v>41172</v>
      </c>
      <c r="F12" s="219">
        <v>157.78</v>
      </c>
      <c r="G12" s="120">
        <f t="shared" si="0"/>
        <v>14.969639468690703</v>
      </c>
      <c r="H12" s="120">
        <v>10.54</v>
      </c>
      <c r="I12" s="120"/>
    </row>
    <row r="13" spans="1:9">
      <c r="A13" s="204" t="s">
        <v>17</v>
      </c>
      <c r="B13" s="205" t="s">
        <v>43</v>
      </c>
      <c r="C13" s="199">
        <v>2025</v>
      </c>
      <c r="D13" s="117">
        <v>342727</v>
      </c>
      <c r="E13" s="118">
        <v>41172</v>
      </c>
      <c r="F13" s="219">
        <v>183.19</v>
      </c>
      <c r="G13" s="120">
        <f t="shared" si="0"/>
        <v>17.380455407969642</v>
      </c>
      <c r="H13" s="120">
        <v>10.54</v>
      </c>
      <c r="I13" s="120"/>
    </row>
    <row r="14" spans="1:9">
      <c r="A14" s="205" t="s">
        <v>11</v>
      </c>
      <c r="B14" s="205" t="s">
        <v>42</v>
      </c>
      <c r="C14" s="199">
        <v>2026</v>
      </c>
      <c r="D14" s="117">
        <v>342743</v>
      </c>
      <c r="E14" s="118">
        <v>41172</v>
      </c>
      <c r="F14" s="219">
        <v>2200.06</v>
      </c>
      <c r="G14" s="120">
        <f t="shared" si="0"/>
        <v>201.84036697247706</v>
      </c>
      <c r="H14" s="120">
        <v>10.9</v>
      </c>
      <c r="I14" s="120"/>
    </row>
    <row r="15" spans="1:9">
      <c r="A15" s="209" t="s">
        <v>19</v>
      </c>
      <c r="B15" s="240" t="s">
        <v>66</v>
      </c>
      <c r="C15" s="199">
        <v>2027</v>
      </c>
      <c r="D15" s="199">
        <v>342781</v>
      </c>
      <c r="E15" s="118">
        <v>41172</v>
      </c>
      <c r="F15" s="219">
        <v>1222.01</v>
      </c>
      <c r="G15" s="120">
        <f t="shared" si="0"/>
        <v>115.94022770398483</v>
      </c>
      <c r="H15" s="120">
        <v>10.54</v>
      </c>
      <c r="I15" s="120"/>
    </row>
    <row r="16" spans="1:9">
      <c r="A16" s="204" t="s">
        <v>74</v>
      </c>
      <c r="B16" s="205" t="s">
        <v>68</v>
      </c>
      <c r="C16" s="199">
        <v>2028</v>
      </c>
      <c r="D16" s="199">
        <v>342782</v>
      </c>
      <c r="E16" s="118">
        <v>41172</v>
      </c>
      <c r="F16" s="219">
        <v>144.29</v>
      </c>
      <c r="G16" s="120">
        <f t="shared" si="0"/>
        <v>13.689753320683112</v>
      </c>
      <c r="H16" s="120">
        <v>10.54</v>
      </c>
      <c r="I16" s="120"/>
    </row>
    <row r="17" spans="1:9">
      <c r="A17" s="204" t="s">
        <v>15</v>
      </c>
      <c r="B17" s="205" t="s">
        <v>65</v>
      </c>
      <c r="C17" s="199">
        <v>2029</v>
      </c>
      <c r="D17" s="199">
        <v>343804</v>
      </c>
      <c r="E17" s="118">
        <v>41173</v>
      </c>
      <c r="F17" s="219">
        <v>155.47</v>
      </c>
      <c r="G17" s="120">
        <f t="shared" si="0"/>
        <v>14.750474383301709</v>
      </c>
      <c r="H17" s="120">
        <v>10.54</v>
      </c>
      <c r="I17" s="120"/>
    </row>
    <row r="18" spans="1:9">
      <c r="A18" s="204" t="s">
        <v>18</v>
      </c>
      <c r="B18" s="209" t="s">
        <v>62</v>
      </c>
      <c r="C18" s="199">
        <v>2030</v>
      </c>
      <c r="D18" s="199">
        <v>343815</v>
      </c>
      <c r="E18" s="118">
        <v>41173</v>
      </c>
      <c r="F18" s="219">
        <v>217.65</v>
      </c>
      <c r="G18" s="120">
        <f t="shared" si="0"/>
        <v>20.649905123339661</v>
      </c>
      <c r="H18" s="120">
        <v>10.54</v>
      </c>
      <c r="I18" s="120"/>
    </row>
    <row r="19" spans="1:9">
      <c r="A19" s="209" t="s">
        <v>19</v>
      </c>
      <c r="B19" s="204" t="s">
        <v>66</v>
      </c>
      <c r="C19" s="199">
        <v>2031</v>
      </c>
      <c r="D19" s="199">
        <v>343821</v>
      </c>
      <c r="E19" s="118">
        <v>41173</v>
      </c>
      <c r="F19" s="219">
        <v>1360.08</v>
      </c>
      <c r="G19" s="120">
        <f t="shared" si="0"/>
        <v>129.03984819734345</v>
      </c>
      <c r="H19" s="120">
        <v>10.54</v>
      </c>
      <c r="I19" s="120"/>
    </row>
    <row r="20" spans="1:9">
      <c r="A20" s="204" t="s">
        <v>16</v>
      </c>
      <c r="B20" s="204" t="s">
        <v>63</v>
      </c>
      <c r="C20" s="199">
        <v>2032</v>
      </c>
      <c r="D20" s="199">
        <v>343836</v>
      </c>
      <c r="E20" s="118">
        <v>41173</v>
      </c>
      <c r="F20" s="219">
        <v>153.46</v>
      </c>
      <c r="G20" s="94">
        <f t="shared" si="0"/>
        <v>14.559772296015183</v>
      </c>
      <c r="H20" s="120">
        <v>10.54</v>
      </c>
      <c r="I20" s="120"/>
    </row>
    <row r="21" spans="1:9">
      <c r="A21" s="204" t="s">
        <v>75</v>
      </c>
      <c r="B21" s="204" t="s">
        <v>61</v>
      </c>
      <c r="C21" s="199">
        <v>2033</v>
      </c>
      <c r="D21" s="199">
        <v>343869</v>
      </c>
      <c r="E21" s="118">
        <v>41173</v>
      </c>
      <c r="F21" s="219">
        <v>200.15</v>
      </c>
      <c r="G21" s="94">
        <f t="shared" si="0"/>
        <v>18.989563567362431</v>
      </c>
      <c r="H21" s="120">
        <v>10.54</v>
      </c>
      <c r="I21" s="120"/>
    </row>
    <row r="22" spans="1:9">
      <c r="A22" s="204" t="s">
        <v>74</v>
      </c>
      <c r="B22" s="204" t="s">
        <v>68</v>
      </c>
      <c r="C22" s="199">
        <v>2034</v>
      </c>
      <c r="D22" s="199">
        <v>343903</v>
      </c>
      <c r="E22" s="118">
        <v>41173</v>
      </c>
      <c r="F22" s="219">
        <v>182.45</v>
      </c>
      <c r="G22" s="94">
        <f t="shared" si="0"/>
        <v>17.31024667931689</v>
      </c>
      <c r="H22" s="120">
        <v>10.54</v>
      </c>
      <c r="I22" s="120"/>
    </row>
    <row r="23" spans="1:9">
      <c r="A23" s="204" t="s">
        <v>17</v>
      </c>
      <c r="B23" s="204" t="s">
        <v>43</v>
      </c>
      <c r="C23" s="199">
        <v>2035</v>
      </c>
      <c r="D23" s="199">
        <v>343923</v>
      </c>
      <c r="E23" s="118">
        <v>41173</v>
      </c>
      <c r="F23" s="219">
        <v>196.15</v>
      </c>
      <c r="G23" s="94">
        <f t="shared" si="0"/>
        <v>18.610056925996208</v>
      </c>
      <c r="H23" s="120">
        <v>10.54</v>
      </c>
      <c r="I23" s="120"/>
    </row>
    <row r="24" spans="1:9">
      <c r="A24" s="209" t="s">
        <v>22</v>
      </c>
      <c r="B24" s="205" t="s">
        <v>56</v>
      </c>
      <c r="C24" s="199">
        <v>2036</v>
      </c>
      <c r="D24" s="117">
        <v>343993</v>
      </c>
      <c r="E24" s="118">
        <v>41173</v>
      </c>
      <c r="F24" s="219">
        <v>1068.23</v>
      </c>
      <c r="G24" s="94">
        <f t="shared" si="0"/>
        <v>101.35009487666035</v>
      </c>
      <c r="H24" s="120">
        <v>10.54</v>
      </c>
      <c r="I24" s="124"/>
    </row>
    <row r="25" spans="1:9">
      <c r="A25" s="204" t="s">
        <v>18</v>
      </c>
      <c r="B25" s="205" t="s">
        <v>62</v>
      </c>
      <c r="C25" s="199">
        <v>2037</v>
      </c>
      <c r="D25" s="199">
        <v>345004</v>
      </c>
      <c r="E25" s="118">
        <v>41174</v>
      </c>
      <c r="F25" s="219">
        <v>411.27</v>
      </c>
      <c r="G25" s="94">
        <f t="shared" si="0"/>
        <v>39.01992409867173</v>
      </c>
      <c r="H25" s="120">
        <v>10.54</v>
      </c>
      <c r="I25" s="126"/>
    </row>
    <row r="26" spans="1:9">
      <c r="A26" s="204" t="s">
        <v>17</v>
      </c>
      <c r="B26" s="240" t="s">
        <v>43</v>
      </c>
      <c r="C26" s="199">
        <v>2038</v>
      </c>
      <c r="D26" s="117">
        <v>345088</v>
      </c>
      <c r="E26" s="118">
        <v>41174</v>
      </c>
      <c r="F26" s="219">
        <v>204.79</v>
      </c>
      <c r="G26" s="94">
        <f t="shared" si="0"/>
        <v>19.429791271347248</v>
      </c>
      <c r="H26" s="120">
        <v>10.54</v>
      </c>
      <c r="I26" s="127"/>
    </row>
    <row r="27" spans="1:9">
      <c r="A27" s="204" t="s">
        <v>74</v>
      </c>
      <c r="B27" s="204" t="s">
        <v>68</v>
      </c>
      <c r="C27" s="199">
        <v>2039</v>
      </c>
      <c r="D27" s="117">
        <v>345111</v>
      </c>
      <c r="E27" s="118">
        <v>41174</v>
      </c>
      <c r="F27" s="219">
        <v>167.16</v>
      </c>
      <c r="G27" s="94">
        <f t="shared" si="0"/>
        <v>15.859582542694499</v>
      </c>
      <c r="H27" s="120">
        <v>10.54</v>
      </c>
      <c r="I27" s="126"/>
    </row>
    <row r="28" spans="1:9">
      <c r="A28" s="204" t="s">
        <v>16</v>
      </c>
      <c r="B28" s="205" t="s">
        <v>63</v>
      </c>
      <c r="C28" s="199">
        <v>2040</v>
      </c>
      <c r="D28" s="117">
        <v>345126</v>
      </c>
      <c r="E28" s="118">
        <v>41174</v>
      </c>
      <c r="F28" s="219">
        <v>105.51</v>
      </c>
      <c r="G28" s="120">
        <f t="shared" si="0"/>
        <v>10.010436432637572</v>
      </c>
      <c r="H28" s="120">
        <v>10.54</v>
      </c>
      <c r="I28" s="126"/>
    </row>
    <row r="29" spans="1:9">
      <c r="A29" s="204" t="s">
        <v>15</v>
      </c>
      <c r="B29" s="205" t="s">
        <v>65</v>
      </c>
      <c r="C29" s="199">
        <v>2041</v>
      </c>
      <c r="D29" s="117">
        <v>345159</v>
      </c>
      <c r="E29" s="118">
        <v>41174</v>
      </c>
      <c r="F29" s="219">
        <v>212.59</v>
      </c>
      <c r="G29" s="94">
        <f t="shared" si="0"/>
        <v>20.169829222011387</v>
      </c>
      <c r="H29" s="120">
        <v>10.54</v>
      </c>
      <c r="I29" s="194"/>
    </row>
    <row r="30" spans="1:9">
      <c r="A30" s="209" t="s">
        <v>22</v>
      </c>
      <c r="B30" s="205" t="s">
        <v>56</v>
      </c>
      <c r="C30" s="199">
        <v>2042</v>
      </c>
      <c r="D30" s="117">
        <v>345181</v>
      </c>
      <c r="E30" s="118">
        <v>41174</v>
      </c>
      <c r="F30" s="219">
        <v>900.01</v>
      </c>
      <c r="G30" s="197">
        <f t="shared" si="0"/>
        <v>85.389943074003796</v>
      </c>
      <c r="H30" s="120">
        <v>10.54</v>
      </c>
      <c r="I30" s="126"/>
    </row>
    <row r="31" spans="1:9">
      <c r="A31" s="204" t="s">
        <v>75</v>
      </c>
      <c r="B31" s="205" t="s">
        <v>61</v>
      </c>
      <c r="C31" s="199">
        <v>2043</v>
      </c>
      <c r="D31" s="117">
        <v>345212</v>
      </c>
      <c r="E31" s="118">
        <v>41174</v>
      </c>
      <c r="F31" s="219">
        <v>207.85</v>
      </c>
      <c r="G31" s="197">
        <f t="shared" si="0"/>
        <v>19.720113851992412</v>
      </c>
      <c r="H31" s="120">
        <v>10.54</v>
      </c>
      <c r="I31" s="126"/>
    </row>
    <row r="32" spans="1:9">
      <c r="A32" s="210" t="s">
        <v>34</v>
      </c>
      <c r="B32" s="240" t="s">
        <v>39</v>
      </c>
      <c r="C32" s="199">
        <v>2044</v>
      </c>
      <c r="D32" s="117">
        <v>345241</v>
      </c>
      <c r="E32" s="118">
        <v>41174</v>
      </c>
      <c r="F32" s="219">
        <v>410.11</v>
      </c>
      <c r="G32" s="120">
        <f t="shared" si="0"/>
        <v>38.909867172675526</v>
      </c>
      <c r="H32" s="120">
        <v>10.54</v>
      </c>
      <c r="I32" s="126"/>
    </row>
    <row r="33" spans="1:9">
      <c r="A33" s="204" t="s">
        <v>15</v>
      </c>
      <c r="B33" s="205" t="s">
        <v>65</v>
      </c>
      <c r="C33" s="199">
        <v>2045</v>
      </c>
      <c r="D33" s="117">
        <v>346826</v>
      </c>
      <c r="E33" s="118">
        <v>41175</v>
      </c>
      <c r="F33" s="219">
        <v>242.42</v>
      </c>
      <c r="G33" s="120">
        <f t="shared" si="0"/>
        <v>23</v>
      </c>
      <c r="H33" s="120">
        <v>10.54</v>
      </c>
      <c r="I33" s="126"/>
    </row>
    <row r="34" spans="1:9">
      <c r="A34" s="204"/>
      <c r="B34" s="204" t="s">
        <v>65</v>
      </c>
      <c r="C34" s="199">
        <v>2046</v>
      </c>
      <c r="D34" s="117" t="s">
        <v>23</v>
      </c>
      <c r="E34" s="118">
        <v>41175</v>
      </c>
      <c r="F34" s="219">
        <v>272.17</v>
      </c>
      <c r="G34" s="120">
        <f t="shared" si="0"/>
        <v>25.822580645161295</v>
      </c>
      <c r="H34" s="120">
        <v>10.54</v>
      </c>
      <c r="I34" s="518" t="s">
        <v>159</v>
      </c>
    </row>
    <row r="35" spans="1:9">
      <c r="A35" s="204" t="s">
        <v>74</v>
      </c>
      <c r="B35" s="204" t="s">
        <v>68</v>
      </c>
      <c r="C35" s="199">
        <v>2047</v>
      </c>
      <c r="D35" s="117">
        <v>347311</v>
      </c>
      <c r="E35" s="118">
        <v>41176</v>
      </c>
      <c r="F35" s="219">
        <v>159.88999999999999</v>
      </c>
      <c r="G35" s="120">
        <f t="shared" si="0"/>
        <v>15.169829222011385</v>
      </c>
      <c r="H35" s="120">
        <v>10.54</v>
      </c>
      <c r="I35" s="126"/>
    </row>
    <row r="36" spans="1:9">
      <c r="A36" s="204" t="s">
        <v>17</v>
      </c>
      <c r="B36" s="205" t="s">
        <v>43</v>
      </c>
      <c r="C36" s="199">
        <v>2048</v>
      </c>
      <c r="D36" s="117">
        <v>347338</v>
      </c>
      <c r="E36" s="118">
        <v>41176</v>
      </c>
      <c r="F36" s="219">
        <v>421.81</v>
      </c>
      <c r="G36" s="120">
        <f t="shared" si="0"/>
        <v>40.01992409867173</v>
      </c>
      <c r="H36" s="120">
        <v>10.54</v>
      </c>
      <c r="I36" s="126"/>
    </row>
    <row r="37" spans="1:9">
      <c r="A37" s="204" t="s">
        <v>16</v>
      </c>
      <c r="B37" s="205" t="s">
        <v>63</v>
      </c>
      <c r="C37" s="199">
        <v>2049</v>
      </c>
      <c r="D37" s="117">
        <v>347364</v>
      </c>
      <c r="E37" s="118">
        <v>41176</v>
      </c>
      <c r="F37" s="219">
        <v>161.58000000000001</v>
      </c>
      <c r="G37" s="120">
        <f t="shared" si="0"/>
        <v>15.330170777988616</v>
      </c>
      <c r="H37" s="120">
        <v>10.54</v>
      </c>
      <c r="I37" s="126"/>
    </row>
    <row r="38" spans="1:9">
      <c r="A38" s="209" t="s">
        <v>19</v>
      </c>
      <c r="B38" s="204" t="s">
        <v>66</v>
      </c>
      <c r="C38" s="199">
        <v>2050</v>
      </c>
      <c r="D38" s="117">
        <v>347397</v>
      </c>
      <c r="E38" s="118">
        <v>41176</v>
      </c>
      <c r="F38" s="219">
        <v>1078.6600000000001</v>
      </c>
      <c r="G38" s="94">
        <f t="shared" si="0"/>
        <v>102.33965844402279</v>
      </c>
      <c r="H38" s="120">
        <v>10.54</v>
      </c>
      <c r="I38" s="126"/>
    </row>
    <row r="39" spans="1:9">
      <c r="A39" s="204" t="s">
        <v>18</v>
      </c>
      <c r="B39" s="204" t="s">
        <v>62</v>
      </c>
      <c r="C39" s="199">
        <v>2051</v>
      </c>
      <c r="D39" s="117">
        <v>347557</v>
      </c>
      <c r="E39" s="118">
        <v>41176</v>
      </c>
      <c r="F39" s="219">
        <v>377.12</v>
      </c>
      <c r="G39" s="94">
        <f t="shared" si="0"/>
        <v>35.779886148007591</v>
      </c>
      <c r="H39" s="120">
        <v>10.54</v>
      </c>
      <c r="I39" s="518" t="s">
        <v>159</v>
      </c>
    </row>
    <row r="40" spans="1:9">
      <c r="A40" s="204" t="s">
        <v>76</v>
      </c>
      <c r="B40" s="205" t="s">
        <v>70</v>
      </c>
      <c r="C40" s="199">
        <v>2052</v>
      </c>
      <c r="D40" s="117">
        <v>348080</v>
      </c>
      <c r="E40" s="118">
        <v>41176</v>
      </c>
      <c r="F40" s="219">
        <v>325.05</v>
      </c>
      <c r="G40" s="94">
        <f t="shared" si="0"/>
        <v>30.839658444022774</v>
      </c>
      <c r="H40" s="120">
        <v>10.54</v>
      </c>
      <c r="I40" s="126"/>
    </row>
    <row r="41" spans="1:9">
      <c r="A41" s="205" t="s">
        <v>11</v>
      </c>
      <c r="B41" s="204" t="s">
        <v>42</v>
      </c>
      <c r="C41" s="199">
        <v>2053</v>
      </c>
      <c r="D41" s="117">
        <v>348173</v>
      </c>
      <c r="E41" s="118">
        <v>41176</v>
      </c>
      <c r="F41" s="219">
        <v>1539.19</v>
      </c>
      <c r="G41" s="94">
        <f t="shared" si="0"/>
        <v>141.21009174311928</v>
      </c>
      <c r="H41" s="120">
        <v>10.9</v>
      </c>
      <c r="I41" s="126"/>
    </row>
    <row r="42" spans="1:9">
      <c r="A42" s="204" t="s">
        <v>16</v>
      </c>
      <c r="B42" s="205" t="s">
        <v>63</v>
      </c>
      <c r="C42" s="199">
        <v>2054</v>
      </c>
      <c r="D42" s="117">
        <v>348451</v>
      </c>
      <c r="E42" s="118">
        <v>41177</v>
      </c>
      <c r="F42" s="219">
        <v>208.9</v>
      </c>
      <c r="G42" s="94">
        <f t="shared" si="0"/>
        <v>19.819734345351044</v>
      </c>
      <c r="H42" s="120">
        <v>10.54</v>
      </c>
      <c r="I42" s="126"/>
    </row>
    <row r="43" spans="1:9">
      <c r="A43" s="209" t="s">
        <v>22</v>
      </c>
      <c r="B43" s="240" t="s">
        <v>56</v>
      </c>
      <c r="C43" s="199">
        <v>2055</v>
      </c>
      <c r="D43" s="117">
        <v>348472</v>
      </c>
      <c r="E43" s="118">
        <v>41177</v>
      </c>
      <c r="F43" s="219">
        <v>839.3</v>
      </c>
      <c r="G43" s="94">
        <f t="shared" si="0"/>
        <v>79.629981024667927</v>
      </c>
      <c r="H43" s="120">
        <v>10.54</v>
      </c>
      <c r="I43" s="126"/>
    </row>
    <row r="44" spans="1:9">
      <c r="A44" s="209" t="s">
        <v>19</v>
      </c>
      <c r="B44" s="204" t="s">
        <v>66</v>
      </c>
      <c r="C44" s="199">
        <v>2056</v>
      </c>
      <c r="D44" s="117">
        <v>348489</v>
      </c>
      <c r="E44" s="118">
        <v>41177</v>
      </c>
      <c r="F44" s="219">
        <v>326.42</v>
      </c>
      <c r="G44" s="94">
        <f t="shared" si="0"/>
        <v>30.969639468690705</v>
      </c>
      <c r="H44" s="120">
        <v>10.54</v>
      </c>
      <c r="I44" s="126"/>
    </row>
    <row r="45" spans="1:9">
      <c r="A45" s="204" t="s">
        <v>74</v>
      </c>
      <c r="B45" s="205" t="s">
        <v>68</v>
      </c>
      <c r="C45" s="199">
        <v>2057</v>
      </c>
      <c r="D45" s="139">
        <v>348511</v>
      </c>
      <c r="E45" s="118">
        <v>41177</v>
      </c>
      <c r="F45" s="219">
        <v>358.15</v>
      </c>
      <c r="G45" s="94">
        <f t="shared" si="0"/>
        <v>33.980075901328277</v>
      </c>
      <c r="H45" s="120">
        <v>10.54</v>
      </c>
      <c r="I45" s="126"/>
    </row>
    <row r="46" spans="1:9">
      <c r="A46" s="204" t="s">
        <v>15</v>
      </c>
      <c r="B46" s="205" t="s">
        <v>65</v>
      </c>
      <c r="C46" s="199">
        <v>2058</v>
      </c>
      <c r="D46" s="139">
        <v>348520</v>
      </c>
      <c r="E46" s="118">
        <v>41177</v>
      </c>
      <c r="F46" s="219">
        <v>221.23</v>
      </c>
      <c r="G46" s="120">
        <f t="shared" si="0"/>
        <v>20.989563567362431</v>
      </c>
      <c r="H46" s="120">
        <v>10.54</v>
      </c>
      <c r="I46" s="126"/>
    </row>
    <row r="47" spans="1:9">
      <c r="A47" s="204" t="s">
        <v>75</v>
      </c>
      <c r="B47" s="205" t="s">
        <v>61</v>
      </c>
      <c r="C47" s="199">
        <v>2059</v>
      </c>
      <c r="D47" s="139">
        <v>348522</v>
      </c>
      <c r="E47" s="118">
        <v>41177</v>
      </c>
      <c r="F47" s="219">
        <v>367.11</v>
      </c>
      <c r="G47" s="94">
        <f t="shared" si="0"/>
        <v>34.83017077798862</v>
      </c>
      <c r="H47" s="120">
        <v>10.54</v>
      </c>
      <c r="I47" s="129"/>
    </row>
    <row r="48" spans="1:9">
      <c r="A48" s="204" t="s">
        <v>20</v>
      </c>
      <c r="B48" s="241" t="s">
        <v>64</v>
      </c>
      <c r="C48" s="199">
        <v>2060</v>
      </c>
      <c r="D48" s="139">
        <v>348537</v>
      </c>
      <c r="E48" s="118">
        <v>41177</v>
      </c>
      <c r="F48" s="219">
        <v>396.94</v>
      </c>
      <c r="G48" s="197">
        <f t="shared" si="0"/>
        <v>37.660341555977233</v>
      </c>
      <c r="H48" s="120">
        <v>10.54</v>
      </c>
      <c r="I48" s="139"/>
    </row>
    <row r="49" spans="1:9">
      <c r="A49" s="204" t="s">
        <v>16</v>
      </c>
      <c r="B49" s="204" t="s">
        <v>63</v>
      </c>
      <c r="C49" s="199">
        <v>2061</v>
      </c>
      <c r="D49" s="139">
        <v>349544</v>
      </c>
      <c r="E49" s="118">
        <v>41178</v>
      </c>
      <c r="F49" s="219">
        <v>202.79</v>
      </c>
      <c r="G49" s="197">
        <f t="shared" si="0"/>
        <v>19.240037950664139</v>
      </c>
      <c r="H49" s="120">
        <v>10.54</v>
      </c>
      <c r="I49" s="139"/>
    </row>
    <row r="50" spans="1:9">
      <c r="A50" s="210" t="s">
        <v>34</v>
      </c>
      <c r="B50" s="205" t="s">
        <v>39</v>
      </c>
      <c r="C50" s="199">
        <v>2062</v>
      </c>
      <c r="D50" s="117">
        <v>349551</v>
      </c>
      <c r="E50" s="118">
        <v>41178</v>
      </c>
      <c r="F50" s="219">
        <v>294.91000000000003</v>
      </c>
      <c r="G50" s="120">
        <f t="shared" si="0"/>
        <v>27.980075901328277</v>
      </c>
      <c r="H50" s="120">
        <v>10.54</v>
      </c>
      <c r="I50" s="126"/>
    </row>
    <row r="51" spans="1:9">
      <c r="A51" s="204" t="s">
        <v>17</v>
      </c>
      <c r="B51" s="205" t="s">
        <v>43</v>
      </c>
      <c r="C51" s="199">
        <v>2063</v>
      </c>
      <c r="D51" s="117">
        <v>349562</v>
      </c>
      <c r="E51" s="118">
        <v>41178</v>
      </c>
      <c r="F51" s="219">
        <v>247.37</v>
      </c>
      <c r="G51" s="120">
        <f t="shared" si="0"/>
        <v>23.469639468690705</v>
      </c>
      <c r="H51" s="120">
        <v>10.54</v>
      </c>
      <c r="I51" s="126"/>
    </row>
    <row r="52" spans="1:9">
      <c r="A52" s="204" t="s">
        <v>74</v>
      </c>
      <c r="B52" s="205" t="s">
        <v>68</v>
      </c>
      <c r="C52" s="199">
        <v>2064</v>
      </c>
      <c r="D52" s="117">
        <v>349575</v>
      </c>
      <c r="E52" s="118">
        <v>41178</v>
      </c>
      <c r="F52" s="219">
        <v>233.57</v>
      </c>
      <c r="G52" s="120">
        <f t="shared" si="0"/>
        <v>22.160341555977229</v>
      </c>
      <c r="H52" s="120">
        <v>10.54</v>
      </c>
      <c r="I52" s="126"/>
    </row>
    <row r="53" spans="1:9">
      <c r="A53" s="209" t="s">
        <v>19</v>
      </c>
      <c r="B53" s="205" t="s">
        <v>66</v>
      </c>
      <c r="C53" s="199">
        <v>2065</v>
      </c>
      <c r="D53" s="117">
        <v>349594</v>
      </c>
      <c r="E53" s="118">
        <v>41178</v>
      </c>
      <c r="F53" s="219">
        <v>1375.26</v>
      </c>
      <c r="G53" s="120">
        <f t="shared" si="0"/>
        <v>130.48007590132829</v>
      </c>
      <c r="H53" s="120">
        <v>10.54</v>
      </c>
      <c r="I53" s="126"/>
    </row>
    <row r="54" spans="1:9">
      <c r="A54" s="204" t="s">
        <v>20</v>
      </c>
      <c r="B54" s="204" t="s">
        <v>64</v>
      </c>
      <c r="C54" s="199">
        <v>2066</v>
      </c>
      <c r="D54" s="117">
        <v>349614</v>
      </c>
      <c r="E54" s="118">
        <v>41178</v>
      </c>
      <c r="F54" s="219">
        <v>119.84</v>
      </c>
      <c r="G54" s="120">
        <f t="shared" si="0"/>
        <v>11.370018975332069</v>
      </c>
      <c r="H54" s="120">
        <v>10.54</v>
      </c>
      <c r="I54" s="126"/>
    </row>
    <row r="55" spans="1:9">
      <c r="A55" s="204" t="s">
        <v>17</v>
      </c>
      <c r="B55" s="205" t="s">
        <v>43</v>
      </c>
      <c r="C55" s="199">
        <v>2067</v>
      </c>
      <c r="D55" s="117">
        <v>350628</v>
      </c>
      <c r="E55" s="118">
        <v>41179</v>
      </c>
      <c r="F55" s="219">
        <v>80.099999999999994</v>
      </c>
      <c r="G55" s="120">
        <f t="shared" si="0"/>
        <v>7.5996204933586338</v>
      </c>
      <c r="H55" s="120">
        <v>10.54</v>
      </c>
      <c r="I55" s="126"/>
    </row>
    <row r="56" spans="1:9">
      <c r="A56" s="204" t="s">
        <v>16</v>
      </c>
      <c r="B56" s="205" t="s">
        <v>63</v>
      </c>
      <c r="C56" s="199">
        <v>2068</v>
      </c>
      <c r="D56" s="117">
        <v>350631</v>
      </c>
      <c r="E56" s="118">
        <v>41179</v>
      </c>
      <c r="F56" s="219">
        <v>118.5</v>
      </c>
      <c r="G56" s="120">
        <f t="shared" si="0"/>
        <v>11.242884250474384</v>
      </c>
      <c r="H56" s="120">
        <v>10.54</v>
      </c>
      <c r="I56" s="126"/>
    </row>
    <row r="57" spans="1:9">
      <c r="A57" s="204" t="s">
        <v>75</v>
      </c>
      <c r="B57" s="204" t="s">
        <v>61</v>
      </c>
      <c r="C57" s="199">
        <v>2069</v>
      </c>
      <c r="D57" s="117">
        <v>350647</v>
      </c>
      <c r="E57" s="118">
        <v>41179</v>
      </c>
      <c r="F57" s="219">
        <v>201.84</v>
      </c>
      <c r="G57" s="120">
        <f t="shared" si="0"/>
        <v>19.149905123339661</v>
      </c>
      <c r="H57" s="120">
        <v>10.54</v>
      </c>
      <c r="I57" s="126"/>
    </row>
    <row r="58" spans="1:9">
      <c r="A58" s="204" t="s">
        <v>20</v>
      </c>
      <c r="B58" s="205" t="s">
        <v>64</v>
      </c>
      <c r="C58" s="199">
        <v>2070</v>
      </c>
      <c r="D58" s="117">
        <v>351133</v>
      </c>
      <c r="E58" s="118">
        <v>41179</v>
      </c>
      <c r="F58" s="219">
        <v>370</v>
      </c>
      <c r="G58" s="120">
        <f t="shared" si="0"/>
        <v>35.104364326375716</v>
      </c>
      <c r="H58" s="120">
        <v>10.54</v>
      </c>
      <c r="I58" s="126"/>
    </row>
    <row r="59" spans="1:9">
      <c r="A59" s="204" t="s">
        <v>18</v>
      </c>
      <c r="B59" s="205" t="s">
        <v>62</v>
      </c>
      <c r="C59" s="199">
        <v>2071</v>
      </c>
      <c r="D59" s="117">
        <v>350684</v>
      </c>
      <c r="E59" s="118">
        <v>41179</v>
      </c>
      <c r="F59" s="219">
        <v>400.1</v>
      </c>
      <c r="G59" s="120">
        <f t="shared" si="0"/>
        <v>37.960151802656554</v>
      </c>
      <c r="H59" s="120">
        <v>10.54</v>
      </c>
      <c r="I59" s="126"/>
    </row>
    <row r="60" spans="1:9">
      <c r="A60" s="209" t="s">
        <v>19</v>
      </c>
      <c r="B60" s="205" t="s">
        <v>66</v>
      </c>
      <c r="C60" s="199">
        <v>2072</v>
      </c>
      <c r="D60" s="117">
        <v>350723</v>
      </c>
      <c r="E60" s="118">
        <v>41179</v>
      </c>
      <c r="F60" s="219">
        <v>480.31</v>
      </c>
      <c r="G60" s="120">
        <f t="shared" si="0"/>
        <v>45.570208728652759</v>
      </c>
      <c r="H60" s="120">
        <v>10.54</v>
      </c>
      <c r="I60" s="126"/>
    </row>
    <row r="61" spans="1:9">
      <c r="A61" s="209" t="s">
        <v>22</v>
      </c>
      <c r="B61" s="205" t="s">
        <v>56</v>
      </c>
      <c r="C61" s="199">
        <v>2073</v>
      </c>
      <c r="D61" s="117">
        <v>351855</v>
      </c>
      <c r="E61" s="118">
        <v>41180</v>
      </c>
      <c r="F61" s="219">
        <v>807.15</v>
      </c>
      <c r="G61" s="120">
        <f t="shared" si="0"/>
        <v>76.579696394686906</v>
      </c>
      <c r="H61" s="120">
        <v>10.54</v>
      </c>
      <c r="I61" s="126"/>
    </row>
    <row r="62" spans="1:9">
      <c r="A62" s="204" t="s">
        <v>74</v>
      </c>
      <c r="B62" s="240" t="s">
        <v>68</v>
      </c>
      <c r="C62" s="199">
        <v>2074</v>
      </c>
      <c r="D62" s="132">
        <v>350828</v>
      </c>
      <c r="E62" s="118">
        <v>41179</v>
      </c>
      <c r="F62" s="219">
        <v>120.16</v>
      </c>
      <c r="G62" s="120">
        <f t="shared" si="0"/>
        <v>11.400379506641366</v>
      </c>
      <c r="H62" s="120">
        <v>10.54</v>
      </c>
      <c r="I62" s="161"/>
    </row>
    <row r="63" spans="1:9">
      <c r="A63" s="205" t="s">
        <v>11</v>
      </c>
      <c r="B63" s="205" t="s">
        <v>42</v>
      </c>
      <c r="C63" s="199">
        <v>2075</v>
      </c>
      <c r="D63" s="117">
        <v>351419</v>
      </c>
      <c r="E63" s="118">
        <v>41179</v>
      </c>
      <c r="F63" s="219">
        <v>2507</v>
      </c>
      <c r="G63" s="120">
        <f t="shared" si="0"/>
        <v>230</v>
      </c>
      <c r="H63" s="120">
        <v>10.9</v>
      </c>
      <c r="I63" s="126"/>
    </row>
    <row r="64" spans="1:9">
      <c r="A64" s="204" t="s">
        <v>16</v>
      </c>
      <c r="B64" s="205" t="s">
        <v>63</v>
      </c>
      <c r="C64" s="199">
        <v>2076</v>
      </c>
      <c r="D64" s="117">
        <v>351758</v>
      </c>
      <c r="E64" s="118">
        <v>41180</v>
      </c>
      <c r="F64" s="219">
        <v>184.13</v>
      </c>
      <c r="G64" s="120">
        <f t="shared" si="0"/>
        <v>17.469639468690705</v>
      </c>
      <c r="H64" s="120">
        <v>10.54</v>
      </c>
      <c r="I64" s="126"/>
    </row>
    <row r="65" spans="1:9">
      <c r="A65" s="204" t="s">
        <v>17</v>
      </c>
      <c r="B65" s="205" t="s">
        <v>43</v>
      </c>
      <c r="C65" s="199">
        <v>2077</v>
      </c>
      <c r="D65" s="117">
        <v>351763</v>
      </c>
      <c r="E65" s="118">
        <v>41180</v>
      </c>
      <c r="F65" s="219">
        <v>359.94</v>
      </c>
      <c r="G65" s="120">
        <f t="shared" si="0"/>
        <v>34.149905123339664</v>
      </c>
      <c r="H65" s="120">
        <v>10.54</v>
      </c>
      <c r="I65" s="126"/>
    </row>
    <row r="66" spans="1:9">
      <c r="A66" s="204" t="s">
        <v>15</v>
      </c>
      <c r="B66" s="205" t="s">
        <v>65</v>
      </c>
      <c r="C66" s="199">
        <v>2078</v>
      </c>
      <c r="D66" s="117">
        <v>351774</v>
      </c>
      <c r="E66" s="118">
        <v>41180</v>
      </c>
      <c r="F66" s="219">
        <v>241.47</v>
      </c>
      <c r="G66" s="120">
        <f t="shared" si="0"/>
        <v>22.909867172675522</v>
      </c>
      <c r="H66" s="120">
        <v>10.54</v>
      </c>
      <c r="I66" s="126"/>
    </row>
    <row r="67" spans="1:9">
      <c r="A67" s="204" t="s">
        <v>75</v>
      </c>
      <c r="B67" s="205" t="s">
        <v>61</v>
      </c>
      <c r="C67" s="199">
        <v>2079</v>
      </c>
      <c r="D67" s="117">
        <v>351811</v>
      </c>
      <c r="E67" s="118">
        <v>41180</v>
      </c>
      <c r="F67" s="219">
        <v>188.03</v>
      </c>
      <c r="G67" s="120">
        <f t="shared" si="0"/>
        <v>17.839658444022771</v>
      </c>
      <c r="H67" s="120">
        <v>10.54</v>
      </c>
      <c r="I67" s="126"/>
    </row>
    <row r="68" spans="1:9">
      <c r="A68" s="204" t="s">
        <v>74</v>
      </c>
      <c r="B68" s="205" t="s">
        <v>68</v>
      </c>
      <c r="C68" s="199">
        <v>2080</v>
      </c>
      <c r="D68" s="117">
        <v>351878</v>
      </c>
      <c r="E68" s="118">
        <v>41180</v>
      </c>
      <c r="F68" s="219">
        <v>360.15</v>
      </c>
      <c r="G68" s="120">
        <f t="shared" si="0"/>
        <v>34.169829222011387</v>
      </c>
      <c r="H68" s="120">
        <v>10.54</v>
      </c>
      <c r="I68" s="126"/>
    </row>
    <row r="69" spans="1:9">
      <c r="A69" s="204" t="s">
        <v>18</v>
      </c>
      <c r="B69" s="205" t="s">
        <v>62</v>
      </c>
      <c r="C69" s="199">
        <v>2081</v>
      </c>
      <c r="D69" s="117">
        <v>351945</v>
      </c>
      <c r="E69" s="118">
        <v>41180</v>
      </c>
      <c r="F69" s="219">
        <v>488</v>
      </c>
      <c r="G69" s="120">
        <f t="shared" si="0"/>
        <v>46.299810246679321</v>
      </c>
      <c r="H69" s="120">
        <v>10.54</v>
      </c>
      <c r="I69" s="126"/>
    </row>
    <row r="70" spans="1:9">
      <c r="A70" s="210" t="s">
        <v>73</v>
      </c>
      <c r="B70" s="205" t="s">
        <v>71</v>
      </c>
      <c r="C70" s="199">
        <v>2082</v>
      </c>
      <c r="D70" s="117">
        <v>352141</v>
      </c>
      <c r="E70" s="118">
        <v>41180</v>
      </c>
      <c r="F70" s="219">
        <v>800.3</v>
      </c>
      <c r="G70" s="120">
        <f t="shared" si="0"/>
        <v>75.929791271347256</v>
      </c>
      <c r="H70" s="120">
        <v>10.54</v>
      </c>
      <c r="I70" s="126"/>
    </row>
    <row r="71" spans="1:9">
      <c r="A71" s="204" t="s">
        <v>16</v>
      </c>
      <c r="B71" s="205" t="s">
        <v>63</v>
      </c>
      <c r="C71" s="199">
        <v>2083</v>
      </c>
      <c r="D71" s="117">
        <v>353076</v>
      </c>
      <c r="E71" s="118">
        <v>41181</v>
      </c>
      <c r="F71" s="219">
        <v>237.99</v>
      </c>
      <c r="G71" s="120">
        <f t="shared" si="0"/>
        <v>22.579696394686909</v>
      </c>
      <c r="H71" s="120">
        <v>10.54</v>
      </c>
      <c r="I71" s="126"/>
    </row>
    <row r="72" spans="1:9">
      <c r="A72" s="204" t="s">
        <v>20</v>
      </c>
      <c r="B72" s="205" t="s">
        <v>64</v>
      </c>
      <c r="C72" s="199">
        <v>2084</v>
      </c>
      <c r="D72" s="117">
        <v>353082</v>
      </c>
      <c r="E72" s="118">
        <v>41181</v>
      </c>
      <c r="F72" s="219">
        <v>231.77</v>
      </c>
      <c r="G72" s="120">
        <f t="shared" ref="G72:G115" si="1">F72/H72</f>
        <v>21.989563567362431</v>
      </c>
      <c r="H72" s="120">
        <v>10.54</v>
      </c>
      <c r="I72" s="126"/>
    </row>
    <row r="73" spans="1:9">
      <c r="A73" s="209" t="s">
        <v>22</v>
      </c>
      <c r="B73" s="205" t="s">
        <v>56</v>
      </c>
      <c r="C73" s="199">
        <v>2085</v>
      </c>
      <c r="D73" s="117">
        <v>353158</v>
      </c>
      <c r="E73" s="118">
        <v>41181</v>
      </c>
      <c r="F73" s="219">
        <v>650</v>
      </c>
      <c r="G73" s="120">
        <f t="shared" si="1"/>
        <v>61.669829222011387</v>
      </c>
      <c r="H73" s="120">
        <v>10.54</v>
      </c>
      <c r="I73" s="126"/>
    </row>
    <row r="74" spans="1:9">
      <c r="A74" s="204" t="s">
        <v>15</v>
      </c>
      <c r="B74" s="205" t="s">
        <v>65</v>
      </c>
      <c r="C74" s="199">
        <v>2086</v>
      </c>
      <c r="D74" s="117">
        <v>353180</v>
      </c>
      <c r="E74" s="118">
        <v>41181</v>
      </c>
      <c r="F74" s="219">
        <v>198.47</v>
      </c>
      <c r="G74" s="120">
        <f t="shared" si="1"/>
        <v>18.830170777988616</v>
      </c>
      <c r="H74" s="120">
        <v>10.54</v>
      </c>
      <c r="I74" s="126"/>
    </row>
    <row r="75" spans="1:9">
      <c r="A75" s="209" t="s">
        <v>19</v>
      </c>
      <c r="B75" s="205" t="s">
        <v>66</v>
      </c>
      <c r="C75" s="199">
        <v>2087</v>
      </c>
      <c r="D75" s="117">
        <v>353201</v>
      </c>
      <c r="E75" s="118">
        <v>41181</v>
      </c>
      <c r="F75" s="219">
        <v>1357.76</v>
      </c>
      <c r="G75" s="120">
        <f t="shared" si="1"/>
        <v>128.81973434535107</v>
      </c>
      <c r="H75" s="120">
        <v>10.54</v>
      </c>
      <c r="I75" s="126"/>
    </row>
    <row r="76" spans="1:9">
      <c r="A76" s="204" t="s">
        <v>74</v>
      </c>
      <c r="B76" s="205" t="s">
        <v>68</v>
      </c>
      <c r="C76" s="199">
        <v>2088</v>
      </c>
      <c r="D76" s="117">
        <v>353491</v>
      </c>
      <c r="E76" s="118">
        <v>41181</v>
      </c>
      <c r="F76" s="219">
        <v>218.49</v>
      </c>
      <c r="G76" s="120">
        <f t="shared" si="1"/>
        <v>20.729601518026566</v>
      </c>
      <c r="H76" s="120">
        <v>10.54</v>
      </c>
      <c r="I76" s="126"/>
    </row>
    <row r="77" spans="1:9">
      <c r="A77" s="210" t="s">
        <v>77</v>
      </c>
      <c r="B77" s="205" t="s">
        <v>64</v>
      </c>
      <c r="C77" s="199">
        <v>2089</v>
      </c>
      <c r="D77" s="117">
        <v>354135</v>
      </c>
      <c r="E77" s="118">
        <v>41181</v>
      </c>
      <c r="F77" s="251">
        <v>242.42</v>
      </c>
      <c r="G77" s="120">
        <f t="shared" si="1"/>
        <v>23</v>
      </c>
      <c r="H77" s="120">
        <v>10.54</v>
      </c>
      <c r="I77" s="126"/>
    </row>
    <row r="78" spans="1:9">
      <c r="A78" s="204" t="s">
        <v>17</v>
      </c>
      <c r="B78" s="205" t="s">
        <v>43</v>
      </c>
      <c r="C78" s="199">
        <v>2090</v>
      </c>
      <c r="D78" s="117">
        <v>354482</v>
      </c>
      <c r="E78" s="118">
        <v>41182</v>
      </c>
      <c r="F78" s="219">
        <v>380.07</v>
      </c>
      <c r="G78" s="120">
        <f t="shared" si="1"/>
        <v>36.059772296015183</v>
      </c>
      <c r="H78" s="120">
        <v>10.54</v>
      </c>
      <c r="I78" s="126"/>
    </row>
    <row r="79" spans="1:9">
      <c r="A79" s="204" t="s">
        <v>15</v>
      </c>
      <c r="B79" s="205" t="s">
        <v>65</v>
      </c>
      <c r="C79" s="199">
        <v>2091</v>
      </c>
      <c r="D79" s="117">
        <v>354523</v>
      </c>
      <c r="E79" s="118">
        <v>41182</v>
      </c>
      <c r="F79" s="219">
        <v>194.15</v>
      </c>
      <c r="G79" s="120">
        <f t="shared" si="1"/>
        <v>18.420303605313094</v>
      </c>
      <c r="H79" s="120">
        <v>10.54</v>
      </c>
      <c r="I79" s="126"/>
    </row>
    <row r="80" spans="1:9">
      <c r="A80" s="209" t="s">
        <v>19</v>
      </c>
      <c r="B80" s="205" t="s">
        <v>66</v>
      </c>
      <c r="C80" s="199">
        <v>2092</v>
      </c>
      <c r="D80" s="117">
        <v>354538</v>
      </c>
      <c r="E80" s="118">
        <v>41182</v>
      </c>
      <c r="F80" s="219">
        <v>346.98</v>
      </c>
      <c r="G80" s="120">
        <f t="shared" si="1"/>
        <v>32.920303605313094</v>
      </c>
      <c r="H80" s="120">
        <v>10.54</v>
      </c>
      <c r="I80" s="518" t="s">
        <v>159</v>
      </c>
    </row>
    <row r="81" spans="1:9">
      <c r="A81" s="204" t="s">
        <v>75</v>
      </c>
      <c r="B81" s="205" t="s">
        <v>61</v>
      </c>
      <c r="C81" s="199">
        <v>2093</v>
      </c>
      <c r="D81" s="117">
        <v>355540</v>
      </c>
      <c r="E81" s="118">
        <v>41182</v>
      </c>
      <c r="F81" s="219">
        <v>334.22</v>
      </c>
      <c r="G81" s="120">
        <f t="shared" si="1"/>
        <v>31.709677419354843</v>
      </c>
      <c r="H81" s="120">
        <v>10.54</v>
      </c>
      <c r="I81" s="126"/>
    </row>
    <row r="82" spans="1:9">
      <c r="A82" s="204" t="s">
        <v>74</v>
      </c>
      <c r="B82" s="205" t="s">
        <v>68</v>
      </c>
      <c r="C82" s="199">
        <v>2094</v>
      </c>
      <c r="D82" s="117">
        <v>355544</v>
      </c>
      <c r="E82" s="118">
        <v>41183</v>
      </c>
      <c r="F82" s="219">
        <v>248.01</v>
      </c>
      <c r="G82" s="120">
        <f t="shared" si="1"/>
        <v>23.530360531309299</v>
      </c>
      <c r="H82" s="120">
        <v>10.54</v>
      </c>
      <c r="I82" s="126"/>
    </row>
    <row r="83" spans="1:9">
      <c r="A83" s="204" t="s">
        <v>15</v>
      </c>
      <c r="B83" s="205" t="s">
        <v>65</v>
      </c>
      <c r="C83" s="199">
        <v>2095</v>
      </c>
      <c r="D83" s="117">
        <v>181955</v>
      </c>
      <c r="E83" s="118">
        <v>41183</v>
      </c>
      <c r="F83" s="219">
        <v>235.78</v>
      </c>
      <c r="G83" s="120">
        <f t="shared" si="1"/>
        <v>22.370018975332069</v>
      </c>
      <c r="H83" s="120">
        <v>10.54</v>
      </c>
      <c r="I83" s="126"/>
    </row>
    <row r="84" spans="1:9">
      <c r="A84" s="204" t="s">
        <v>20</v>
      </c>
      <c r="B84" s="205" t="s">
        <v>64</v>
      </c>
      <c r="C84" s="199">
        <v>2096</v>
      </c>
      <c r="D84" s="117">
        <v>355587</v>
      </c>
      <c r="E84" s="118">
        <v>41183</v>
      </c>
      <c r="F84" s="219">
        <v>109.83</v>
      </c>
      <c r="G84" s="120">
        <f t="shared" si="1"/>
        <v>10.420303605313094</v>
      </c>
      <c r="H84" s="120">
        <v>10.54</v>
      </c>
      <c r="I84" s="126"/>
    </row>
    <row r="85" spans="1:9">
      <c r="A85" s="209" t="s">
        <v>19</v>
      </c>
      <c r="B85" s="205" t="s">
        <v>66</v>
      </c>
      <c r="C85" s="199">
        <v>2097</v>
      </c>
      <c r="D85" s="117">
        <v>355832</v>
      </c>
      <c r="E85" s="118">
        <v>41183</v>
      </c>
      <c r="F85" s="219">
        <v>552.09</v>
      </c>
      <c r="G85" s="120">
        <f t="shared" si="1"/>
        <v>52.380455407969649</v>
      </c>
      <c r="H85" s="120">
        <v>10.54</v>
      </c>
      <c r="I85" s="126"/>
    </row>
    <row r="86" spans="1:9">
      <c r="A86" s="204" t="s">
        <v>16</v>
      </c>
      <c r="B86" s="205" t="s">
        <v>63</v>
      </c>
      <c r="C86" s="199">
        <v>2098</v>
      </c>
      <c r="D86" s="117">
        <v>355959</v>
      </c>
      <c r="E86" s="118">
        <v>41183</v>
      </c>
      <c r="F86" s="219">
        <v>395.14</v>
      </c>
      <c r="G86" s="120">
        <f t="shared" si="1"/>
        <v>37.489563567362431</v>
      </c>
      <c r="H86" s="120">
        <v>10.54</v>
      </c>
      <c r="I86" s="126"/>
    </row>
    <row r="87" spans="1:9">
      <c r="A87" s="205" t="s">
        <v>11</v>
      </c>
      <c r="B87" s="205" t="s">
        <v>42</v>
      </c>
      <c r="C87" s="199">
        <v>2099</v>
      </c>
      <c r="D87" s="117">
        <v>356461</v>
      </c>
      <c r="E87" s="118">
        <v>41183</v>
      </c>
      <c r="F87" s="219">
        <v>1500</v>
      </c>
      <c r="G87" s="120">
        <f t="shared" si="1"/>
        <v>137.61467889908258</v>
      </c>
      <c r="H87" s="120">
        <v>10.9</v>
      </c>
      <c r="I87" s="126"/>
    </row>
    <row r="88" spans="1:9">
      <c r="A88" s="210" t="s">
        <v>76</v>
      </c>
      <c r="B88" s="205" t="s">
        <v>70</v>
      </c>
      <c r="C88" s="199">
        <v>2100</v>
      </c>
      <c r="D88" s="117">
        <v>357464</v>
      </c>
      <c r="E88" s="118">
        <v>41184</v>
      </c>
      <c r="F88" s="219">
        <v>345.08</v>
      </c>
      <c r="G88" s="120">
        <f t="shared" si="1"/>
        <v>32.740037950664139</v>
      </c>
      <c r="H88" s="120">
        <v>10.54</v>
      </c>
      <c r="I88" s="126"/>
    </row>
    <row r="89" spans="1:9">
      <c r="A89" s="204" t="s">
        <v>16</v>
      </c>
      <c r="B89" s="205" t="s">
        <v>63</v>
      </c>
      <c r="C89" s="199">
        <v>1101</v>
      </c>
      <c r="D89" s="117">
        <v>356706</v>
      </c>
      <c r="E89" s="118">
        <v>41184</v>
      </c>
      <c r="F89" s="219">
        <v>236.62</v>
      </c>
      <c r="G89" s="120">
        <f t="shared" si="1"/>
        <v>22.449715370018978</v>
      </c>
      <c r="H89" s="120">
        <v>10.54</v>
      </c>
      <c r="I89" s="126"/>
    </row>
    <row r="90" spans="1:9">
      <c r="A90" s="210" t="s">
        <v>34</v>
      </c>
      <c r="B90" s="205" t="s">
        <v>39</v>
      </c>
      <c r="C90" s="199">
        <v>1102</v>
      </c>
      <c r="D90" s="117">
        <v>356714</v>
      </c>
      <c r="E90" s="118">
        <v>41184</v>
      </c>
      <c r="F90" s="219">
        <v>385.13</v>
      </c>
      <c r="G90" s="120">
        <f t="shared" si="1"/>
        <v>36.539848197343453</v>
      </c>
      <c r="H90" s="120">
        <v>10.54</v>
      </c>
      <c r="I90" s="126"/>
    </row>
    <row r="91" spans="1:9">
      <c r="A91" s="204" t="s">
        <v>17</v>
      </c>
      <c r="B91" s="205" t="s">
        <v>43</v>
      </c>
      <c r="C91" s="199">
        <v>1103</v>
      </c>
      <c r="D91" s="117">
        <v>356723</v>
      </c>
      <c r="E91" s="118">
        <v>41184</v>
      </c>
      <c r="F91" s="219">
        <v>269.13</v>
      </c>
      <c r="G91" s="120">
        <f t="shared" si="1"/>
        <v>25.534155597722961</v>
      </c>
      <c r="H91" s="120">
        <v>10.54</v>
      </c>
      <c r="I91" s="126"/>
    </row>
    <row r="92" spans="1:9">
      <c r="A92" s="204" t="s">
        <v>74</v>
      </c>
      <c r="B92" s="205" t="s">
        <v>68</v>
      </c>
      <c r="C92" s="199">
        <v>1104</v>
      </c>
      <c r="D92" s="117">
        <v>356744</v>
      </c>
      <c r="E92" s="118">
        <v>41184</v>
      </c>
      <c r="F92" s="219">
        <v>275.83</v>
      </c>
      <c r="G92" s="120">
        <f t="shared" si="1"/>
        <v>26.169829222011387</v>
      </c>
      <c r="H92" s="120">
        <v>10.54</v>
      </c>
      <c r="I92" s="126"/>
    </row>
    <row r="93" spans="1:9">
      <c r="A93" s="209" t="s">
        <v>19</v>
      </c>
      <c r="B93" s="205" t="s">
        <v>66</v>
      </c>
      <c r="C93" s="199">
        <v>1105</v>
      </c>
      <c r="D93" s="117">
        <v>356750</v>
      </c>
      <c r="E93" s="118">
        <v>41184</v>
      </c>
      <c r="F93" s="219">
        <v>1280.08</v>
      </c>
      <c r="G93" s="120">
        <f t="shared" si="1"/>
        <v>121.44971537001898</v>
      </c>
      <c r="H93" s="120">
        <v>10.54</v>
      </c>
      <c r="I93" s="126"/>
    </row>
    <row r="94" spans="1:9">
      <c r="A94" s="204" t="s">
        <v>20</v>
      </c>
      <c r="B94" s="205" t="s">
        <v>64</v>
      </c>
      <c r="C94" s="199">
        <v>1106</v>
      </c>
      <c r="D94" s="117">
        <v>356893</v>
      </c>
      <c r="E94" s="118">
        <v>41184</v>
      </c>
      <c r="F94" s="219">
        <v>380.07</v>
      </c>
      <c r="G94" s="120">
        <f t="shared" si="1"/>
        <v>36.059772296015183</v>
      </c>
      <c r="H94" s="120">
        <v>10.54</v>
      </c>
      <c r="I94" s="126"/>
    </row>
    <row r="95" spans="1:9">
      <c r="A95" s="209" t="s">
        <v>19</v>
      </c>
      <c r="B95" s="205" t="s">
        <v>66</v>
      </c>
      <c r="C95" s="199">
        <v>1107</v>
      </c>
      <c r="D95" s="117">
        <v>357714</v>
      </c>
      <c r="E95" s="118">
        <v>41184</v>
      </c>
      <c r="F95" s="219">
        <v>1420.27</v>
      </c>
      <c r="G95" s="120">
        <f t="shared" si="1"/>
        <v>134.75047438330171</v>
      </c>
      <c r="H95" s="120">
        <v>10.54</v>
      </c>
      <c r="I95" s="126"/>
    </row>
    <row r="96" spans="1:9">
      <c r="A96" s="204" t="s">
        <v>17</v>
      </c>
      <c r="B96" s="242" t="s">
        <v>43</v>
      </c>
      <c r="C96" s="199">
        <v>1108</v>
      </c>
      <c r="D96" s="226">
        <v>357802</v>
      </c>
      <c r="E96" s="142">
        <v>41185</v>
      </c>
      <c r="F96" s="219">
        <v>216.28</v>
      </c>
      <c r="G96" s="120">
        <f t="shared" si="1"/>
        <v>20.51992409867173</v>
      </c>
      <c r="H96" s="120">
        <v>10.54</v>
      </c>
      <c r="I96" s="227"/>
    </row>
    <row r="97" spans="1:9">
      <c r="A97" s="204" t="s">
        <v>74</v>
      </c>
      <c r="B97" s="205" t="s">
        <v>68</v>
      </c>
      <c r="C97" s="199">
        <v>1109</v>
      </c>
      <c r="D97" s="117">
        <v>357824</v>
      </c>
      <c r="E97" s="118">
        <v>41185</v>
      </c>
      <c r="F97" s="228">
        <v>169.17</v>
      </c>
      <c r="G97" s="120">
        <f t="shared" si="1"/>
        <v>16.050284629981025</v>
      </c>
      <c r="H97" s="120">
        <v>10.54</v>
      </c>
      <c r="I97" s="126"/>
    </row>
    <row r="98" spans="1:9">
      <c r="A98" s="204" t="s">
        <v>15</v>
      </c>
      <c r="B98" s="205" t="s">
        <v>65</v>
      </c>
      <c r="C98" s="199">
        <v>1110</v>
      </c>
      <c r="D98" s="117">
        <v>357826</v>
      </c>
      <c r="E98" s="118">
        <v>41185</v>
      </c>
      <c r="F98" s="228">
        <v>317.45999999999998</v>
      </c>
      <c r="G98" s="120">
        <f t="shared" si="1"/>
        <v>30.119544592030362</v>
      </c>
      <c r="H98" s="120">
        <v>10.54</v>
      </c>
      <c r="I98" s="126"/>
    </row>
    <row r="99" spans="1:9">
      <c r="A99" s="204" t="s">
        <v>18</v>
      </c>
      <c r="B99" s="205" t="s">
        <v>62</v>
      </c>
      <c r="C99" s="199">
        <v>1111</v>
      </c>
      <c r="D99" s="117">
        <v>357836</v>
      </c>
      <c r="E99" s="118">
        <v>41185</v>
      </c>
      <c r="F99" s="228">
        <v>417.38</v>
      </c>
      <c r="G99" s="120">
        <f t="shared" si="1"/>
        <v>39.599620493358636</v>
      </c>
      <c r="H99" s="120">
        <v>10.54</v>
      </c>
      <c r="I99" s="126"/>
    </row>
    <row r="100" spans="1:9">
      <c r="A100" s="204" t="s">
        <v>20</v>
      </c>
      <c r="B100" s="205" t="s">
        <v>64</v>
      </c>
      <c r="C100" s="199">
        <v>1112</v>
      </c>
      <c r="D100" s="117">
        <v>357854</v>
      </c>
      <c r="E100" s="118">
        <v>41185</v>
      </c>
      <c r="F100" s="228">
        <v>142.08000000000001</v>
      </c>
      <c r="G100" s="120">
        <f t="shared" si="1"/>
        <v>13.480075901328275</v>
      </c>
      <c r="H100" s="120">
        <v>10.54</v>
      </c>
      <c r="I100" s="126"/>
    </row>
    <row r="101" spans="1:9">
      <c r="A101" s="204" t="s">
        <v>75</v>
      </c>
      <c r="B101" s="205" t="s">
        <v>61</v>
      </c>
      <c r="C101" s="199">
        <v>1113</v>
      </c>
      <c r="D101" s="117">
        <v>357914</v>
      </c>
      <c r="E101" s="118">
        <v>41185</v>
      </c>
      <c r="F101" s="228">
        <v>335.07</v>
      </c>
      <c r="G101" s="120">
        <f t="shared" si="1"/>
        <v>31.790322580645164</v>
      </c>
      <c r="H101" s="120">
        <v>10.54</v>
      </c>
      <c r="I101" s="126"/>
    </row>
    <row r="102" spans="1:9">
      <c r="A102" s="209" t="s">
        <v>22</v>
      </c>
      <c r="B102" s="205" t="s">
        <v>56</v>
      </c>
      <c r="C102" s="199">
        <v>1114</v>
      </c>
      <c r="D102" s="117">
        <v>357943</v>
      </c>
      <c r="E102" s="118">
        <v>41185</v>
      </c>
      <c r="F102" s="228">
        <v>650.41999999999996</v>
      </c>
      <c r="G102" s="120">
        <f t="shared" si="1"/>
        <v>61.70967741935484</v>
      </c>
      <c r="H102" s="120">
        <v>10.54</v>
      </c>
      <c r="I102" s="126"/>
    </row>
    <row r="103" spans="1:9">
      <c r="A103" s="204" t="s">
        <v>13</v>
      </c>
      <c r="B103" s="205" t="s">
        <v>67</v>
      </c>
      <c r="C103" s="199">
        <v>1115</v>
      </c>
      <c r="D103" s="117">
        <v>358637</v>
      </c>
      <c r="E103" s="118">
        <v>41185</v>
      </c>
      <c r="F103" s="228">
        <v>395.14</v>
      </c>
      <c r="G103" s="120">
        <f t="shared" si="1"/>
        <v>37.489563567362431</v>
      </c>
      <c r="H103" s="120">
        <v>10.54</v>
      </c>
      <c r="I103" s="126"/>
    </row>
    <row r="104" spans="1:9">
      <c r="A104" s="204" t="s">
        <v>20</v>
      </c>
      <c r="B104" s="205" t="s">
        <v>64</v>
      </c>
      <c r="C104" s="199">
        <v>1116</v>
      </c>
      <c r="D104" s="117">
        <v>358908</v>
      </c>
      <c r="E104" s="118">
        <v>41186</v>
      </c>
      <c r="F104" s="228">
        <v>248.95</v>
      </c>
      <c r="G104" s="120">
        <f t="shared" si="1"/>
        <v>23.619544592030362</v>
      </c>
      <c r="H104" s="120">
        <v>10.54</v>
      </c>
      <c r="I104" s="126"/>
    </row>
    <row r="105" spans="1:9">
      <c r="A105" s="204" t="s">
        <v>74</v>
      </c>
      <c r="B105" s="205" t="s">
        <v>68</v>
      </c>
      <c r="C105" s="199">
        <v>1117</v>
      </c>
      <c r="D105" s="117">
        <v>358920</v>
      </c>
      <c r="E105" s="118">
        <v>41186</v>
      </c>
      <c r="F105" s="228">
        <v>228.09</v>
      </c>
      <c r="G105" s="120">
        <f t="shared" si="1"/>
        <v>21.640417457305507</v>
      </c>
      <c r="H105" s="120">
        <v>10.54</v>
      </c>
      <c r="I105" s="126"/>
    </row>
    <row r="106" spans="1:9">
      <c r="A106" s="204" t="s">
        <v>17</v>
      </c>
      <c r="B106" s="205" t="s">
        <v>43</v>
      </c>
      <c r="C106" s="199">
        <v>1118</v>
      </c>
      <c r="D106" s="117">
        <v>358926</v>
      </c>
      <c r="E106" s="118">
        <v>41186</v>
      </c>
      <c r="F106" s="228">
        <v>240.31</v>
      </c>
      <c r="G106" s="120">
        <f t="shared" si="1"/>
        <v>22.799810246679318</v>
      </c>
      <c r="H106" s="120">
        <v>10.54</v>
      </c>
      <c r="I106" s="126"/>
    </row>
    <row r="107" spans="1:9">
      <c r="A107" s="204" t="s">
        <v>45</v>
      </c>
      <c r="B107" s="205" t="s">
        <v>42</v>
      </c>
      <c r="C107" s="199">
        <v>1119</v>
      </c>
      <c r="D107" s="117">
        <v>358975</v>
      </c>
      <c r="E107" s="118">
        <v>41186</v>
      </c>
      <c r="F107" s="228">
        <v>1126.6199999999999</v>
      </c>
      <c r="G107" s="120">
        <f t="shared" si="1"/>
        <v>103.35963302752292</v>
      </c>
      <c r="H107" s="120">
        <v>10.9</v>
      </c>
      <c r="I107" s="126"/>
    </row>
    <row r="108" spans="1:9">
      <c r="A108" s="204" t="s">
        <v>11</v>
      </c>
      <c r="B108" s="205" t="s">
        <v>42</v>
      </c>
      <c r="C108" s="199">
        <v>1120</v>
      </c>
      <c r="D108" s="117">
        <v>358989</v>
      </c>
      <c r="E108" s="118">
        <v>41186</v>
      </c>
      <c r="F108" s="228">
        <v>1629.3</v>
      </c>
      <c r="G108" s="120">
        <f t="shared" si="1"/>
        <v>149.47706422018348</v>
      </c>
      <c r="H108" s="120">
        <v>10.9</v>
      </c>
      <c r="I108" s="126"/>
    </row>
    <row r="109" spans="1:9">
      <c r="A109" s="204" t="s">
        <v>16</v>
      </c>
      <c r="B109" s="205" t="s">
        <v>63</v>
      </c>
      <c r="C109" s="199">
        <v>1121</v>
      </c>
      <c r="D109" s="117">
        <v>358996</v>
      </c>
      <c r="E109" s="118">
        <v>41186</v>
      </c>
      <c r="F109" s="228">
        <v>631.55999999999995</v>
      </c>
      <c r="G109" s="120">
        <f t="shared" si="1"/>
        <v>59.920303605313094</v>
      </c>
      <c r="H109" s="120">
        <v>10.54</v>
      </c>
      <c r="I109" s="126"/>
    </row>
    <row r="110" spans="1:9">
      <c r="A110" s="209" t="s">
        <v>19</v>
      </c>
      <c r="B110" s="205" t="s">
        <v>66</v>
      </c>
      <c r="C110" s="199">
        <v>1122</v>
      </c>
      <c r="D110" s="117">
        <v>359253</v>
      </c>
      <c r="E110" s="118">
        <v>41186</v>
      </c>
      <c r="F110" s="228">
        <v>286.79000000000002</v>
      </c>
      <c r="G110" s="120">
        <f t="shared" si="1"/>
        <v>27.209677419354843</v>
      </c>
      <c r="H110" s="120">
        <v>10.54</v>
      </c>
      <c r="I110" s="126"/>
    </row>
    <row r="111" spans="1:9">
      <c r="A111" s="204" t="s">
        <v>17</v>
      </c>
      <c r="B111" s="205" t="s">
        <v>64</v>
      </c>
      <c r="C111" s="199">
        <v>1123</v>
      </c>
      <c r="D111" s="117">
        <v>359874</v>
      </c>
      <c r="E111" s="118">
        <v>41186</v>
      </c>
      <c r="F111" s="228">
        <v>418.97</v>
      </c>
      <c r="G111" s="120">
        <f>F111/H111</f>
        <v>39.750474383301714</v>
      </c>
      <c r="H111" s="120">
        <v>10.54</v>
      </c>
      <c r="I111" s="126"/>
    </row>
    <row r="112" spans="1:9">
      <c r="A112" s="204" t="s">
        <v>18</v>
      </c>
      <c r="B112" s="205" t="s">
        <v>62</v>
      </c>
      <c r="C112" s="199">
        <v>1124</v>
      </c>
      <c r="D112" s="117">
        <v>360082</v>
      </c>
      <c r="E112" s="118">
        <v>41187</v>
      </c>
      <c r="F112" s="228">
        <v>200.15</v>
      </c>
      <c r="G112" s="120">
        <f t="shared" si="1"/>
        <v>18.989563567362431</v>
      </c>
      <c r="H112" s="120">
        <v>10.54</v>
      </c>
      <c r="I112" s="126"/>
    </row>
    <row r="113" spans="1:9">
      <c r="A113" s="204" t="s">
        <v>20</v>
      </c>
      <c r="B113" s="205" t="s">
        <v>64</v>
      </c>
      <c r="C113" s="199">
        <v>1125</v>
      </c>
      <c r="D113" s="117">
        <v>360125</v>
      </c>
      <c r="E113" s="118">
        <v>41187</v>
      </c>
      <c r="F113" s="228">
        <v>200.05</v>
      </c>
      <c r="G113" s="120">
        <f t="shared" si="1"/>
        <v>18.980075901328277</v>
      </c>
      <c r="H113" s="120">
        <v>10.54</v>
      </c>
      <c r="I113" s="126"/>
    </row>
    <row r="114" spans="1:9">
      <c r="A114" s="204" t="s">
        <v>15</v>
      </c>
      <c r="B114" s="205" t="s">
        <v>65</v>
      </c>
      <c r="C114" s="199">
        <v>1126</v>
      </c>
      <c r="D114" s="117">
        <v>360134</v>
      </c>
      <c r="E114" s="118">
        <v>41187</v>
      </c>
      <c r="F114" s="228">
        <v>266.02999999999997</v>
      </c>
      <c r="G114" s="120">
        <f t="shared" si="1"/>
        <v>25.240037950664135</v>
      </c>
      <c r="H114" s="120">
        <v>10.54</v>
      </c>
      <c r="I114" s="126"/>
    </row>
    <row r="115" spans="1:9">
      <c r="A115" s="209" t="s">
        <v>19</v>
      </c>
      <c r="B115" s="205" t="s">
        <v>66</v>
      </c>
      <c r="C115" s="199">
        <v>1127</v>
      </c>
      <c r="D115" s="117">
        <v>360135</v>
      </c>
      <c r="E115" s="118">
        <v>41187</v>
      </c>
      <c r="F115" s="228">
        <v>1070.23</v>
      </c>
      <c r="G115" s="120">
        <f t="shared" si="1"/>
        <v>101.53984819734346</v>
      </c>
      <c r="H115" s="120">
        <v>10.54</v>
      </c>
      <c r="I115" s="126"/>
    </row>
    <row r="116" spans="1:9">
      <c r="A116" s="204"/>
      <c r="B116" s="205"/>
      <c r="C116" s="199"/>
      <c r="D116" s="117"/>
      <c r="E116" s="118"/>
      <c r="F116" s="228"/>
      <c r="G116" s="120"/>
      <c r="H116" s="120"/>
      <c r="I116" s="126"/>
    </row>
    <row r="117" spans="1:9">
      <c r="A117" s="204"/>
      <c r="B117" s="205"/>
      <c r="C117" s="199"/>
      <c r="D117" s="117"/>
      <c r="E117" s="118"/>
      <c r="F117" s="228"/>
      <c r="G117" s="120"/>
      <c r="H117" s="120"/>
      <c r="I117" s="126"/>
    </row>
    <row r="118" spans="1:9">
      <c r="A118" s="204"/>
      <c r="B118" s="205"/>
      <c r="C118" s="199"/>
      <c r="D118" s="117"/>
      <c r="E118" s="118"/>
      <c r="F118" s="228"/>
      <c r="G118" s="120"/>
      <c r="H118" s="120"/>
      <c r="I118" s="126"/>
    </row>
    <row r="119" spans="1:9">
      <c r="A119" s="204"/>
      <c r="B119" s="205"/>
      <c r="C119" s="199"/>
      <c r="D119" s="117"/>
      <c r="E119" s="118"/>
      <c r="F119" s="228"/>
      <c r="G119" s="120"/>
      <c r="H119" s="120"/>
      <c r="I119" s="126"/>
    </row>
    <row r="120" spans="1:9">
      <c r="A120" s="204"/>
      <c r="B120" s="205"/>
      <c r="C120" s="199"/>
      <c r="D120" s="117"/>
      <c r="E120" s="118"/>
      <c r="F120" s="228"/>
      <c r="G120" s="120"/>
      <c r="H120" s="120"/>
      <c r="I120" s="126"/>
    </row>
    <row r="121" spans="1:9">
      <c r="A121" s="204"/>
      <c r="B121" s="205"/>
      <c r="C121" s="199"/>
      <c r="D121" s="117"/>
      <c r="E121" s="118"/>
      <c r="F121" s="228"/>
      <c r="G121" s="120"/>
      <c r="H121" s="120"/>
      <c r="I121" s="126"/>
    </row>
    <row r="122" spans="1:9">
      <c r="A122" s="204"/>
      <c r="B122" s="205"/>
      <c r="C122" s="199"/>
      <c r="D122" s="117"/>
      <c r="E122" s="118"/>
      <c r="F122" s="228"/>
      <c r="G122" s="120"/>
      <c r="H122" s="120"/>
      <c r="I122" s="126"/>
    </row>
    <row r="123" spans="1:9">
      <c r="A123" s="204"/>
      <c r="B123" s="205"/>
      <c r="C123" s="199"/>
      <c r="D123" s="117"/>
      <c r="E123" s="118"/>
      <c r="F123" s="228"/>
      <c r="G123" s="120"/>
      <c r="H123" s="120"/>
      <c r="I123" s="126"/>
    </row>
    <row r="124" spans="1:9">
      <c r="A124" s="204"/>
      <c r="B124" s="205"/>
      <c r="C124" s="199"/>
      <c r="D124" s="117"/>
      <c r="E124" s="118"/>
      <c r="F124" s="228"/>
      <c r="G124" s="120"/>
      <c r="H124" s="120"/>
      <c r="I124" s="126"/>
    </row>
    <row r="125" spans="1:9">
      <c r="A125" s="204"/>
      <c r="B125" s="205"/>
      <c r="C125" s="199"/>
      <c r="D125" s="117"/>
      <c r="E125" s="118"/>
      <c r="F125" s="228"/>
      <c r="G125" s="120"/>
      <c r="H125" s="120"/>
      <c r="I125" s="126"/>
    </row>
    <row r="126" spans="1:9">
      <c r="A126" s="204"/>
      <c r="B126" s="205"/>
      <c r="C126" s="199"/>
      <c r="D126" s="117"/>
      <c r="E126" s="118"/>
      <c r="F126" s="228"/>
      <c r="G126" s="120"/>
      <c r="H126" s="120"/>
      <c r="I126" s="126"/>
    </row>
    <row r="127" spans="1:9" ht="15.75" thickBot="1">
      <c r="A127" s="201"/>
      <c r="B127" s="243"/>
      <c r="C127" s="164"/>
      <c r="D127" s="172" t="s">
        <v>10</v>
      </c>
      <c r="E127" s="173"/>
      <c r="F127" s="222">
        <f>SUM(F8:F125)</f>
        <v>49932.92</v>
      </c>
      <c r="G127" s="175">
        <f>SUM(G33:G61)</f>
        <v>1155.298327037237</v>
      </c>
      <c r="H127" s="176"/>
      <c r="I127" s="168"/>
    </row>
    <row r="128" spans="1:9" ht="15.75" thickBot="1">
      <c r="A128" s="125"/>
      <c r="B128" s="244"/>
      <c r="C128" s="178"/>
      <c r="D128" s="179"/>
      <c r="E128" s="180"/>
      <c r="F128" s="223"/>
      <c r="G128" s="182"/>
      <c r="H128" s="176"/>
      <c r="I128" s="168"/>
    </row>
    <row r="129" spans="1:9" ht="15.75" thickBot="1">
      <c r="A129" s="183"/>
      <c r="B129" s="539" t="s">
        <v>52</v>
      </c>
      <c r="C129" s="540"/>
      <c r="D129" s="541"/>
      <c r="E129" s="193">
        <f>F2-F127</f>
        <v>190.40000000000146</v>
      </c>
      <c r="F129" s="224"/>
      <c r="G129" s="176"/>
      <c r="H129" s="176"/>
      <c r="I129" s="122"/>
    </row>
  </sheetData>
  <autoFilter ref="A7:I127"/>
  <mergeCells count="1">
    <mergeCell ref="B129:D1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Rangos con nombre</vt:lpstr>
      </vt:variant>
      <vt:variant>
        <vt:i4>3</vt:i4>
      </vt:variant>
    </vt:vector>
  </HeadingPairs>
  <TitlesOfParts>
    <vt:vector size="29" baseType="lpstr">
      <vt:lpstr>ABR-MAY 12</vt:lpstr>
      <vt:lpstr>MAY</vt:lpstr>
      <vt:lpstr>MY-JUN</vt:lpstr>
      <vt:lpstr>JUN-JUL</vt:lpstr>
      <vt:lpstr>JUL-AGO </vt:lpstr>
      <vt:lpstr>AGOSTO</vt:lpstr>
      <vt:lpstr>AGO-SEP</vt:lpstr>
      <vt:lpstr>SEP</vt:lpstr>
      <vt:lpstr>SEP-OCT</vt:lpstr>
      <vt:lpstr>OCT.</vt:lpstr>
      <vt:lpstr>OCT-NOV</vt:lpstr>
      <vt:lpstr>NOV</vt:lpstr>
      <vt:lpstr>NOV-DIC.</vt:lpstr>
      <vt:lpstr>DIC </vt:lpstr>
      <vt:lpstr>DIC-ENE</vt:lpstr>
      <vt:lpstr>ENE 13</vt:lpstr>
      <vt:lpstr>ENE </vt:lpstr>
      <vt:lpstr>ENE-FEB</vt:lpstr>
      <vt:lpstr>FEB</vt:lpstr>
      <vt:lpstr>FEB-MAR</vt:lpstr>
      <vt:lpstr>MARZO</vt:lpstr>
      <vt:lpstr>MAR-ABR</vt:lpstr>
      <vt:lpstr>ABR 13</vt:lpstr>
      <vt:lpstr>ABR-MAY 13</vt:lpstr>
      <vt:lpstr>MAY 13</vt:lpstr>
      <vt:lpstr>Hoja4</vt:lpstr>
      <vt:lpstr>SJ_28086</vt:lpstr>
      <vt:lpstr>SJ_87082</vt:lpstr>
      <vt:lpstr>VENTAS2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ROUSS</cp:lastModifiedBy>
  <cp:lastPrinted>2013-07-08T18:08:45Z</cp:lastPrinted>
  <dcterms:created xsi:type="dcterms:W3CDTF">2012-05-28T13:45:51Z</dcterms:created>
  <dcterms:modified xsi:type="dcterms:W3CDTF">2013-07-08T18:12:51Z</dcterms:modified>
</cp:coreProperties>
</file>