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23715" windowHeight="9780" activeTab="1"/>
  </bookViews>
  <sheets>
    <sheet name="FACTURAS POR PAGAR" sheetId="1" r:id="rId1"/>
    <sheet name="FACT ACLARADAS 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C23" i="2"/>
  <c r="C135" l="1"/>
  <c r="C129"/>
  <c r="C118"/>
  <c r="C106"/>
  <c r="C100"/>
  <c r="C95"/>
  <c r="C87"/>
  <c r="C76"/>
  <c r="C67"/>
  <c r="C58"/>
  <c r="F45"/>
  <c r="F46" s="1"/>
  <c r="F47" s="1"/>
  <c r="F48" s="1"/>
  <c r="F49" s="1"/>
  <c r="F50" s="1"/>
  <c r="F51" s="1"/>
  <c r="F52" s="1"/>
  <c r="C41"/>
  <c r="C29"/>
  <c r="C16"/>
  <c r="C7"/>
  <c r="C235" i="1"/>
  <c r="C282"/>
  <c r="C276"/>
  <c r="C265"/>
  <c r="C253"/>
  <c r="C216"/>
  <c r="C210"/>
  <c r="C229"/>
  <c r="C222"/>
  <c r="C186"/>
  <c r="C161"/>
  <c r="C153"/>
  <c r="C141"/>
  <c r="C132"/>
  <c r="F118"/>
  <c r="F119" s="1"/>
  <c r="F120" s="1"/>
  <c r="F121" s="1"/>
  <c r="F122" s="1"/>
  <c r="F123" s="1"/>
  <c r="F124" s="1"/>
  <c r="F125" s="1"/>
  <c r="C110"/>
  <c r="C116"/>
  <c r="C69"/>
  <c r="C100"/>
  <c r="C81"/>
  <c r="C93"/>
  <c r="F49"/>
  <c r="F50" s="1"/>
  <c r="F51" s="1"/>
  <c r="F52" s="1"/>
  <c r="F53" s="1"/>
  <c r="F54" s="1"/>
  <c r="F55" s="1"/>
  <c r="F56" s="1"/>
  <c r="F57" s="1"/>
  <c r="C19"/>
  <c r="C13"/>
  <c r="C39"/>
  <c r="E135" i="2" l="1"/>
  <c r="E282" i="1"/>
</calcChain>
</file>

<file path=xl/sharedStrings.xml><?xml version="1.0" encoding="utf-8"?>
<sst xmlns="http://schemas.openxmlformats.org/spreadsheetml/2006/main" count="286" uniqueCount="194">
  <si>
    <t xml:space="preserve">ABASTECEDORA DE CORRES Y EMBUTIDOS Y HNOS BECERRA OROPEZA SA DE CV </t>
  </si>
  <si>
    <t>ALIMENTOS VANZINI SA DE CV</t>
  </si>
  <si>
    <t>ANA LAURA ROBLES</t>
  </si>
  <si>
    <t>ARMANDO CORDOBA</t>
  </si>
  <si>
    <t>CENTRO COMERCIAL ALATRISTE</t>
  </si>
  <si>
    <t>CLEMENTINA MARTINEZ MENDOZA</t>
  </si>
  <si>
    <t>CORTES FINOS LA MORENA SA DE CV|</t>
  </si>
  <si>
    <t>EQUILIBRIO EDUCATIVO</t>
  </si>
  <si>
    <t>ESTELA MENESES CANALES</t>
  </si>
  <si>
    <t>JIAN RONG JIAN</t>
  </si>
  <si>
    <t>JOSE MANUEL JIMENEZ</t>
  </si>
  <si>
    <t>JUAN PALAFOX SALVADOR</t>
  </si>
  <si>
    <t>JULIAN CORTES</t>
  </si>
  <si>
    <t>LEONARDO SANCHEZ FIERRO</t>
  </si>
  <si>
    <t>LIZABETH ALONSO Rgz</t>
  </si>
  <si>
    <t>LUIS MANUEL GOMEZ MTZ</t>
  </si>
  <si>
    <t>MA. DEL ROSARIO GOMEZ</t>
  </si>
  <si>
    <t>Ma. OLIVIA TLOCHIL</t>
  </si>
  <si>
    <t>MARIA DE JESUS MUÑOZ</t>
  </si>
  <si>
    <t>MINVERVA PEREZ</t>
  </si>
  <si>
    <t>MUNICIPIO DE SANCTORUM</t>
  </si>
  <si>
    <t>MUNICIPIO OCOYUCAN PUE</t>
  </si>
  <si>
    <t>PONCIANO CRUZ CRUZ</t>
  </si>
  <si>
    <t>PROCESADORA CARNICOS</t>
  </si>
  <si>
    <t>RENE UROZA</t>
  </si>
  <si>
    <t>RICARDO LOPEZ</t>
  </si>
  <si>
    <t>SARA ORTEGA</t>
  </si>
  <si>
    <t>SUPER SERVICIO ALATRISTE</t>
  </si>
  <si>
    <t>VERONICA REYES NORIEGA</t>
  </si>
  <si>
    <t>YOLANDA MONTERROSAS</t>
  </si>
  <si>
    <t>ZHO LI GUOLIAN</t>
  </si>
  <si>
    <t>,0582</t>
  </si>
  <si>
    <t>,0685</t>
  </si>
  <si>
    <t>,0720</t>
  </si>
  <si>
    <t>,0736</t>
  </si>
  <si>
    <t>,0760</t>
  </si>
  <si>
    <t>,0783</t>
  </si>
  <si>
    <t>,0811</t>
  </si>
  <si>
    <t>,0837</t>
  </si>
  <si>
    <t>,0858</t>
  </si>
  <si>
    <t>,0886</t>
  </si>
  <si>
    <t>,0979</t>
  </si>
  <si>
    <t>,0980</t>
  </si>
  <si>
    <t>,0576</t>
  </si>
  <si>
    <t>,0577</t>
  </si>
  <si>
    <t>,0665</t>
  </si>
  <si>
    <t>,0666</t>
  </si>
  <si>
    <t>,0683</t>
  </si>
  <si>
    <t>,0739</t>
  </si>
  <si>
    <t>,0930</t>
  </si>
  <si>
    <t>,0935</t>
  </si>
  <si>
    <t>,0963</t>
  </si>
  <si>
    <t>ALIMENTOS SUPREMOS DE ORIENTE</t>
  </si>
  <si>
    <t>ANGEL SALAS  RAMON</t>
  </si>
  <si>
    <t>.0481</t>
  </si>
  <si>
    <t>ok.0177</t>
  </si>
  <si>
    <t>ok.0271</t>
  </si>
  <si>
    <t>ok.0313</t>
  </si>
  <si>
    <t>.0339</t>
  </si>
  <si>
    <t>.0524</t>
  </si>
  <si>
    <t>,0888</t>
  </si>
  <si>
    <t>,0777</t>
  </si>
  <si>
    <t>,0802</t>
  </si>
  <si>
    <t>,0803</t>
  </si>
  <si>
    <t>,0882</t>
  </si>
  <si>
    <t>,0900</t>
  </si>
  <si>
    <t>,0975</t>
  </si>
  <si>
    <t>,0988</t>
  </si>
  <si>
    <t>ok.0299</t>
  </si>
  <si>
    <t>ok.0347</t>
  </si>
  <si>
    <t>ok.0359</t>
  </si>
  <si>
    <t>,0413</t>
  </si>
  <si>
    <t>,0415</t>
  </si>
  <si>
    <t>,0973</t>
  </si>
  <si>
    <t>,0986</t>
  </si>
  <si>
    <t>,0993</t>
  </si>
  <si>
    <t>,0909</t>
  </si>
  <si>
    <t>ok.0266</t>
  </si>
  <si>
    <t>EMPACADORA DE CARNES FINAS PALMON SA DE CV</t>
  </si>
  <si>
    <t>.0402</t>
  </si>
  <si>
    <t>?????</t>
  </si>
  <si>
    <t>,0671</t>
  </si>
  <si>
    <t>,0672</t>
  </si>
  <si>
    <t>,0826</t>
  </si>
  <si>
    <t>,0999</t>
  </si>
  <si>
    <t>.0485</t>
  </si>
  <si>
    <t>,0836</t>
  </si>
  <si>
    <t>.0358</t>
  </si>
  <si>
    <t>.0426</t>
  </si>
  <si>
    <t>.0552</t>
  </si>
  <si>
    <t>,0592</t>
  </si>
  <si>
    <t>,0686</t>
  </si>
  <si>
    <t>,0936</t>
  </si>
  <si>
    <t>ok .0229</t>
  </si>
  <si>
    <t>ok,0280</t>
  </si>
  <si>
    <t>ok ,0289</t>
  </si>
  <si>
    <t>ok ,0290</t>
  </si>
  <si>
    <t xml:space="preserve">    </t>
  </si>
  <si>
    <t>.0369</t>
  </si>
  <si>
    <t>.0370</t>
  </si>
  <si>
    <t>,0450</t>
  </si>
  <si>
    <t>.0516</t>
  </si>
  <si>
    <t>,0578</t>
  </si>
  <si>
    <t>OK.0212</t>
  </si>
  <si>
    <t>OK.0224</t>
  </si>
  <si>
    <t>OK.0268</t>
  </si>
  <si>
    <t>OK.0304</t>
  </si>
  <si>
    <t>,0455</t>
  </si>
  <si>
    <t>.0535</t>
  </si>
  <si>
    <t>.0536</t>
  </si>
  <si>
    <t>.0565</t>
  </si>
  <si>
    <t>,0805</t>
  </si>
  <si>
    <t>,0806</t>
  </si>
  <si>
    <t>,0807</t>
  </si>
  <si>
    <t>,0943</t>
  </si>
  <si>
    <t>,0501</t>
  </si>
  <si>
    <t>,0527</t>
  </si>
  <si>
    <t>,0533</t>
  </si>
  <si>
    <t>,0542</t>
  </si>
  <si>
    <t>.0378</t>
  </si>
  <si>
    <t>,0587</t>
  </si>
  <si>
    <t>,0612</t>
  </si>
  <si>
    <t>,0613</t>
  </si>
  <si>
    <t>,0677</t>
  </si>
  <si>
    <t>,0698</t>
  </si>
  <si>
    <t>,0887</t>
  </si>
  <si>
    <t>,0903</t>
  </si>
  <si>
    <t>,1000</t>
  </si>
  <si>
    <t>,0710</t>
  </si>
  <si>
    <t>.0525</t>
  </si>
  <si>
    <t>OK .0327</t>
  </si>
  <si>
    <t xml:space="preserve">REPORTE DE FACTURAS POR PAGAR DE OBRADOR AL </t>
  </si>
  <si>
    <t>27 DICIEMBRE.,2011</t>
  </si>
  <si>
    <t>OK .0277</t>
  </si>
  <si>
    <t>.0424</t>
  </si>
  <si>
    <t>OK ,0287</t>
  </si>
  <si>
    <t>OK .0297</t>
  </si>
  <si>
    <t>OK .0306</t>
  </si>
  <si>
    <t>.0342</t>
  </si>
  <si>
    <t xml:space="preserve">.0428 </t>
  </si>
  <si>
    <t>,0758</t>
  </si>
  <si>
    <t>,0775</t>
  </si>
  <si>
    <t>,0816</t>
  </si>
  <si>
    <t>,0839</t>
  </si>
  <si>
    <t>,0850</t>
  </si>
  <si>
    <t>,0865</t>
  </si>
  <si>
    <t>,0876</t>
  </si>
  <si>
    <t>OK .0325</t>
  </si>
  <si>
    <t xml:space="preserve"> PROV.  PODUCTOS MEXICANOS JACE</t>
  </si>
  <si>
    <t>OK .0204</t>
  </si>
  <si>
    <t>OK.0309</t>
  </si>
  <si>
    <t>.0538</t>
  </si>
  <si>
    <t>,0581</t>
  </si>
  <si>
    <t>,0658</t>
  </si>
  <si>
    <t>,0684</t>
  </si>
  <si>
    <t>,0738</t>
  </si>
  <si>
    <t>,0761</t>
  </si>
  <si>
    <t>,0838</t>
  </si>
  <si>
    <t>,0861</t>
  </si>
  <si>
    <t>,0889</t>
  </si>
  <si>
    <t>,0926</t>
  </si>
  <si>
    <t>OK .0253</t>
  </si>
  <si>
    <t>OK. 0254</t>
  </si>
  <si>
    <t>OK,0281</t>
  </si>
  <si>
    <t>OK,0282</t>
  </si>
  <si>
    <t>.0346</t>
  </si>
  <si>
    <t>.0360</t>
  </si>
  <si>
    <t>,0992</t>
  </si>
  <si>
    <t>UNIDAD . SERVICIOS EDUC. TLAXCALA</t>
  </si>
  <si>
    <t>.0520</t>
  </si>
  <si>
    <t>OK.0246</t>
  </si>
  <si>
    <t>,0782</t>
  </si>
  <si>
    <t>,0810</t>
  </si>
  <si>
    <t>,0942</t>
  </si>
  <si>
    <t>OK.0236</t>
  </si>
  <si>
    <t>OK.0237</t>
  </si>
  <si>
    <t>ok.0070</t>
  </si>
  <si>
    <t>ok.0071</t>
  </si>
  <si>
    <t>GRAN TOTAL</t>
  </si>
  <si>
    <t xml:space="preserve"> X COBRAR</t>
  </si>
  <si>
    <t>SIN ACLARAR</t>
  </si>
  <si>
    <t>X COBRAR</t>
  </si>
  <si>
    <t>EN ESTAS FECHAS NO HAY CHEQUES POR ESTAS CANTIDADES</t>
  </si>
  <si>
    <t xml:space="preserve">NO HUBO CHEQUE </t>
  </si>
  <si>
    <t>PIDE FACTURAS CADA MES</t>
  </si>
  <si>
    <t>NOTAS DE JULIZZ</t>
  </si>
  <si>
    <t>el 24 Agosto solo pagaron ch $ 13,673.00 REM 318-M</t>
  </si>
  <si>
    <t xml:space="preserve">la referencia 809-Q fue aplicada </t>
  </si>
  <si>
    <t>A LA FACTURA 972</t>
  </si>
  <si>
    <t xml:space="preserve">SIN ACLARAR </t>
  </si>
  <si>
    <t>Referencia 156-I aplicada fact 299</t>
  </si>
  <si>
    <t>pagada 7 ENERO</t>
  </si>
  <si>
    <t>PIDIO CLIENTE LUIS HERRERA</t>
  </si>
  <si>
    <t>EL CLIENTE ES IVAN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</si>
</sst>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[$$-80A]#,##0.0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8"/>
      <color rgb="FF0000CC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8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3" fillId="0" borderId="2" xfId="0" applyFont="1" applyFill="1" applyBorder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3" xfId="0" applyNumberFormat="1" applyBorder="1"/>
    <xf numFmtId="164" fontId="0" fillId="0" borderId="0" xfId="0" applyNumberFormat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/>
    <xf numFmtId="164" fontId="1" fillId="0" borderId="0" xfId="0" applyNumberFormat="1" applyFont="1"/>
    <xf numFmtId="164" fontId="1" fillId="0" borderId="0" xfId="0" applyNumberFormat="1" applyFont="1" applyBorder="1"/>
    <xf numFmtId="0" fontId="0" fillId="0" borderId="0" xfId="0" applyBorder="1"/>
    <xf numFmtId="0" fontId="2" fillId="0" borderId="0" xfId="0" applyFont="1" applyBorder="1" applyAlignment="1">
      <alignment horizontal="left" wrapText="1"/>
    </xf>
    <xf numFmtId="0" fontId="3" fillId="0" borderId="0" xfId="0" applyFont="1" applyFill="1" applyBorder="1"/>
    <xf numFmtId="16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/>
    <xf numFmtId="164" fontId="0" fillId="0" borderId="6" xfId="0" applyNumberFormat="1" applyBorder="1"/>
    <xf numFmtId="164" fontId="7" fillId="0" borderId="0" xfId="0" applyNumberFormat="1" applyFont="1" applyBorder="1"/>
    <xf numFmtId="164" fontId="6" fillId="0" borderId="0" xfId="0" applyNumberFormat="1" applyFont="1" applyBorder="1"/>
    <xf numFmtId="164" fontId="0" fillId="0" borderId="3" xfId="0" applyNumberFormat="1" applyFill="1" applyBorder="1"/>
    <xf numFmtId="16" fontId="1" fillId="0" borderId="0" xfId="0" applyNumberFormat="1" applyFont="1" applyAlignment="1">
      <alignment horizontal="center"/>
    </xf>
    <xf numFmtId="164" fontId="0" fillId="0" borderId="7" xfId="0" applyNumberFormat="1" applyBorder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" fontId="3" fillId="0" borderId="0" xfId="0" applyNumberFormat="1" applyFont="1" applyFill="1" applyAlignment="1">
      <alignment horizontal="center"/>
    </xf>
    <xf numFmtId="164" fontId="1" fillId="0" borderId="3" xfId="0" applyNumberFormat="1" applyFont="1" applyFill="1" applyBorder="1"/>
    <xf numFmtId="165" fontId="0" fillId="0" borderId="3" xfId="0" applyNumberFormat="1" applyFill="1" applyBorder="1" applyAlignment="1">
      <alignment horizontal="right"/>
    </xf>
    <xf numFmtId="165" fontId="1" fillId="0" borderId="3" xfId="0" applyNumberFormat="1" applyFont="1" applyFill="1" applyBorder="1"/>
    <xf numFmtId="165" fontId="0" fillId="0" borderId="0" xfId="0" applyNumberFormat="1"/>
    <xf numFmtId="165" fontId="0" fillId="0" borderId="6" xfId="0" applyNumberFormat="1" applyBorder="1"/>
    <xf numFmtId="16" fontId="0" fillId="0" borderId="0" xfId="0" applyNumberFormat="1"/>
    <xf numFmtId="16" fontId="1" fillId="0" borderId="0" xfId="0" applyNumberFormat="1" applyFont="1" applyFill="1" applyAlignment="1">
      <alignment horizontal="center"/>
    </xf>
    <xf numFmtId="164" fontId="0" fillId="0" borderId="3" xfId="0" applyNumberFormat="1" applyFont="1" applyFill="1" applyBorder="1"/>
    <xf numFmtId="16" fontId="0" fillId="0" borderId="0" xfId="0" applyNumberFormat="1" applyFont="1" applyFill="1" applyAlignment="1">
      <alignment horizontal="center"/>
    </xf>
    <xf numFmtId="164" fontId="0" fillId="2" borderId="3" xfId="0" applyNumberFormat="1" applyFill="1" applyBorder="1"/>
    <xf numFmtId="16" fontId="0" fillId="2" borderId="0" xfId="0" applyNumberFormat="1" applyFill="1" applyAlignment="1">
      <alignment horizontal="center"/>
    </xf>
    <xf numFmtId="16" fontId="0" fillId="0" borderId="0" xfId="0" applyNumberFormat="1" applyFill="1" applyAlignment="1">
      <alignment horizontal="right"/>
    </xf>
    <xf numFmtId="164" fontId="8" fillId="0" borderId="3" xfId="0" applyNumberFormat="1" applyFont="1" applyFill="1" applyBorder="1"/>
    <xf numFmtId="164" fontId="0" fillId="0" borderId="7" xfId="0" applyNumberFormat="1" applyFill="1" applyBorder="1"/>
    <xf numFmtId="164" fontId="7" fillId="0" borderId="0" xfId="0" applyNumberFormat="1" applyFont="1"/>
    <xf numFmtId="0" fontId="0" fillId="0" borderId="0" xfId="0" applyFont="1" applyFill="1" applyBorder="1" applyAlignment="1">
      <alignment wrapText="1"/>
    </xf>
    <xf numFmtId="16" fontId="9" fillId="0" borderId="0" xfId="0" applyNumberFormat="1" applyFont="1" applyFill="1" applyAlignment="1">
      <alignment horizontal="center"/>
    </xf>
    <xf numFmtId="16" fontId="10" fillId="0" borderId="0" xfId="0" applyNumberFormat="1" applyFont="1" applyFill="1" applyAlignment="1">
      <alignment horizontal="right"/>
    </xf>
    <xf numFmtId="16" fontId="5" fillId="0" borderId="0" xfId="0" applyNumberFormat="1" applyFont="1" applyFill="1" applyAlignment="1">
      <alignment horizontal="center"/>
    </xf>
    <xf numFmtId="164" fontId="5" fillId="0" borderId="0" xfId="0" applyNumberFormat="1" applyFont="1" applyFill="1" applyBorder="1"/>
    <xf numFmtId="0" fontId="0" fillId="0" borderId="0" xfId="0" applyFont="1" applyFill="1" applyBorder="1" applyAlignment="1">
      <alignment horizontal="right" wrapText="1"/>
    </xf>
    <xf numFmtId="165" fontId="0" fillId="0" borderId="3" xfId="0" applyNumberFormat="1" applyFill="1" applyBorder="1"/>
    <xf numFmtId="165" fontId="0" fillId="0" borderId="3" xfId="0" applyNumberFormat="1" applyBorder="1"/>
    <xf numFmtId="165" fontId="7" fillId="0" borderId="0" xfId="0" applyNumberFormat="1" applyFont="1"/>
    <xf numFmtId="0" fontId="4" fillId="0" borderId="0" xfId="0" applyFont="1" applyFill="1" applyBorder="1" applyAlignment="1">
      <alignment wrapText="1"/>
    </xf>
    <xf numFmtId="164" fontId="0" fillId="0" borderId="6" xfId="0" applyNumberFormat="1" applyFont="1" applyBorder="1"/>
    <xf numFmtId="0" fontId="3" fillId="0" borderId="0" xfId="0" applyFont="1" applyBorder="1" applyAlignment="1">
      <alignment horizontal="left" wrapText="1"/>
    </xf>
    <xf numFmtId="165" fontId="1" fillId="0" borderId="0" xfId="0" applyNumberFormat="1" applyFont="1"/>
    <xf numFmtId="0" fontId="3" fillId="0" borderId="5" xfId="0" applyFont="1" applyFill="1" applyBorder="1" applyAlignment="1">
      <alignment wrapText="1"/>
    </xf>
    <xf numFmtId="165" fontId="1" fillId="0" borderId="3" xfId="0" applyNumberFormat="1" applyFont="1" applyBorder="1"/>
    <xf numFmtId="165" fontId="0" fillId="0" borderId="0" xfId="0" applyNumberFormat="1" applyFill="1" applyBorder="1"/>
    <xf numFmtId="165" fontId="0" fillId="0" borderId="6" xfId="0" applyNumberFormat="1" applyFill="1" applyBorder="1"/>
    <xf numFmtId="165" fontId="0" fillId="0" borderId="0" xfId="0" applyNumberFormat="1" applyBorder="1"/>
    <xf numFmtId="165" fontId="0" fillId="2" borderId="0" xfId="0" applyNumberFormat="1" applyFill="1" applyBorder="1"/>
    <xf numFmtId="165" fontId="0" fillId="0" borderId="0" xfId="0" applyNumberFormat="1" applyFill="1"/>
    <xf numFmtId="165" fontId="7" fillId="0" borderId="0" xfId="0" applyNumberFormat="1" applyFont="1" applyBorder="1"/>
    <xf numFmtId="164" fontId="0" fillId="0" borderId="10" xfId="0" applyNumberFormat="1" applyBorder="1"/>
    <xf numFmtId="164" fontId="0" fillId="0" borderId="10" xfId="0" applyNumberFormat="1" applyFill="1" applyBorder="1"/>
    <xf numFmtId="165" fontId="0" fillId="0" borderId="10" xfId="0" applyNumberFormat="1" applyBorder="1"/>
    <xf numFmtId="164" fontId="0" fillId="0" borderId="6" xfId="0" applyNumberFormat="1" applyFill="1" applyBorder="1"/>
    <xf numFmtId="16" fontId="8" fillId="0" borderId="0" xfId="0" applyNumberFormat="1" applyFont="1" applyAlignment="1">
      <alignment horizontal="center"/>
    </xf>
    <xf numFmtId="16" fontId="0" fillId="0" borderId="0" xfId="0" applyNumberFormat="1" applyFont="1" applyFill="1" applyAlignment="1">
      <alignment horizontal="right"/>
    </xf>
    <xf numFmtId="16" fontId="0" fillId="0" borderId="0" xfId="0" applyNumberFormat="1" applyBorder="1" applyAlignment="1">
      <alignment horizontal="center"/>
    </xf>
    <xf numFmtId="164" fontId="1" fillId="0" borderId="3" xfId="0" applyNumberFormat="1" applyFont="1" applyBorder="1"/>
    <xf numFmtId="164" fontId="8" fillId="0" borderId="0" xfId="0" applyNumberFormat="1" applyFont="1" applyBorder="1"/>
    <xf numFmtId="0" fontId="0" fillId="0" borderId="4" xfId="0" applyBorder="1" applyAlignment="1">
      <alignment horizontal="center"/>
    </xf>
    <xf numFmtId="0" fontId="3" fillId="0" borderId="0" xfId="0" applyFont="1" applyFill="1" applyBorder="1" applyAlignment="1">
      <alignment wrapText="1"/>
    </xf>
    <xf numFmtId="0" fontId="3" fillId="0" borderId="5" xfId="0" applyFont="1" applyFill="1" applyBorder="1"/>
    <xf numFmtId="16" fontId="1" fillId="0" borderId="0" xfId="0" applyNumberFormat="1" applyFont="1" applyAlignment="1">
      <alignment horizontal="right"/>
    </xf>
    <xf numFmtId="0" fontId="3" fillId="0" borderId="5" xfId="0" applyFont="1" applyBorder="1"/>
    <xf numFmtId="0" fontId="3" fillId="0" borderId="5" xfId="0" applyFont="1" applyFill="1" applyBorder="1" applyAlignment="1">
      <alignment horizontal="left"/>
    </xf>
    <xf numFmtId="0" fontId="3" fillId="0" borderId="0" xfId="0" applyFont="1" applyBorder="1"/>
    <xf numFmtId="0" fontId="13" fillId="0" borderId="0" xfId="0" applyFont="1"/>
    <xf numFmtId="0" fontId="0" fillId="3" borderId="14" xfId="0" applyFill="1" applyBorder="1"/>
    <xf numFmtId="0" fontId="0" fillId="3" borderId="15" xfId="0" applyFill="1" applyBorder="1"/>
    <xf numFmtId="16" fontId="1" fillId="4" borderId="0" xfId="0" applyNumberFormat="1" applyFont="1" applyFill="1" applyAlignment="1">
      <alignment horizontal="center"/>
    </xf>
    <xf numFmtId="165" fontId="1" fillId="4" borderId="0" xfId="0" applyNumberFormat="1" applyFont="1" applyFill="1"/>
    <xf numFmtId="164" fontId="1" fillId="4" borderId="0" xfId="0" applyNumberFormat="1" applyFont="1" applyFill="1" applyBorder="1"/>
    <xf numFmtId="0" fontId="6" fillId="4" borderId="0" xfId="0" applyFont="1" applyFill="1"/>
    <xf numFmtId="0" fontId="7" fillId="0" borderId="1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12" fillId="3" borderId="11" xfId="0" applyFont="1" applyFill="1" applyBorder="1" applyAlignment="1">
      <alignment horizontal="center"/>
    </xf>
    <xf numFmtId="0" fontId="12" fillId="3" borderId="12" xfId="0" applyFont="1" applyFill="1" applyBorder="1" applyAlignment="1">
      <alignment horizontal="center"/>
    </xf>
    <xf numFmtId="0" fontId="12" fillId="3" borderId="13" xfId="0" applyFont="1" applyFill="1" applyBorder="1" applyAlignment="1">
      <alignment horizontal="center"/>
    </xf>
    <xf numFmtId="15" fontId="11" fillId="3" borderId="15" xfId="0" applyNumberFormat="1" applyFont="1" applyFill="1" applyBorder="1" applyAlignment="1">
      <alignment horizontal="center"/>
    </xf>
    <xf numFmtId="15" fontId="11" fillId="3" borderId="16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0" borderId="9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12" fillId="0" borderId="8" xfId="0" applyFont="1" applyBorder="1" applyAlignment="1">
      <alignment horizontal="center" wrapText="1"/>
    </xf>
    <xf numFmtId="0" fontId="12" fillId="0" borderId="9" xfId="0" applyFont="1" applyBorder="1" applyAlignment="1">
      <alignment horizontal="center" wrapText="1"/>
    </xf>
    <xf numFmtId="16" fontId="7" fillId="0" borderId="1" xfId="0" applyNumberFormat="1" applyFont="1" applyBorder="1" applyAlignment="1">
      <alignment horizontal="center" wrapText="1"/>
    </xf>
    <xf numFmtId="16" fontId="7" fillId="0" borderId="8" xfId="0" applyNumberFormat="1" applyFont="1" applyBorder="1" applyAlignment="1">
      <alignment horizontal="center" wrapText="1"/>
    </xf>
    <xf numFmtId="16" fontId="7" fillId="0" borderId="9" xfId="0" applyNumberFormat="1" applyFont="1" applyBorder="1" applyAlignment="1">
      <alignment horizontal="center" wrapText="1"/>
    </xf>
    <xf numFmtId="16" fontId="7" fillId="0" borderId="1" xfId="0" applyNumberFormat="1" applyFont="1" applyBorder="1" applyAlignment="1">
      <alignment horizontal="center"/>
    </xf>
    <xf numFmtId="16" fontId="7" fillId="0" borderId="8" xfId="0" applyNumberFormat="1" applyFont="1" applyBorder="1" applyAlignment="1">
      <alignment horizontal="center"/>
    </xf>
    <xf numFmtId="16" fontId="7" fillId="0" borderId="9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0" borderId="9" xfId="0" applyFont="1" applyBorder="1" applyAlignment="1">
      <alignment horizontal="center" wrapText="1"/>
    </xf>
    <xf numFmtId="0" fontId="6" fillId="0" borderId="1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165" fontId="14" fillId="4" borderId="11" xfId="0" applyNumberFormat="1" applyFont="1" applyFill="1" applyBorder="1" applyAlignment="1">
      <alignment horizontal="center"/>
    </xf>
    <xf numFmtId="0" fontId="14" fillId="4" borderId="13" xfId="0" applyFont="1" applyFill="1" applyBorder="1" applyAlignment="1">
      <alignment horizontal="center"/>
    </xf>
    <xf numFmtId="0" fontId="14" fillId="4" borderId="14" xfId="0" applyFont="1" applyFill="1" applyBorder="1" applyAlignment="1">
      <alignment horizontal="center"/>
    </xf>
    <xf numFmtId="0" fontId="14" fillId="4" borderId="16" xfId="0" applyFont="1" applyFill="1" applyBorder="1" applyAlignment="1">
      <alignment horizontal="center"/>
    </xf>
    <xf numFmtId="164" fontId="0" fillId="5" borderId="3" xfId="0" applyNumberFormat="1" applyFill="1" applyBorder="1"/>
    <xf numFmtId="165" fontId="0" fillId="5" borderId="3" xfId="0" applyNumberFormat="1" applyFill="1" applyBorder="1" applyAlignment="1">
      <alignment horizontal="right"/>
    </xf>
    <xf numFmtId="164" fontId="0" fillId="5" borderId="7" xfId="0" applyNumberFormat="1" applyFill="1" applyBorder="1"/>
    <xf numFmtId="0" fontId="4" fillId="0" borderId="0" xfId="0" applyFont="1" applyAlignment="1">
      <alignment horizontal="center"/>
    </xf>
    <xf numFmtId="16" fontId="4" fillId="0" borderId="0" xfId="0" applyNumberFormat="1" applyFont="1" applyAlignment="1">
      <alignment horizontal="center"/>
    </xf>
    <xf numFmtId="15" fontId="15" fillId="0" borderId="10" xfId="0" applyNumberFormat="1" applyFont="1" applyFill="1" applyBorder="1" applyAlignment="1"/>
    <xf numFmtId="15" fontId="15" fillId="0" borderId="0" xfId="0" applyNumberFormat="1" applyFont="1" applyFill="1" applyAlignment="1"/>
    <xf numFmtId="0" fontId="1" fillId="0" borderId="0" xfId="0" applyFont="1" applyAlignment="1">
      <alignment horizontal="center" wrapText="1"/>
    </xf>
    <xf numFmtId="0" fontId="1" fillId="0" borderId="0" xfId="0" applyFont="1" applyBorder="1"/>
    <xf numFmtId="0" fontId="4" fillId="0" borderId="0" xfId="0" applyFont="1" applyBorder="1" applyAlignment="1">
      <alignment horizontal="center"/>
    </xf>
    <xf numFmtId="164" fontId="0" fillId="5" borderId="0" xfId="0" applyNumberFormat="1" applyFill="1" applyBorder="1"/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4" fillId="0" borderId="14" xfId="0" applyFont="1" applyBorder="1" applyAlignment="1">
      <alignment horizontal="center" wrapText="1"/>
    </xf>
    <xf numFmtId="0" fontId="4" fillId="0" borderId="16" xfId="0" applyFont="1" applyBorder="1" applyAlignment="1">
      <alignment horizontal="center" wrapText="1"/>
    </xf>
    <xf numFmtId="0" fontId="0" fillId="0" borderId="0" xfId="0" applyFont="1"/>
    <xf numFmtId="0" fontId="0" fillId="0" borderId="0" xfId="0" applyAlignment="1">
      <alignment horizontal="right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33</xdr:row>
      <xdr:rowOff>104775</xdr:rowOff>
    </xdr:from>
    <xdr:to>
      <xdr:col>3</xdr:col>
      <xdr:colOff>552450</xdr:colOff>
      <xdr:row>38</xdr:row>
      <xdr:rowOff>28575</xdr:rowOff>
    </xdr:to>
    <xdr:sp macro="" textlink="">
      <xdr:nvSpPr>
        <xdr:cNvPr id="2" name="1 Abrir corchete"/>
        <xdr:cNvSpPr/>
      </xdr:nvSpPr>
      <xdr:spPr>
        <a:xfrm>
          <a:off x="3476625" y="7038975"/>
          <a:ext cx="476250" cy="876300"/>
        </a:xfrm>
        <a:prstGeom prst="leftBracket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3</xdr:col>
      <xdr:colOff>38101</xdr:colOff>
      <xdr:row>123</xdr:row>
      <xdr:rowOff>85725</xdr:rowOff>
    </xdr:from>
    <xdr:to>
      <xdr:col>3</xdr:col>
      <xdr:colOff>323851</xdr:colOff>
      <xdr:row>127</xdr:row>
      <xdr:rowOff>95250</xdr:rowOff>
    </xdr:to>
    <xdr:sp macro="" textlink="">
      <xdr:nvSpPr>
        <xdr:cNvPr id="3" name="2 Abrir corchete"/>
        <xdr:cNvSpPr/>
      </xdr:nvSpPr>
      <xdr:spPr>
        <a:xfrm>
          <a:off x="3152776" y="26203275"/>
          <a:ext cx="285750" cy="771525"/>
        </a:xfrm>
        <a:prstGeom prst="leftBracket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88"/>
  <sheetViews>
    <sheetView topLeftCell="A187" workbookViewId="0">
      <selection activeCell="A187" sqref="A1:XFD1048576"/>
    </sheetView>
  </sheetViews>
  <sheetFormatPr baseColWidth="10" defaultRowHeight="15"/>
  <cols>
    <col min="1" max="1" width="20.42578125" customWidth="1"/>
    <col min="3" max="3" width="19.140625" customWidth="1"/>
    <col min="4" max="4" width="15.5703125" bestFit="1" customWidth="1"/>
    <col min="6" max="8" width="11.42578125" style="10"/>
  </cols>
  <sheetData>
    <row r="1" spans="1:7" ht="18.75">
      <c r="A1" s="87" t="s">
        <v>131</v>
      </c>
      <c r="B1" s="88"/>
      <c r="C1" s="88"/>
      <c r="D1" s="88"/>
      <c r="E1" s="89"/>
    </row>
    <row r="2" spans="1:7" ht="16.5" thickBot="1">
      <c r="A2" s="78"/>
      <c r="B2" s="79"/>
      <c r="C2" s="79"/>
      <c r="D2" s="90" t="s">
        <v>132</v>
      </c>
      <c r="E2" s="91"/>
    </row>
    <row r="3" spans="1:7" ht="15" customHeight="1">
      <c r="A3" s="110" t="s">
        <v>0</v>
      </c>
      <c r="B3" s="111"/>
      <c r="C3" s="112"/>
    </row>
    <row r="4" spans="1:7" ht="18.75" customHeight="1" thickBot="1">
      <c r="A4" s="113"/>
      <c r="B4" s="114"/>
      <c r="C4" s="115"/>
    </row>
    <row r="5" spans="1:7">
      <c r="A5" s="2">
        <v>40766</v>
      </c>
      <c r="B5" s="3" t="s">
        <v>43</v>
      </c>
      <c r="C5" s="4">
        <v>11565.09</v>
      </c>
      <c r="E5" s="2"/>
      <c r="F5" s="5"/>
      <c r="G5" s="5"/>
    </row>
    <row r="6" spans="1:7">
      <c r="A6" s="2">
        <v>40766</v>
      </c>
      <c r="B6" s="3" t="s">
        <v>44</v>
      </c>
      <c r="C6" s="19">
        <v>15000.17</v>
      </c>
      <c r="E6" s="2"/>
      <c r="F6" s="5"/>
      <c r="G6" s="5"/>
    </row>
    <row r="7" spans="1:7">
      <c r="A7" s="2">
        <v>40796</v>
      </c>
      <c r="B7" s="3" t="s">
        <v>45</v>
      </c>
      <c r="C7" s="4">
        <v>30032</v>
      </c>
      <c r="E7" s="20"/>
      <c r="F7" s="5"/>
      <c r="G7" s="5"/>
    </row>
    <row r="8" spans="1:7">
      <c r="A8" s="2">
        <v>40796</v>
      </c>
      <c r="B8" s="3" t="s">
        <v>46</v>
      </c>
      <c r="C8" s="19">
        <v>31686.2</v>
      </c>
      <c r="E8" s="2"/>
      <c r="F8" s="5"/>
      <c r="G8" s="5"/>
    </row>
    <row r="9" spans="1:7">
      <c r="A9" s="2">
        <v>40802</v>
      </c>
      <c r="B9" s="3" t="s">
        <v>47</v>
      </c>
      <c r="C9" s="19">
        <v>6163.5</v>
      </c>
      <c r="E9" s="2"/>
      <c r="F9" s="5"/>
      <c r="G9" s="5"/>
    </row>
    <row r="10" spans="1:7">
      <c r="A10" s="2">
        <v>40822</v>
      </c>
      <c r="B10" s="3" t="s">
        <v>48</v>
      </c>
      <c r="C10" s="19">
        <v>27493.32</v>
      </c>
      <c r="E10" s="2"/>
      <c r="F10" s="5"/>
      <c r="G10" s="5"/>
    </row>
    <row r="11" spans="1:7">
      <c r="A11" s="2">
        <v>40878</v>
      </c>
      <c r="B11" s="3" t="s">
        <v>49</v>
      </c>
      <c r="C11" s="4">
        <v>2706.2</v>
      </c>
      <c r="E11" s="2"/>
      <c r="F11" s="5"/>
      <c r="G11" s="5"/>
    </row>
    <row r="12" spans="1:7" ht="15.75" thickBot="1">
      <c r="A12" s="3"/>
      <c r="B12" s="3"/>
      <c r="C12" s="21">
        <v>0</v>
      </c>
      <c r="E12" s="2"/>
      <c r="F12" s="5"/>
      <c r="G12" s="5"/>
    </row>
    <row r="13" spans="1:7" ht="16.5" thickTop="1">
      <c r="A13" s="11"/>
      <c r="C13" s="17">
        <f>SUM(C5:C12)</f>
        <v>124646.48</v>
      </c>
      <c r="G13" s="5"/>
    </row>
    <row r="14" spans="1:7" ht="15.75" thickBot="1">
      <c r="A14" s="11"/>
    </row>
    <row r="15" spans="1:7" ht="16.5" thickBot="1">
      <c r="A15" s="95" t="s">
        <v>52</v>
      </c>
      <c r="B15" s="96"/>
      <c r="C15" s="97"/>
    </row>
    <row r="16" spans="1:7" ht="15.75">
      <c r="A16" s="22">
        <v>40879</v>
      </c>
      <c r="B16" s="23" t="s">
        <v>50</v>
      </c>
      <c r="C16" s="26">
        <v>57943.6</v>
      </c>
      <c r="E16" s="24"/>
      <c r="F16" s="7"/>
      <c r="G16" s="5"/>
    </row>
    <row r="17" spans="1:7">
      <c r="A17" s="22">
        <v>40887</v>
      </c>
      <c r="B17" s="23" t="s">
        <v>51</v>
      </c>
      <c r="C17" s="27">
        <v>111569.94</v>
      </c>
      <c r="E17" s="22"/>
      <c r="F17" s="7"/>
      <c r="G17" s="5"/>
    </row>
    <row r="18" spans="1:7" ht="16.5" thickBot="1">
      <c r="A18" s="12"/>
      <c r="C18" s="29">
        <v>0</v>
      </c>
    </row>
    <row r="19" spans="1:7" ht="16.5" thickTop="1">
      <c r="A19" s="12"/>
      <c r="C19" s="52">
        <f>SUM(C16:C18)</f>
        <v>169513.54</v>
      </c>
    </row>
    <row r="20" spans="1:7" ht="16.5" thickBot="1">
      <c r="A20" s="12"/>
    </row>
    <row r="21" spans="1:7" ht="16.5" thickBot="1">
      <c r="A21" s="95" t="s">
        <v>1</v>
      </c>
      <c r="B21" s="96"/>
      <c r="C21" s="97"/>
    </row>
    <row r="22" spans="1:7">
      <c r="A22" s="2">
        <v>40907</v>
      </c>
      <c r="B22" s="3">
        <v>1029</v>
      </c>
      <c r="C22" s="4">
        <v>21581.82</v>
      </c>
    </row>
    <row r="23" spans="1:7" ht="15.75" thickBot="1">
      <c r="A23" s="2"/>
      <c r="B23" s="2"/>
      <c r="C23" s="3"/>
      <c r="D23" s="19"/>
    </row>
    <row r="24" spans="1:7" ht="19.5" thickBot="1">
      <c r="A24" s="107" t="s">
        <v>2</v>
      </c>
      <c r="B24" s="108"/>
      <c r="C24" s="109"/>
      <c r="D24" s="15"/>
      <c r="E24" s="15"/>
    </row>
    <row r="25" spans="1:7">
      <c r="A25" s="13">
        <v>40767</v>
      </c>
      <c r="B25" s="3" t="s">
        <v>31</v>
      </c>
      <c r="C25" s="4">
        <v>3298</v>
      </c>
      <c r="D25" s="2"/>
      <c r="E25" s="5"/>
      <c r="F25" s="5"/>
    </row>
    <row r="26" spans="1:7">
      <c r="A26" s="13">
        <v>40802</v>
      </c>
      <c r="B26" s="3" t="s">
        <v>32</v>
      </c>
      <c r="C26" s="4">
        <v>14119.08</v>
      </c>
      <c r="D26" s="2"/>
      <c r="E26" s="5"/>
      <c r="F26" s="5"/>
    </row>
    <row r="27" spans="1:7">
      <c r="A27" s="13">
        <v>40816</v>
      </c>
      <c r="B27" s="6" t="s">
        <v>33</v>
      </c>
      <c r="C27" s="7">
        <v>3551.97</v>
      </c>
      <c r="D27" s="2"/>
      <c r="E27" s="8"/>
      <c r="F27" s="5"/>
    </row>
    <row r="28" spans="1:7">
      <c r="A28" s="13">
        <v>40822</v>
      </c>
      <c r="B28" s="6" t="s">
        <v>34</v>
      </c>
      <c r="C28" s="7">
        <v>64972.9</v>
      </c>
      <c r="D28" s="2"/>
      <c r="E28" s="5"/>
      <c r="F28" s="5"/>
    </row>
    <row r="29" spans="1:7">
      <c r="A29" s="13">
        <v>40829</v>
      </c>
      <c r="B29" s="3" t="s">
        <v>35</v>
      </c>
      <c r="C29" s="4">
        <v>12041.79</v>
      </c>
      <c r="D29" s="2"/>
      <c r="E29" s="9"/>
      <c r="F29" s="5"/>
    </row>
    <row r="30" spans="1:7">
      <c r="A30" s="13">
        <v>40836</v>
      </c>
      <c r="B30" s="3" t="s">
        <v>36</v>
      </c>
      <c r="C30" s="4">
        <v>44190.26</v>
      </c>
      <c r="D30" s="2"/>
      <c r="E30" s="5"/>
      <c r="F30" s="5"/>
    </row>
    <row r="31" spans="1:7">
      <c r="A31" s="13">
        <v>40843</v>
      </c>
      <c r="B31" s="6" t="s">
        <v>37</v>
      </c>
      <c r="C31" s="7">
        <v>13354.96</v>
      </c>
      <c r="D31" s="2"/>
      <c r="E31" s="5"/>
      <c r="F31" s="5"/>
    </row>
    <row r="32" spans="1:7">
      <c r="A32" s="13">
        <v>40850</v>
      </c>
      <c r="B32" s="3" t="s">
        <v>38</v>
      </c>
      <c r="C32" s="4">
        <v>15484.37</v>
      </c>
      <c r="D32" s="2"/>
      <c r="E32" s="5"/>
      <c r="F32" s="5"/>
    </row>
    <row r="33" spans="1:6">
      <c r="A33" s="13">
        <v>40856</v>
      </c>
      <c r="B33" s="3" t="s">
        <v>39</v>
      </c>
      <c r="C33" s="4">
        <v>12180.32</v>
      </c>
      <c r="D33" s="2"/>
      <c r="E33" s="5"/>
      <c r="F33" s="5"/>
    </row>
    <row r="34" spans="1:6">
      <c r="A34" s="13">
        <v>40866</v>
      </c>
      <c r="B34" s="3" t="s">
        <v>40</v>
      </c>
      <c r="C34" s="4">
        <v>19779.46</v>
      </c>
      <c r="D34" s="2"/>
      <c r="E34" s="5"/>
      <c r="F34" s="5"/>
    </row>
    <row r="35" spans="1:6">
      <c r="A35" s="13">
        <v>40891</v>
      </c>
      <c r="B35" s="3" t="s">
        <v>41</v>
      </c>
      <c r="C35" s="4">
        <v>13526</v>
      </c>
      <c r="D35" s="2"/>
      <c r="E35" s="5"/>
      <c r="F35" s="5"/>
    </row>
    <row r="36" spans="1:6">
      <c r="A36" s="13">
        <v>40891</v>
      </c>
      <c r="B36" s="3" t="s">
        <v>42</v>
      </c>
      <c r="C36" s="4">
        <v>44773.919999999998</v>
      </c>
      <c r="D36" s="2"/>
      <c r="E36" s="5"/>
      <c r="F36" s="5"/>
    </row>
    <row r="37" spans="1:6">
      <c r="A37" s="13">
        <v>40899</v>
      </c>
      <c r="B37" s="3">
        <v>1009</v>
      </c>
      <c r="C37" s="4">
        <v>71953.36</v>
      </c>
      <c r="D37" s="2"/>
      <c r="E37" s="5"/>
      <c r="F37" s="5"/>
    </row>
    <row r="38" spans="1:6" ht="15.75" thickBot="1">
      <c r="A38" s="13"/>
      <c r="B38" s="3"/>
      <c r="C38" s="16">
        <v>0</v>
      </c>
      <c r="D38" s="2"/>
      <c r="E38" s="5"/>
      <c r="F38" s="5"/>
    </row>
    <row r="39" spans="1:6" ht="16.5" thickTop="1">
      <c r="A39" s="13"/>
      <c r="B39" s="3"/>
      <c r="C39" s="17">
        <f>SUM(C25:C38)</f>
        <v>333226.39</v>
      </c>
      <c r="D39" s="2"/>
      <c r="E39" s="5"/>
      <c r="F39" s="5"/>
    </row>
    <row r="40" spans="1:6" ht="19.5" thickBot="1">
      <c r="A40" s="13"/>
      <c r="B40" s="3"/>
      <c r="C40" s="18"/>
      <c r="D40" s="2"/>
      <c r="E40" s="5"/>
      <c r="F40" s="5"/>
    </row>
    <row r="41" spans="1:6" ht="18.75" customHeight="1" thickBot="1">
      <c r="A41" s="104" t="s">
        <v>53</v>
      </c>
      <c r="B41" s="105"/>
      <c r="C41" s="106"/>
      <c r="D41" s="2"/>
      <c r="E41" s="5"/>
      <c r="F41" s="5"/>
    </row>
    <row r="42" spans="1:6">
      <c r="A42" s="13">
        <v>40739</v>
      </c>
      <c r="B42" s="3" t="s">
        <v>54</v>
      </c>
      <c r="C42" s="4">
        <v>14000</v>
      </c>
      <c r="E42" s="5"/>
      <c r="F42" s="5"/>
    </row>
    <row r="43" spans="1:6" ht="18.75">
      <c r="A43" s="13"/>
      <c r="B43" s="3"/>
      <c r="C43" s="18"/>
      <c r="D43" s="2"/>
      <c r="E43" s="5"/>
      <c r="F43" s="5"/>
    </row>
    <row r="44" spans="1:6" ht="18.75">
      <c r="A44" s="13"/>
      <c r="B44" s="3"/>
      <c r="C44" s="18"/>
      <c r="D44" s="2"/>
      <c r="E44" s="5"/>
      <c r="F44" s="5"/>
    </row>
    <row r="45" spans="1:6" ht="18.75">
      <c r="A45" s="13"/>
      <c r="B45" s="3"/>
      <c r="C45" s="18"/>
      <c r="D45" s="2"/>
      <c r="E45" s="5"/>
      <c r="F45" s="5"/>
    </row>
    <row r="46" spans="1:6" ht="18.75">
      <c r="A46" s="13"/>
      <c r="B46" s="3"/>
      <c r="C46" s="18"/>
      <c r="D46" s="2"/>
      <c r="E46" s="5"/>
      <c r="F46" s="5"/>
    </row>
    <row r="47" spans="1:6" ht="19.5" thickBot="1">
      <c r="A47" s="13"/>
      <c r="B47" s="3"/>
      <c r="C47" s="18"/>
      <c r="D47" s="2"/>
      <c r="E47" s="5"/>
      <c r="F47" s="5"/>
    </row>
    <row r="48" spans="1:6" ht="18.75" customHeight="1" thickBot="1">
      <c r="A48" s="101" t="s">
        <v>3</v>
      </c>
      <c r="B48" s="102"/>
      <c r="C48" s="103"/>
      <c r="D48" s="2"/>
      <c r="E48" s="5"/>
      <c r="F48" s="5"/>
    </row>
    <row r="49" spans="1:6">
      <c r="A49" s="36">
        <v>40631</v>
      </c>
      <c r="B49" s="23" t="s">
        <v>55</v>
      </c>
      <c r="C49" s="19">
        <v>33083.699999999997</v>
      </c>
      <c r="D49" s="30"/>
      <c r="E49" s="7"/>
      <c r="F49" s="5">
        <f t="shared" ref="F49:F57" si="0">F48+C49-E49</f>
        <v>33083.699999999997</v>
      </c>
    </row>
    <row r="50" spans="1:6">
      <c r="A50" s="36">
        <v>40667</v>
      </c>
      <c r="B50" s="23" t="s">
        <v>56</v>
      </c>
      <c r="C50" s="19">
        <v>26412.39</v>
      </c>
      <c r="D50" s="31"/>
      <c r="E50" s="7"/>
      <c r="F50" s="5">
        <f t="shared" si="0"/>
        <v>59496.09</v>
      </c>
    </row>
    <row r="51" spans="1:6">
      <c r="A51" s="36">
        <v>40683</v>
      </c>
      <c r="B51" s="23" t="s">
        <v>57</v>
      </c>
      <c r="C51" s="32">
        <v>27163.9</v>
      </c>
      <c r="D51" s="33"/>
      <c r="E51" s="7"/>
      <c r="F51" s="5">
        <f t="shared" si="0"/>
        <v>86659.989999999991</v>
      </c>
    </row>
    <row r="52" spans="1:6">
      <c r="A52" s="13">
        <v>40696</v>
      </c>
      <c r="B52" s="3" t="s">
        <v>58</v>
      </c>
      <c r="C52" s="4">
        <v>27448.54</v>
      </c>
      <c r="D52" s="2"/>
      <c r="E52" s="5"/>
      <c r="F52" s="5">
        <f t="shared" si="0"/>
        <v>114108.53</v>
      </c>
    </row>
    <row r="53" spans="1:6">
      <c r="A53" s="13">
        <v>40753</v>
      </c>
      <c r="B53" s="3" t="s">
        <v>59</v>
      </c>
      <c r="C53" s="19">
        <v>38441.199999999997</v>
      </c>
      <c r="D53" s="80">
        <v>40859</v>
      </c>
      <c r="E53" s="82">
        <v>35000</v>
      </c>
      <c r="F53" s="5">
        <f t="shared" si="0"/>
        <v>117549.72999999998</v>
      </c>
    </row>
    <row r="54" spans="1:6">
      <c r="A54" s="13"/>
      <c r="B54" s="3"/>
      <c r="C54" s="34"/>
      <c r="D54" s="35"/>
      <c r="E54" s="5"/>
      <c r="F54" s="5">
        <f t="shared" si="0"/>
        <v>117549.72999999998</v>
      </c>
    </row>
    <row r="55" spans="1:6">
      <c r="A55" s="13">
        <v>40866</v>
      </c>
      <c r="B55" s="3" t="s">
        <v>60</v>
      </c>
      <c r="C55" s="4">
        <v>20008.080000000002</v>
      </c>
      <c r="D55" s="2"/>
      <c r="E55" s="5"/>
      <c r="F55" s="5">
        <f t="shared" si="0"/>
        <v>137557.81</v>
      </c>
    </row>
    <row r="56" spans="1:6" ht="15.75" thickBot="1">
      <c r="A56" s="13">
        <v>40898</v>
      </c>
      <c r="B56" s="3">
        <v>1003</v>
      </c>
      <c r="C56" s="4">
        <v>26682</v>
      </c>
      <c r="D56" s="2"/>
      <c r="E56" s="5"/>
      <c r="F56" s="16">
        <f t="shared" si="0"/>
        <v>164239.81</v>
      </c>
    </row>
    <row r="57" spans="1:6" ht="15.75" thickTop="1">
      <c r="A57" s="13">
        <v>40898</v>
      </c>
      <c r="B57" s="3">
        <v>1004</v>
      </c>
      <c r="C57" s="4">
        <v>83690</v>
      </c>
      <c r="D57" s="2"/>
      <c r="E57" s="5"/>
      <c r="F57" s="9">
        <f t="shared" si="0"/>
        <v>247929.81</v>
      </c>
    </row>
    <row r="58" spans="1:6" ht="15.75" customHeight="1" thickBot="1">
      <c r="A58" s="2"/>
      <c r="B58" s="3"/>
      <c r="C58" s="4"/>
      <c r="D58" s="2"/>
      <c r="E58" s="5"/>
      <c r="F58" s="5"/>
    </row>
    <row r="59" spans="1:6" ht="18.75" customHeight="1" thickBot="1">
      <c r="A59" s="98" t="s">
        <v>78</v>
      </c>
      <c r="B59" s="99"/>
      <c r="C59" s="99"/>
      <c r="D59" s="100"/>
      <c r="E59" s="5"/>
      <c r="F59" s="5"/>
    </row>
    <row r="60" spans="1:6" ht="16.5" customHeight="1">
      <c r="A60" s="22">
        <v>40721</v>
      </c>
      <c r="B60" s="23" t="s">
        <v>79</v>
      </c>
      <c r="C60" s="19">
        <v>54557.3</v>
      </c>
      <c r="D60" s="2" t="s">
        <v>80</v>
      </c>
      <c r="F60" s="5"/>
    </row>
    <row r="61" spans="1:6" ht="16.5" customHeight="1">
      <c r="A61" s="22">
        <v>40799</v>
      </c>
      <c r="B61" s="23" t="s">
        <v>81</v>
      </c>
      <c r="C61" s="19">
        <v>8214.76</v>
      </c>
      <c r="D61" s="22"/>
      <c r="F61" s="5"/>
    </row>
    <row r="62" spans="1:6" ht="16.5" customHeight="1">
      <c r="A62" s="2">
        <v>40799</v>
      </c>
      <c r="B62" s="3" t="s">
        <v>82</v>
      </c>
      <c r="C62" s="4">
        <v>40067.58</v>
      </c>
      <c r="D62" s="22"/>
      <c r="F62" s="5"/>
    </row>
    <row r="63" spans="1:6" ht="16.5" customHeight="1">
      <c r="A63" s="2">
        <v>40847</v>
      </c>
      <c r="B63" s="3" t="s">
        <v>83</v>
      </c>
      <c r="C63" s="4">
        <v>67781.34</v>
      </c>
      <c r="E63" s="5"/>
      <c r="F63" s="5"/>
    </row>
    <row r="64" spans="1:6" ht="16.5" customHeight="1">
      <c r="A64" s="2">
        <v>40896</v>
      </c>
      <c r="B64" s="3" t="s">
        <v>84</v>
      </c>
      <c r="C64" s="4">
        <v>41738.49</v>
      </c>
      <c r="E64" s="5"/>
      <c r="F64" s="5"/>
    </row>
    <row r="65" spans="1:6" ht="16.5" customHeight="1">
      <c r="A65" s="2">
        <v>40903</v>
      </c>
      <c r="B65" s="3">
        <v>1019</v>
      </c>
      <c r="C65" s="4">
        <v>15206.66</v>
      </c>
      <c r="E65" s="5"/>
      <c r="F65" s="5"/>
    </row>
    <row r="66" spans="1:6" ht="16.5" customHeight="1">
      <c r="A66" s="2">
        <v>40903</v>
      </c>
      <c r="B66" s="3">
        <v>1020</v>
      </c>
      <c r="C66" s="4">
        <v>136687.14000000001</v>
      </c>
      <c r="E66" s="5"/>
      <c r="F66" s="5"/>
    </row>
    <row r="67" spans="1:6" ht="16.5" customHeight="1">
      <c r="A67" s="2">
        <v>40903</v>
      </c>
      <c r="B67" s="3">
        <v>1021</v>
      </c>
      <c r="C67" s="4">
        <v>141208.95999999999</v>
      </c>
      <c r="E67" s="5"/>
      <c r="F67" s="5"/>
    </row>
    <row r="68" spans="1:6" ht="15.75" thickBot="1">
      <c r="A68" s="13"/>
      <c r="B68" s="3"/>
      <c r="C68" s="50">
        <v>0</v>
      </c>
      <c r="D68" s="2"/>
      <c r="E68" s="5"/>
      <c r="F68" s="5"/>
    </row>
    <row r="69" spans="1:6" ht="16.5" thickTop="1">
      <c r="A69" s="49"/>
      <c r="C69" s="39">
        <f>SUM(C60:C68)</f>
        <v>505462.23</v>
      </c>
    </row>
    <row r="70" spans="1:6" ht="15.75" thickBot="1"/>
    <row r="71" spans="1:6" ht="16.5" thickBot="1">
      <c r="A71" s="92" t="s">
        <v>4</v>
      </c>
      <c r="B71" s="93"/>
      <c r="C71" s="94"/>
    </row>
    <row r="72" spans="1:6" s="10" customFormat="1">
      <c r="A72" s="36">
        <v>40679</v>
      </c>
      <c r="B72" s="23" t="s">
        <v>68</v>
      </c>
      <c r="C72" s="37">
        <v>21078.3</v>
      </c>
      <c r="D72" s="22"/>
      <c r="E72" s="7"/>
      <c r="F72" s="5"/>
    </row>
    <row r="73" spans="1:6" s="10" customFormat="1">
      <c r="A73" s="13">
        <v>40700</v>
      </c>
      <c r="B73" s="3" t="s">
        <v>69</v>
      </c>
      <c r="C73" s="4">
        <v>1400</v>
      </c>
      <c r="D73" s="41"/>
      <c r="E73" s="7"/>
      <c r="F73" s="5"/>
    </row>
    <row r="74" spans="1:6" s="10" customFormat="1">
      <c r="A74" s="13">
        <v>40705</v>
      </c>
      <c r="B74" s="3" t="s">
        <v>70</v>
      </c>
      <c r="C74" s="4">
        <v>560</v>
      </c>
      <c r="D74" s="42"/>
      <c r="E74" s="7"/>
      <c r="F74" s="5"/>
    </row>
    <row r="75" spans="1:6" s="10" customFormat="1">
      <c r="A75" s="13">
        <v>40724</v>
      </c>
      <c r="B75" s="3" t="s">
        <v>71</v>
      </c>
      <c r="C75" s="4">
        <v>47946.2</v>
      </c>
      <c r="D75" s="2"/>
      <c r="E75" s="5"/>
      <c r="F75" s="5"/>
    </row>
    <row r="76" spans="1:6" s="10" customFormat="1">
      <c r="A76" s="13">
        <v>40724</v>
      </c>
      <c r="B76" s="3" t="s">
        <v>72</v>
      </c>
      <c r="C76" s="19">
        <v>35856.699999999997</v>
      </c>
      <c r="D76" s="43"/>
      <c r="E76" s="44"/>
      <c r="F76" s="5"/>
    </row>
    <row r="77" spans="1:6" s="10" customFormat="1">
      <c r="A77" s="13">
        <v>40890</v>
      </c>
      <c r="B77" s="3" t="s">
        <v>73</v>
      </c>
      <c r="C77" s="19">
        <v>10474.68</v>
      </c>
      <c r="D77" s="2"/>
      <c r="E77" s="5"/>
      <c r="F77" s="5"/>
    </row>
    <row r="78" spans="1:6" s="10" customFormat="1">
      <c r="A78" s="13">
        <v>40893</v>
      </c>
      <c r="B78" s="3" t="s">
        <v>74</v>
      </c>
      <c r="C78" s="4">
        <v>8034.6</v>
      </c>
      <c r="D78" s="2"/>
      <c r="E78" s="5"/>
      <c r="F78" s="5"/>
    </row>
    <row r="79" spans="1:6" s="10" customFormat="1">
      <c r="A79" s="13">
        <v>40896</v>
      </c>
      <c r="B79" s="3" t="s">
        <v>75</v>
      </c>
      <c r="C79" s="4">
        <v>10172.08</v>
      </c>
      <c r="D79" s="2"/>
      <c r="E79" s="5"/>
      <c r="F79" s="5"/>
    </row>
    <row r="80" spans="1:6" s="10" customFormat="1" ht="15.75" thickBot="1">
      <c r="A80" s="45"/>
      <c r="C80" s="38">
        <v>0</v>
      </c>
    </row>
    <row r="81" spans="1:3" s="10" customFormat="1" ht="16.5" thickTop="1">
      <c r="A81" s="40"/>
      <c r="C81" s="17">
        <f>SUM(C72:C80)</f>
        <v>135522.56</v>
      </c>
    </row>
    <row r="82" spans="1:3" s="10" customFormat="1" ht="15.75" thickBot="1">
      <c r="A82" s="40"/>
    </row>
    <row r="83" spans="1:3" ht="16.5" thickBot="1">
      <c r="A83" s="84" t="s">
        <v>5</v>
      </c>
      <c r="B83" s="85"/>
      <c r="C83" s="86"/>
    </row>
    <row r="84" spans="1:3">
      <c r="A84" s="36">
        <v>40834</v>
      </c>
      <c r="B84" s="23" t="s">
        <v>61</v>
      </c>
      <c r="C84" s="19">
        <v>40000.26</v>
      </c>
    </row>
    <row r="85" spans="1:3">
      <c r="A85" s="36">
        <v>40842</v>
      </c>
      <c r="B85" s="23" t="s">
        <v>62</v>
      </c>
      <c r="C85" s="37">
        <v>45000.25</v>
      </c>
    </row>
    <row r="86" spans="1:3">
      <c r="A86" s="13">
        <v>40843</v>
      </c>
      <c r="B86" s="3" t="s">
        <v>63</v>
      </c>
      <c r="C86" s="4">
        <v>2389.6</v>
      </c>
    </row>
    <row r="87" spans="1:3">
      <c r="A87" s="13">
        <v>40864</v>
      </c>
      <c r="B87" s="3" t="s">
        <v>64</v>
      </c>
      <c r="C87" s="4">
        <v>30000</v>
      </c>
    </row>
    <row r="88" spans="1:3">
      <c r="A88" s="13">
        <v>40870</v>
      </c>
      <c r="B88" s="3" t="s">
        <v>65</v>
      </c>
      <c r="C88" s="19">
        <v>30000</v>
      </c>
    </row>
    <row r="89" spans="1:3">
      <c r="A89" s="13">
        <v>40890</v>
      </c>
      <c r="B89" s="3" t="s">
        <v>66</v>
      </c>
      <c r="C89" s="4">
        <v>47294</v>
      </c>
    </row>
    <row r="90" spans="1:3">
      <c r="A90" s="13">
        <v>40893</v>
      </c>
      <c r="B90" s="3" t="s">
        <v>67</v>
      </c>
      <c r="C90" s="4">
        <v>47293.98</v>
      </c>
    </row>
    <row r="91" spans="1:3">
      <c r="A91" s="13">
        <v>40904</v>
      </c>
      <c r="B91" s="3">
        <v>1022</v>
      </c>
      <c r="C91" s="4">
        <v>47567.8</v>
      </c>
    </row>
    <row r="92" spans="1:3" ht="15.75" thickBot="1">
      <c r="A92" s="10"/>
      <c r="C92" s="38">
        <v>0</v>
      </c>
    </row>
    <row r="93" spans="1:3" ht="16.5" thickTop="1">
      <c r="A93" s="10"/>
      <c r="C93" s="39">
        <f>SUM(C84:C92)</f>
        <v>289545.89</v>
      </c>
    </row>
    <row r="94" spans="1:3">
      <c r="A94" s="10"/>
    </row>
    <row r="95" spans="1:3" ht="15.75" thickBot="1">
      <c r="A95" s="10"/>
    </row>
    <row r="96" spans="1:3" ht="16.5" thickBot="1">
      <c r="A96" s="95" t="s">
        <v>6</v>
      </c>
      <c r="B96" s="96"/>
      <c r="C96" s="97"/>
    </row>
    <row r="97" spans="1:3">
      <c r="A97" s="2">
        <v>40871</v>
      </c>
      <c r="B97" s="3" t="s">
        <v>76</v>
      </c>
      <c r="C97" s="46">
        <v>9782.5</v>
      </c>
    </row>
    <row r="98" spans="1:3">
      <c r="A98" s="2">
        <v>40905</v>
      </c>
      <c r="B98" s="3">
        <v>1023</v>
      </c>
      <c r="C98" s="47">
        <v>19417.72</v>
      </c>
    </row>
    <row r="99" spans="1:3" ht="16.5" thickBot="1">
      <c r="A99" s="12"/>
      <c r="C99" s="29">
        <v>0</v>
      </c>
    </row>
    <row r="100" spans="1:3" ht="16.5" thickTop="1">
      <c r="A100" s="12"/>
      <c r="C100" s="48">
        <f>SUM(C97:C99)</f>
        <v>29200.22</v>
      </c>
    </row>
    <row r="101" spans="1:3" ht="16.5" thickBot="1">
      <c r="A101" s="12"/>
      <c r="C101" s="28"/>
    </row>
    <row r="102" spans="1:3" ht="16.5" thickBot="1">
      <c r="A102" s="92" t="s">
        <v>7</v>
      </c>
      <c r="B102" s="93"/>
      <c r="C102" s="94"/>
    </row>
    <row r="103" spans="1:3">
      <c r="A103" s="2">
        <v>40705</v>
      </c>
      <c r="B103" s="3" t="s">
        <v>87</v>
      </c>
      <c r="C103" s="47">
        <v>8928</v>
      </c>
    </row>
    <row r="104" spans="1:3">
      <c r="A104" s="2">
        <v>40726</v>
      </c>
      <c r="B104" s="3" t="s">
        <v>88</v>
      </c>
      <c r="C104" s="54">
        <v>1922.4</v>
      </c>
    </row>
    <row r="105" spans="1:3">
      <c r="A105" s="2">
        <v>40763</v>
      </c>
      <c r="B105" s="3" t="s">
        <v>89</v>
      </c>
      <c r="C105" s="47">
        <v>446.55</v>
      </c>
    </row>
    <row r="106" spans="1:3">
      <c r="A106" s="2">
        <v>40772</v>
      </c>
      <c r="B106" s="3" t="s">
        <v>90</v>
      </c>
      <c r="C106" s="47">
        <v>2145.36</v>
      </c>
    </row>
    <row r="107" spans="1:3">
      <c r="A107" s="2">
        <v>40803</v>
      </c>
      <c r="B107" s="6" t="s">
        <v>91</v>
      </c>
      <c r="C107" s="28">
        <v>5717.04</v>
      </c>
    </row>
    <row r="108" spans="1:3">
      <c r="A108" s="2">
        <v>40880</v>
      </c>
      <c r="B108" s="6" t="s">
        <v>92</v>
      </c>
      <c r="C108" s="28">
        <v>10147.620000000001</v>
      </c>
    </row>
    <row r="109" spans="1:3" ht="16.5" thickBot="1">
      <c r="A109" s="53"/>
      <c r="C109" s="56">
        <v>0</v>
      </c>
    </row>
    <row r="110" spans="1:3" ht="16.5" thickTop="1">
      <c r="A110" s="53"/>
      <c r="C110" s="48">
        <f>SUM(C103:C109)</f>
        <v>29306.97</v>
      </c>
    </row>
    <row r="111" spans="1:3" ht="16.5" thickBot="1">
      <c r="A111" s="53"/>
    </row>
    <row r="112" spans="1:3" ht="16.5" thickBot="1">
      <c r="A112" s="116" t="s">
        <v>8</v>
      </c>
      <c r="B112" s="117"/>
      <c r="C112" s="118"/>
    </row>
    <row r="113" spans="1:6">
      <c r="A113" s="2">
        <v>40740</v>
      </c>
      <c r="B113" s="6" t="s">
        <v>85</v>
      </c>
      <c r="C113" s="28">
        <v>14014.68</v>
      </c>
    </row>
    <row r="114" spans="1:6">
      <c r="A114" s="2">
        <v>40850</v>
      </c>
      <c r="B114" s="6" t="s">
        <v>86</v>
      </c>
      <c r="C114" s="28">
        <v>8420.76</v>
      </c>
    </row>
    <row r="115" spans="1:6" ht="16.5" thickBot="1">
      <c r="A115" s="51"/>
      <c r="C115" s="29">
        <v>0</v>
      </c>
    </row>
    <row r="116" spans="1:6" ht="17.25" thickTop="1" thickBot="1">
      <c r="A116" s="51"/>
      <c r="C116" s="48">
        <f>SUM(C113:C115)</f>
        <v>22435.440000000002</v>
      </c>
    </row>
    <row r="117" spans="1:6" ht="16.5" thickBot="1">
      <c r="A117" s="95" t="s">
        <v>9</v>
      </c>
      <c r="B117" s="96"/>
      <c r="C117" s="97"/>
    </row>
    <row r="118" spans="1:6" s="10" customFormat="1">
      <c r="A118" s="2">
        <v>40652</v>
      </c>
      <c r="B118" s="6" t="s">
        <v>93</v>
      </c>
      <c r="C118" s="28">
        <v>4891.7</v>
      </c>
      <c r="D118" s="80">
        <v>40653</v>
      </c>
      <c r="E118" s="81">
        <v>1281.8</v>
      </c>
      <c r="F118" s="5">
        <f t="shared" ref="F118:F125" si="1">F117+C118-E118</f>
        <v>3609.8999999999996</v>
      </c>
    </row>
    <row r="119" spans="1:6" s="10" customFormat="1">
      <c r="A119" s="2"/>
      <c r="B119" s="3"/>
      <c r="C119" s="47"/>
      <c r="D119" s="35"/>
      <c r="E119" s="58"/>
      <c r="F119" s="5">
        <f t="shared" si="1"/>
        <v>3609.8999999999996</v>
      </c>
    </row>
    <row r="120" spans="1:6" s="10" customFormat="1">
      <c r="A120" s="2">
        <v>40672</v>
      </c>
      <c r="B120" s="3" t="s">
        <v>94</v>
      </c>
      <c r="C120" s="47">
        <v>1560.6</v>
      </c>
      <c r="D120" s="22"/>
      <c r="E120" s="59"/>
      <c r="F120" s="5">
        <f t="shared" si="1"/>
        <v>5170.5</v>
      </c>
    </row>
    <row r="121" spans="1:6" s="10" customFormat="1">
      <c r="A121" s="2">
        <v>40674</v>
      </c>
      <c r="B121" s="3" t="s">
        <v>95</v>
      </c>
      <c r="C121" s="47">
        <v>1940.72</v>
      </c>
      <c r="D121" s="22"/>
      <c r="E121" s="55"/>
      <c r="F121" s="5">
        <f t="shared" si="1"/>
        <v>7111.22</v>
      </c>
    </row>
    <row r="122" spans="1:6" s="10" customFormat="1">
      <c r="A122" s="2">
        <v>40674</v>
      </c>
      <c r="B122" s="6" t="s">
        <v>96</v>
      </c>
      <c r="C122" s="28">
        <v>1020</v>
      </c>
      <c r="D122" s="2" t="s">
        <v>97</v>
      </c>
      <c r="E122" s="57"/>
      <c r="F122" s="5">
        <f t="shared" si="1"/>
        <v>8131.22</v>
      </c>
    </row>
    <row r="123" spans="1:6" s="10" customFormat="1">
      <c r="A123" s="2">
        <v>40708</v>
      </c>
      <c r="B123" s="3" t="s">
        <v>98</v>
      </c>
      <c r="C123" s="47">
        <v>1844.22</v>
      </c>
      <c r="D123" s="2"/>
      <c r="E123" s="57"/>
      <c r="F123" s="5">
        <f t="shared" si="1"/>
        <v>9975.44</v>
      </c>
    </row>
    <row r="124" spans="1:6" s="10" customFormat="1" ht="15.75" thickBot="1">
      <c r="A124" s="2">
        <v>40708</v>
      </c>
      <c r="B124" s="3" t="s">
        <v>99</v>
      </c>
      <c r="C124" s="47">
        <v>1844.22</v>
      </c>
      <c r="D124" s="2"/>
      <c r="E124" s="57"/>
      <c r="F124" s="16">
        <f t="shared" si="1"/>
        <v>11819.66</v>
      </c>
    </row>
    <row r="125" spans="1:6" s="10" customFormat="1" ht="16.5" thickTop="1">
      <c r="A125" s="2">
        <v>40732</v>
      </c>
      <c r="B125" s="3" t="s">
        <v>100</v>
      </c>
      <c r="C125" s="47">
        <v>1750</v>
      </c>
      <c r="D125" s="2"/>
      <c r="E125" s="57"/>
      <c r="F125" s="17">
        <f t="shared" si="1"/>
        <v>13569.66</v>
      </c>
    </row>
    <row r="126" spans="1:6" s="10" customFormat="1" ht="15.75">
      <c r="A126" s="12"/>
      <c r="C126" s="57"/>
    </row>
    <row r="127" spans="1:6" s="10" customFormat="1" ht="16.5" thickBot="1">
      <c r="A127" s="12"/>
      <c r="C127" s="57"/>
    </row>
    <row r="128" spans="1:6" ht="16.5" thickBot="1">
      <c r="A128" s="95" t="s">
        <v>10</v>
      </c>
      <c r="B128" s="96"/>
      <c r="C128" s="97"/>
    </row>
    <row r="129" spans="1:3" s="10" customFormat="1">
      <c r="A129" s="2">
        <v>40751</v>
      </c>
      <c r="B129" s="3" t="s">
        <v>101</v>
      </c>
      <c r="C129" s="47">
        <v>20000.009999999998</v>
      </c>
    </row>
    <row r="130" spans="1:3" s="10" customFormat="1">
      <c r="A130" s="2">
        <v>40766</v>
      </c>
      <c r="B130" s="3" t="s">
        <v>102</v>
      </c>
      <c r="C130" s="47">
        <v>25000.2</v>
      </c>
    </row>
    <row r="131" spans="1:3" s="10" customFormat="1" ht="16.5" thickBot="1">
      <c r="A131" s="12"/>
      <c r="C131" s="29">
        <v>0</v>
      </c>
    </row>
    <row r="132" spans="1:3" s="10" customFormat="1" ht="16.5" thickTop="1">
      <c r="A132" s="12"/>
      <c r="C132" s="60">
        <f>SUM(C129:C131)</f>
        <v>45000.21</v>
      </c>
    </row>
    <row r="133" spans="1:3" s="10" customFormat="1" ht="16.5" thickBot="1">
      <c r="A133" s="12"/>
      <c r="C133" s="57"/>
    </row>
    <row r="134" spans="1:3" ht="16.5" thickBot="1">
      <c r="A134" s="95" t="s">
        <v>11</v>
      </c>
      <c r="B134" s="96"/>
      <c r="C134" s="97"/>
    </row>
    <row r="135" spans="1:3" s="10" customFormat="1">
      <c r="A135" s="2">
        <v>40641</v>
      </c>
      <c r="B135" s="3" t="s">
        <v>103</v>
      </c>
      <c r="C135" s="14">
        <v>1462.96</v>
      </c>
    </row>
    <row r="136" spans="1:3" s="10" customFormat="1">
      <c r="A136" s="2">
        <v>40647</v>
      </c>
      <c r="B136" s="3" t="s">
        <v>104</v>
      </c>
      <c r="C136" s="61">
        <v>1682.16</v>
      </c>
    </row>
    <row r="137" spans="1:3" s="10" customFormat="1">
      <c r="A137" s="2">
        <v>40667</v>
      </c>
      <c r="B137" s="6" t="s">
        <v>105</v>
      </c>
      <c r="C137" s="62">
        <v>1640.96</v>
      </c>
    </row>
    <row r="138" spans="1:3" s="10" customFormat="1">
      <c r="A138" s="2">
        <v>40679</v>
      </c>
      <c r="B138" s="6" t="s">
        <v>106</v>
      </c>
      <c r="C138" s="62">
        <v>1579.76</v>
      </c>
    </row>
    <row r="139" spans="1:3" s="10" customFormat="1">
      <c r="A139" s="2">
        <v>40733</v>
      </c>
      <c r="B139" s="6" t="s">
        <v>107</v>
      </c>
      <c r="C139" s="63">
        <v>1368.12</v>
      </c>
    </row>
    <row r="140" spans="1:3" s="10" customFormat="1" ht="16.5" thickBot="1">
      <c r="A140" s="12"/>
      <c r="C140" s="64">
        <v>0</v>
      </c>
    </row>
    <row r="141" spans="1:3" s="10" customFormat="1" ht="16.5" thickTop="1">
      <c r="A141" s="12"/>
      <c r="C141" s="17">
        <f>SUM(C135:C140)</f>
        <v>7733.96</v>
      </c>
    </row>
    <row r="142" spans="1:3" s="10" customFormat="1" ht="15.75">
      <c r="A142" s="12"/>
    </row>
    <row r="143" spans="1:3" s="10" customFormat="1" ht="16.5" thickBot="1">
      <c r="A143" s="12"/>
    </row>
    <row r="144" spans="1:3" ht="16.5" thickBot="1">
      <c r="A144" s="95" t="s">
        <v>12</v>
      </c>
      <c r="B144" s="96"/>
      <c r="C144" s="97"/>
    </row>
    <row r="145" spans="1:5" s="10" customFormat="1">
      <c r="A145" s="22">
        <v>40756</v>
      </c>
      <c r="B145" s="23" t="s">
        <v>108</v>
      </c>
      <c r="C145" s="25">
        <v>14535.24</v>
      </c>
      <c r="D145" s="22"/>
      <c r="E145" s="5"/>
    </row>
    <row r="146" spans="1:5" s="10" customFormat="1">
      <c r="A146" s="2">
        <v>40756</v>
      </c>
      <c r="B146" s="3" t="s">
        <v>109</v>
      </c>
      <c r="C146" s="4">
        <v>28286.02</v>
      </c>
      <c r="D146" s="2"/>
      <c r="E146" s="5"/>
    </row>
    <row r="147" spans="1:5" s="10" customFormat="1">
      <c r="A147" s="2">
        <v>40766</v>
      </c>
      <c r="B147" s="3" t="s">
        <v>110</v>
      </c>
      <c r="C147" s="4">
        <v>21752.799999999999</v>
      </c>
      <c r="D147" s="22"/>
      <c r="E147" s="5"/>
    </row>
    <row r="148" spans="1:5" s="10" customFormat="1">
      <c r="A148" s="2">
        <v>40843</v>
      </c>
      <c r="B148" s="3" t="s">
        <v>111</v>
      </c>
      <c r="C148" s="4">
        <v>22531.1</v>
      </c>
      <c r="D148" s="2"/>
      <c r="E148" s="5"/>
    </row>
    <row r="149" spans="1:5" s="10" customFormat="1">
      <c r="A149" s="2">
        <v>40843</v>
      </c>
      <c r="B149" s="3" t="s">
        <v>112</v>
      </c>
      <c r="C149" s="4">
        <v>17054.099999999999</v>
      </c>
      <c r="D149" s="2"/>
      <c r="E149" s="5"/>
    </row>
    <row r="150" spans="1:5" s="10" customFormat="1">
      <c r="A150" s="2">
        <v>40843</v>
      </c>
      <c r="B150" s="3" t="s">
        <v>113</v>
      </c>
      <c r="C150" s="4">
        <v>3230.8</v>
      </c>
      <c r="D150" s="2"/>
      <c r="E150" s="9"/>
    </row>
    <row r="151" spans="1:5" s="10" customFormat="1">
      <c r="A151" s="2">
        <v>40880</v>
      </c>
      <c r="B151" s="3" t="s">
        <v>114</v>
      </c>
      <c r="C151" s="4">
        <v>25748.01</v>
      </c>
      <c r="D151" s="2"/>
      <c r="E151" s="5"/>
    </row>
    <row r="152" spans="1:5" s="10" customFormat="1" ht="16.5" thickBot="1">
      <c r="A152" s="12"/>
      <c r="C152" s="38">
        <v>0</v>
      </c>
    </row>
    <row r="153" spans="1:5" s="10" customFormat="1" ht="16.5" thickTop="1">
      <c r="A153" s="12"/>
      <c r="C153" s="17">
        <f>SUM(C145:C152)</f>
        <v>133138.07</v>
      </c>
    </row>
    <row r="154" spans="1:5" s="10" customFormat="1" ht="16.5" thickBot="1">
      <c r="A154" s="12"/>
    </row>
    <row r="155" spans="1:5" ht="16.5" thickBot="1">
      <c r="A155" s="92" t="s">
        <v>13</v>
      </c>
      <c r="B155" s="93"/>
      <c r="C155" s="94"/>
    </row>
    <row r="156" spans="1:5">
      <c r="A156" s="2">
        <v>40745</v>
      </c>
      <c r="B156" s="3" t="s">
        <v>115</v>
      </c>
      <c r="C156" s="4">
        <v>3700</v>
      </c>
    </row>
    <row r="157" spans="1:5">
      <c r="A157" s="2">
        <v>40754</v>
      </c>
      <c r="B157" s="3" t="s">
        <v>116</v>
      </c>
      <c r="C157" s="4">
        <v>14400</v>
      </c>
    </row>
    <row r="158" spans="1:5">
      <c r="A158" s="2">
        <v>40755</v>
      </c>
      <c r="B158" s="3" t="s">
        <v>117</v>
      </c>
      <c r="C158" s="4">
        <v>3600</v>
      </c>
    </row>
    <row r="159" spans="1:5">
      <c r="A159" s="2">
        <v>40758</v>
      </c>
      <c r="B159" s="3" t="s">
        <v>118</v>
      </c>
      <c r="C159" s="4">
        <v>3600</v>
      </c>
    </row>
    <row r="160" spans="1:5" ht="15.75" thickBot="1">
      <c r="A160" s="2"/>
      <c r="B160" s="3"/>
      <c r="C160" s="21">
        <v>0</v>
      </c>
    </row>
    <row r="161" spans="1:3" ht="16.5" thickTop="1">
      <c r="A161" s="53"/>
      <c r="C161" s="39">
        <f>SUM(C156:C160)</f>
        <v>25300</v>
      </c>
    </row>
    <row r="162" spans="1:3" ht="16.5" thickBot="1">
      <c r="A162" s="53"/>
    </row>
    <row r="163" spans="1:3" ht="16.5" thickBot="1">
      <c r="A163" s="95" t="s">
        <v>14</v>
      </c>
      <c r="B163" s="96"/>
      <c r="C163" s="97"/>
    </row>
    <row r="164" spans="1:3" s="10" customFormat="1">
      <c r="A164" s="2">
        <v>40666</v>
      </c>
      <c r="B164" s="3" t="s">
        <v>77</v>
      </c>
      <c r="C164" s="4">
        <v>6499.98</v>
      </c>
    </row>
    <row r="165" spans="1:3" s="10" customFormat="1" ht="16.5" thickBot="1">
      <c r="A165" s="12"/>
    </row>
    <row r="166" spans="1:3" ht="16.5" thickBot="1">
      <c r="A166" s="95" t="s">
        <v>15</v>
      </c>
      <c r="B166" s="96"/>
      <c r="C166" s="97"/>
    </row>
    <row r="167" spans="1:3" s="10" customFormat="1">
      <c r="A167" s="13">
        <v>40711</v>
      </c>
      <c r="B167" s="3" t="s">
        <v>119</v>
      </c>
      <c r="C167" s="4">
        <v>10993</v>
      </c>
    </row>
    <row r="168" spans="1:3" s="10" customFormat="1" ht="15.75">
      <c r="A168" s="12"/>
    </row>
    <row r="169" spans="1:3" s="10" customFormat="1" ht="16.5" thickBot="1">
      <c r="A169" s="12"/>
    </row>
    <row r="170" spans="1:3" ht="16.5" thickBot="1">
      <c r="A170" s="95" t="s">
        <v>16</v>
      </c>
      <c r="B170" s="96"/>
      <c r="C170" s="97"/>
    </row>
    <row r="171" spans="1:3" s="10" customFormat="1">
      <c r="A171" s="13">
        <v>40812</v>
      </c>
      <c r="B171" s="3" t="s">
        <v>128</v>
      </c>
      <c r="C171" s="5">
        <v>30429.3</v>
      </c>
    </row>
    <row r="172" spans="1:3" s="10" customFormat="1" ht="16.5" thickBot="1">
      <c r="A172" s="12"/>
    </row>
    <row r="173" spans="1:3" ht="16.5" thickBot="1">
      <c r="A173" s="95" t="s">
        <v>17</v>
      </c>
      <c r="B173" s="96"/>
      <c r="C173" s="97"/>
    </row>
    <row r="174" spans="1:3">
      <c r="A174" s="13">
        <v>40691</v>
      </c>
      <c r="B174" s="3" t="s">
        <v>130</v>
      </c>
      <c r="C174" s="4">
        <v>6019.9</v>
      </c>
    </row>
    <row r="175" spans="1:3" ht="16.5" thickBot="1">
      <c r="A175" s="72"/>
    </row>
    <row r="176" spans="1:3" ht="16.5" thickBot="1">
      <c r="A176" s="95" t="s">
        <v>18</v>
      </c>
      <c r="B176" s="96"/>
      <c r="C176" s="97"/>
    </row>
    <row r="177" spans="1:6" s="10" customFormat="1">
      <c r="A177" s="36">
        <v>40770</v>
      </c>
      <c r="B177" s="23" t="s">
        <v>120</v>
      </c>
      <c r="C177" s="19">
        <v>17094.060000000001</v>
      </c>
      <c r="E177" s="22"/>
      <c r="F177" s="7"/>
    </row>
    <row r="178" spans="1:6" s="10" customFormat="1">
      <c r="A178" s="36">
        <v>40779</v>
      </c>
      <c r="B178" s="23" t="s">
        <v>121</v>
      </c>
      <c r="C178" s="32">
        <v>14052.6</v>
      </c>
      <c r="E178" s="66"/>
      <c r="F178" s="7"/>
    </row>
    <row r="179" spans="1:6" s="10" customFormat="1">
      <c r="A179" s="13">
        <v>40779</v>
      </c>
      <c r="B179" s="3" t="s">
        <v>122</v>
      </c>
      <c r="C179" s="4">
        <v>17856</v>
      </c>
      <c r="E179" s="2"/>
      <c r="F179" s="5"/>
    </row>
    <row r="180" spans="1:6" s="10" customFormat="1">
      <c r="A180" s="13">
        <v>40800</v>
      </c>
      <c r="B180" s="3" t="s">
        <v>123</v>
      </c>
      <c r="C180" s="4">
        <v>17503.2</v>
      </c>
      <c r="E180" s="2"/>
      <c r="F180" s="5"/>
    </row>
    <row r="181" spans="1:6" s="10" customFormat="1">
      <c r="A181" s="13">
        <v>40808</v>
      </c>
      <c r="B181" s="6" t="s">
        <v>124</v>
      </c>
      <c r="C181" s="62">
        <v>15883.2</v>
      </c>
      <c r="E181" s="67"/>
      <c r="F181" s="5"/>
    </row>
    <row r="182" spans="1:6" s="10" customFormat="1">
      <c r="A182" s="13">
        <v>40866</v>
      </c>
      <c r="B182" s="3" t="s">
        <v>125</v>
      </c>
      <c r="C182" s="68">
        <v>10690.75</v>
      </c>
      <c r="E182" s="2"/>
      <c r="F182" s="5"/>
    </row>
    <row r="183" spans="1:6" s="10" customFormat="1">
      <c r="A183" s="13">
        <v>40871</v>
      </c>
      <c r="B183" s="3" t="s">
        <v>126</v>
      </c>
      <c r="C183" s="4">
        <v>10442.700000000001</v>
      </c>
      <c r="E183" s="2"/>
      <c r="F183" s="5"/>
    </row>
    <row r="184" spans="1:6" s="10" customFormat="1">
      <c r="A184" s="13">
        <v>40896</v>
      </c>
      <c r="B184" s="70" t="s">
        <v>127</v>
      </c>
      <c r="C184" s="7">
        <v>13634</v>
      </c>
      <c r="E184" s="65"/>
      <c r="F184" s="69"/>
    </row>
    <row r="185" spans="1:6" s="10" customFormat="1" ht="16.5" thickBot="1">
      <c r="A185" s="12"/>
      <c r="C185" s="64">
        <v>0</v>
      </c>
    </row>
    <row r="186" spans="1:6" s="10" customFormat="1" ht="16.5" thickTop="1">
      <c r="A186" s="12"/>
      <c r="C186" s="9">
        <f>SUM(C177:C185)</f>
        <v>117156.51</v>
      </c>
    </row>
    <row r="187" spans="1:6" s="10" customFormat="1" ht="16.5" thickBot="1">
      <c r="A187" s="12"/>
    </row>
    <row r="188" spans="1:6" ht="16.5" thickBot="1">
      <c r="A188" s="92" t="s">
        <v>19</v>
      </c>
      <c r="B188" s="93"/>
      <c r="C188" s="94"/>
    </row>
    <row r="189" spans="1:6" s="10" customFormat="1">
      <c r="A189" s="13">
        <v>40753</v>
      </c>
      <c r="B189" s="3" t="s">
        <v>129</v>
      </c>
      <c r="C189" s="4">
        <v>4842.2</v>
      </c>
    </row>
    <row r="190" spans="1:6" s="10" customFormat="1" ht="15.75">
      <c r="A190" s="71"/>
    </row>
    <row r="191" spans="1:6" s="10" customFormat="1" ht="16.5" thickBot="1">
      <c r="A191" s="71"/>
    </row>
    <row r="192" spans="1:6" ht="19.5" thickBot="1">
      <c r="A192" s="119" t="s">
        <v>20</v>
      </c>
      <c r="B192" s="120"/>
      <c r="C192" s="121"/>
    </row>
    <row r="193" spans="1:3">
      <c r="A193" s="36">
        <v>40670</v>
      </c>
      <c r="B193" s="23" t="s">
        <v>133</v>
      </c>
      <c r="C193" s="19">
        <v>9690</v>
      </c>
    </row>
    <row r="194" spans="1:3" ht="16.5" thickBot="1">
      <c r="A194" s="1"/>
    </row>
    <row r="195" spans="1:3" ht="19.5" thickBot="1">
      <c r="A195" s="119" t="s">
        <v>21</v>
      </c>
      <c r="B195" s="120"/>
      <c r="C195" s="121"/>
    </row>
    <row r="196" spans="1:3">
      <c r="A196" s="36">
        <v>40726</v>
      </c>
      <c r="B196" s="23" t="s">
        <v>134</v>
      </c>
      <c r="C196" s="19">
        <v>1888</v>
      </c>
    </row>
    <row r="197" spans="1:3" ht="16.5" thickBot="1">
      <c r="A197" s="1"/>
    </row>
    <row r="198" spans="1:3" ht="16.5" thickBot="1">
      <c r="A198" s="95" t="s">
        <v>148</v>
      </c>
      <c r="B198" s="96"/>
      <c r="C198" s="97"/>
    </row>
    <row r="199" spans="1:3">
      <c r="A199" s="13">
        <v>40689</v>
      </c>
      <c r="B199" s="3" t="s">
        <v>147</v>
      </c>
      <c r="C199" s="4">
        <v>234</v>
      </c>
    </row>
    <row r="200" spans="1:3" ht="16.5" thickBot="1">
      <c r="A200" s="75"/>
    </row>
    <row r="201" spans="1:3" ht="19.5" thickBot="1">
      <c r="A201" s="107" t="s">
        <v>22</v>
      </c>
      <c r="B201" s="108"/>
      <c r="C201" s="109"/>
    </row>
    <row r="202" spans="1:3" s="10" customFormat="1">
      <c r="A202" s="13">
        <v>40828</v>
      </c>
      <c r="B202" s="3" t="s">
        <v>140</v>
      </c>
      <c r="C202" s="4">
        <v>5267.56</v>
      </c>
    </row>
    <row r="203" spans="1:3" s="10" customFormat="1">
      <c r="A203" s="73">
        <v>40833</v>
      </c>
      <c r="B203" s="3" t="s">
        <v>141</v>
      </c>
      <c r="C203" s="7">
        <v>11420.64</v>
      </c>
    </row>
    <row r="204" spans="1:3" s="10" customFormat="1">
      <c r="A204" s="13">
        <v>40845</v>
      </c>
      <c r="B204" s="3" t="s">
        <v>142</v>
      </c>
      <c r="C204" s="4">
        <v>4082.4</v>
      </c>
    </row>
    <row r="205" spans="1:3" s="10" customFormat="1">
      <c r="A205" s="13">
        <v>40851</v>
      </c>
      <c r="B205" s="3" t="s">
        <v>143</v>
      </c>
      <c r="C205" s="4">
        <v>14849.38</v>
      </c>
    </row>
    <row r="206" spans="1:3" s="10" customFormat="1">
      <c r="A206" s="13">
        <v>40855</v>
      </c>
      <c r="B206" s="3" t="s">
        <v>144</v>
      </c>
      <c r="C206" s="4">
        <v>11168.4</v>
      </c>
    </row>
    <row r="207" spans="1:3" s="10" customFormat="1">
      <c r="A207" s="13">
        <v>40858</v>
      </c>
      <c r="B207" s="3" t="s">
        <v>145</v>
      </c>
      <c r="C207" s="4">
        <v>11885.2</v>
      </c>
    </row>
    <row r="208" spans="1:3" s="10" customFormat="1">
      <c r="A208" s="13">
        <v>40862</v>
      </c>
      <c r="B208" s="3" t="s">
        <v>146</v>
      </c>
      <c r="C208" s="4">
        <v>9844.4</v>
      </c>
    </row>
    <row r="209" spans="1:3" s="10" customFormat="1" ht="15.75" thickBot="1">
      <c r="C209" s="38">
        <v>0</v>
      </c>
    </row>
    <row r="210" spans="1:3" s="10" customFormat="1" ht="16.5" thickTop="1">
      <c r="C210" s="17">
        <f>SUM(C202:C209)</f>
        <v>68517.98</v>
      </c>
    </row>
    <row r="211" spans="1:3" s="10" customFormat="1" ht="15.75" thickBot="1"/>
    <row r="212" spans="1:3" ht="19.5" thickBot="1">
      <c r="A212" s="107" t="s">
        <v>23</v>
      </c>
      <c r="B212" s="108"/>
      <c r="C212" s="109"/>
    </row>
    <row r="213" spans="1:3">
      <c r="A213" s="13">
        <v>40899</v>
      </c>
      <c r="B213" s="3">
        <v>1010</v>
      </c>
      <c r="C213" s="47">
        <v>5612.4</v>
      </c>
    </row>
    <row r="214" spans="1:3">
      <c r="A214" s="13">
        <v>40906</v>
      </c>
      <c r="B214" s="3">
        <v>1026</v>
      </c>
      <c r="C214" s="47">
        <v>5431.2</v>
      </c>
    </row>
    <row r="215" spans="1:3" ht="16.5" thickBot="1">
      <c r="A215" s="74"/>
      <c r="C215" s="29">
        <v>0</v>
      </c>
    </row>
    <row r="216" spans="1:3" ht="16.5" thickTop="1">
      <c r="A216" s="74"/>
      <c r="C216" s="48">
        <f>SUM(C213:C215)</f>
        <v>11043.599999999999</v>
      </c>
    </row>
    <row r="217" spans="1:3" ht="16.5" thickBot="1">
      <c r="A217" s="74"/>
      <c r="C217" s="28"/>
    </row>
    <row r="218" spans="1:3" ht="19.5" thickBot="1">
      <c r="A218" s="119" t="s">
        <v>24</v>
      </c>
      <c r="B218" s="120"/>
      <c r="C218" s="121"/>
    </row>
    <row r="219" spans="1:3">
      <c r="A219" s="13">
        <v>40673</v>
      </c>
      <c r="B219" s="3" t="s">
        <v>135</v>
      </c>
      <c r="C219" s="47">
        <v>8901.58</v>
      </c>
    </row>
    <row r="220" spans="1:3">
      <c r="A220" s="13">
        <v>40677</v>
      </c>
      <c r="B220" s="6" t="s">
        <v>136</v>
      </c>
      <c r="C220" s="59">
        <v>18696.84</v>
      </c>
    </row>
    <row r="221" spans="1:3" ht="16.5" thickBot="1">
      <c r="A221" s="12"/>
      <c r="C221" s="29">
        <v>0</v>
      </c>
    </row>
    <row r="222" spans="1:3" ht="16.5" thickTop="1">
      <c r="A222" s="12"/>
      <c r="C222" s="48">
        <f>SUM(C219:C221)</f>
        <v>27598.42</v>
      </c>
    </row>
    <row r="223" spans="1:3" ht="16.5" thickBot="1">
      <c r="A223" s="12"/>
    </row>
    <row r="224" spans="1:3" ht="19.5" thickBot="1">
      <c r="A224" s="119" t="s">
        <v>25</v>
      </c>
      <c r="B224" s="120"/>
      <c r="C224" s="121"/>
    </row>
    <row r="225" spans="1:3">
      <c r="A225" s="13">
        <v>40680</v>
      </c>
      <c r="B225" s="3" t="s">
        <v>137</v>
      </c>
      <c r="C225" s="5">
        <v>1729.56</v>
      </c>
    </row>
    <row r="226" spans="1:3">
      <c r="A226" s="13">
        <v>40696</v>
      </c>
      <c r="B226" s="3" t="s">
        <v>138</v>
      </c>
      <c r="C226" s="4">
        <v>3318.4</v>
      </c>
    </row>
    <row r="227" spans="1:3">
      <c r="A227" s="13">
        <v>40727</v>
      </c>
      <c r="B227" s="3" t="s">
        <v>139</v>
      </c>
      <c r="C227" s="5">
        <v>4364.3999999999996</v>
      </c>
    </row>
    <row r="228" spans="1:3" ht="16.5" thickBot="1">
      <c r="A228" s="1"/>
      <c r="C228" s="64">
        <v>0</v>
      </c>
    </row>
    <row r="229" spans="1:3" ht="16.5" thickTop="1">
      <c r="A229" s="1"/>
      <c r="C229" s="39">
        <f>SUM(C225:C228)</f>
        <v>9412.36</v>
      </c>
    </row>
    <row r="230" spans="1:3" ht="16.5" thickBot="1">
      <c r="A230" s="1"/>
    </row>
    <row r="231" spans="1:3" ht="19.5" thickBot="1">
      <c r="A231" s="119" t="s">
        <v>30</v>
      </c>
      <c r="B231" s="120"/>
      <c r="C231" s="121"/>
    </row>
    <row r="232" spans="1:3">
      <c r="A232" s="13">
        <v>40585</v>
      </c>
      <c r="B232" s="3" t="s">
        <v>176</v>
      </c>
      <c r="C232" s="47">
        <v>2205</v>
      </c>
    </row>
    <row r="233" spans="1:3">
      <c r="A233" s="13">
        <v>40585</v>
      </c>
      <c r="B233" s="3" t="s">
        <v>177</v>
      </c>
      <c r="C233" s="47">
        <v>2226</v>
      </c>
    </row>
    <row r="234" spans="1:3" ht="15.75" thickBot="1">
      <c r="C234" s="29">
        <v>0</v>
      </c>
    </row>
    <row r="235" spans="1:3" ht="16.5" thickTop="1">
      <c r="C235" s="48">
        <f>SUM(C232:C234)</f>
        <v>4431</v>
      </c>
    </row>
    <row r="236" spans="1:3" ht="15.75">
      <c r="A236" s="12"/>
    </row>
    <row r="237" spans="1:3" ht="16.5" thickBot="1">
      <c r="A237" s="12"/>
    </row>
    <row r="238" spans="1:3" ht="19.5" thickBot="1">
      <c r="A238" s="119" t="s">
        <v>26</v>
      </c>
      <c r="B238" s="120"/>
      <c r="C238" s="121"/>
    </row>
    <row r="239" spans="1:3" s="10" customFormat="1">
      <c r="A239" s="13">
        <v>40639</v>
      </c>
      <c r="B239" s="3" t="s">
        <v>149</v>
      </c>
      <c r="C239" s="5">
        <v>3721.48</v>
      </c>
    </row>
    <row r="240" spans="1:3" s="10" customFormat="1">
      <c r="A240" s="13">
        <v>40681</v>
      </c>
      <c r="B240" s="3" t="s">
        <v>150</v>
      </c>
      <c r="C240" s="4">
        <v>11245.32</v>
      </c>
    </row>
    <row r="241" spans="1:3" s="10" customFormat="1">
      <c r="A241" s="13">
        <v>40756</v>
      </c>
      <c r="B241" s="3" t="s">
        <v>151</v>
      </c>
      <c r="C241" s="4">
        <v>2726.98</v>
      </c>
    </row>
    <row r="242" spans="1:3" s="10" customFormat="1">
      <c r="A242" s="13">
        <v>40767</v>
      </c>
      <c r="B242" s="3" t="s">
        <v>152</v>
      </c>
      <c r="C242" s="4">
        <v>7206.64</v>
      </c>
    </row>
    <row r="243" spans="1:3" s="10" customFormat="1">
      <c r="A243" s="13">
        <v>40795</v>
      </c>
      <c r="B243" s="3" t="s">
        <v>153</v>
      </c>
      <c r="C243" s="4">
        <v>7206.64</v>
      </c>
    </row>
    <row r="244" spans="1:3" s="10" customFormat="1">
      <c r="A244" s="13">
        <v>40802</v>
      </c>
      <c r="B244" s="3" t="s">
        <v>154</v>
      </c>
      <c r="C244" s="4">
        <v>7000</v>
      </c>
    </row>
    <row r="245" spans="1:3" s="10" customFormat="1">
      <c r="A245" s="13">
        <v>40822</v>
      </c>
      <c r="B245" s="3" t="s">
        <v>155</v>
      </c>
      <c r="C245" s="4">
        <v>13526.05</v>
      </c>
    </row>
    <row r="246" spans="1:3" s="10" customFormat="1">
      <c r="A246" s="13">
        <v>40829</v>
      </c>
      <c r="B246" s="3" t="s">
        <v>156</v>
      </c>
      <c r="C246" s="4">
        <v>3648</v>
      </c>
    </row>
    <row r="247" spans="1:3" s="10" customFormat="1">
      <c r="A247" s="13">
        <v>40850</v>
      </c>
      <c r="B247" s="3" t="s">
        <v>157</v>
      </c>
      <c r="C247" s="4">
        <v>5144.32</v>
      </c>
    </row>
    <row r="248" spans="1:3" s="10" customFormat="1">
      <c r="A248" s="13">
        <v>40856</v>
      </c>
      <c r="B248" s="70" t="s">
        <v>158</v>
      </c>
      <c r="C248" s="5">
        <v>15070.04</v>
      </c>
    </row>
    <row r="249" spans="1:3" s="10" customFormat="1">
      <c r="A249" s="13">
        <v>40866</v>
      </c>
      <c r="B249" s="70" t="s">
        <v>159</v>
      </c>
      <c r="C249" s="7">
        <v>10395.14</v>
      </c>
    </row>
    <row r="250" spans="1:3" s="10" customFormat="1">
      <c r="A250" s="13">
        <v>40877</v>
      </c>
      <c r="B250" s="70" t="s">
        <v>160</v>
      </c>
      <c r="C250" s="7">
        <v>8417.77</v>
      </c>
    </row>
    <row r="251" spans="1:3" s="10" customFormat="1">
      <c r="A251" s="13">
        <v>40899</v>
      </c>
      <c r="B251" s="70">
        <v>1007</v>
      </c>
      <c r="C251" s="7">
        <v>18833.099999999999</v>
      </c>
    </row>
    <row r="252" spans="1:3" s="10" customFormat="1" ht="16.5" thickBot="1">
      <c r="A252" s="12"/>
      <c r="C252" s="64">
        <v>0</v>
      </c>
    </row>
    <row r="253" spans="1:3" s="10" customFormat="1" ht="16.5" thickTop="1">
      <c r="A253" s="12"/>
      <c r="C253" s="17">
        <f>SUM(C239:C252)</f>
        <v>114141.48000000001</v>
      </c>
    </row>
    <row r="254" spans="1:3" s="10" customFormat="1" ht="16.5" thickBot="1">
      <c r="A254" s="12"/>
    </row>
    <row r="255" spans="1:3" ht="19.5" thickBot="1">
      <c r="A255" s="119" t="s">
        <v>27</v>
      </c>
      <c r="B255" s="120"/>
      <c r="C255" s="121"/>
    </row>
    <row r="256" spans="1:3" s="10" customFormat="1">
      <c r="A256" s="13">
        <v>40660</v>
      </c>
      <c r="B256" s="3" t="s">
        <v>161</v>
      </c>
      <c r="C256" s="4">
        <v>46296.02</v>
      </c>
    </row>
    <row r="257" spans="1:3" s="10" customFormat="1">
      <c r="A257" s="13">
        <v>40660</v>
      </c>
      <c r="B257" s="3" t="s">
        <v>162</v>
      </c>
      <c r="C257" s="5">
        <v>26694.5</v>
      </c>
    </row>
    <row r="258" spans="1:3" s="10" customFormat="1">
      <c r="A258" s="13">
        <v>40672</v>
      </c>
      <c r="B258" s="3" t="s">
        <v>163</v>
      </c>
      <c r="C258" s="4">
        <v>24769.5</v>
      </c>
    </row>
    <row r="259" spans="1:3" s="10" customFormat="1">
      <c r="A259" s="13">
        <v>40672</v>
      </c>
      <c r="B259" s="3" t="s">
        <v>164</v>
      </c>
      <c r="C259" s="5">
        <v>21078.3</v>
      </c>
    </row>
    <row r="260" spans="1:3" s="10" customFormat="1">
      <c r="A260" s="13">
        <v>40700</v>
      </c>
      <c r="B260" s="3" t="s">
        <v>165</v>
      </c>
      <c r="C260" s="4">
        <v>1960</v>
      </c>
    </row>
    <row r="261" spans="1:3" s="10" customFormat="1">
      <c r="A261" s="13">
        <v>40705</v>
      </c>
      <c r="B261" s="3" t="s">
        <v>166</v>
      </c>
      <c r="C261" s="4">
        <v>2520</v>
      </c>
    </row>
    <row r="262" spans="1:3" s="10" customFormat="1">
      <c r="A262" s="13">
        <v>40896</v>
      </c>
      <c r="B262" s="70" t="s">
        <v>167</v>
      </c>
      <c r="C262" s="7">
        <v>16743.759999999998</v>
      </c>
    </row>
    <row r="263" spans="1:3" s="10" customFormat="1">
      <c r="A263" s="13">
        <v>40900</v>
      </c>
      <c r="B263" s="70">
        <v>1013</v>
      </c>
      <c r="C263" s="5">
        <v>49265.58</v>
      </c>
    </row>
    <row r="264" spans="1:3" s="10" customFormat="1" ht="16.5" thickBot="1">
      <c r="A264" s="12"/>
      <c r="C264" s="64">
        <v>0</v>
      </c>
    </row>
    <row r="265" spans="1:3" s="10" customFormat="1" ht="16.5" thickTop="1">
      <c r="A265" s="12"/>
      <c r="C265" s="17">
        <f>SUM(C256:C264)</f>
        <v>189327.65999999997</v>
      </c>
    </row>
    <row r="266" spans="1:3" s="10" customFormat="1" ht="16.5" thickBot="1">
      <c r="A266" s="12"/>
    </row>
    <row r="267" spans="1:3" ht="16.5" thickBot="1">
      <c r="A267" s="95" t="s">
        <v>168</v>
      </c>
      <c r="B267" s="96"/>
      <c r="C267" s="97"/>
    </row>
    <row r="268" spans="1:3" s="10" customFormat="1">
      <c r="A268" s="13">
        <v>40751</v>
      </c>
      <c r="B268" s="3" t="s">
        <v>169</v>
      </c>
      <c r="C268" s="4">
        <v>720.1</v>
      </c>
    </row>
    <row r="269" spans="1:3" s="10" customFormat="1" ht="16.5" thickBot="1">
      <c r="A269" s="12"/>
    </row>
    <row r="270" spans="1:3" ht="16.5" thickBot="1">
      <c r="A270" s="95" t="s">
        <v>28</v>
      </c>
      <c r="B270" s="96"/>
      <c r="C270" s="97"/>
    </row>
    <row r="271" spans="1:3">
      <c r="A271" s="13">
        <v>40658</v>
      </c>
      <c r="B271" s="3" t="s">
        <v>170</v>
      </c>
      <c r="C271" s="4">
        <v>25437.03</v>
      </c>
    </row>
    <row r="272" spans="1:3">
      <c r="A272" s="13">
        <v>40836</v>
      </c>
      <c r="B272" s="3" t="s">
        <v>171</v>
      </c>
      <c r="C272" s="4">
        <v>7296.8</v>
      </c>
    </row>
    <row r="273" spans="1:6">
      <c r="A273" s="13">
        <v>40843</v>
      </c>
      <c r="B273" s="3" t="s">
        <v>172</v>
      </c>
      <c r="C273" s="4">
        <v>9231.56</v>
      </c>
    </row>
    <row r="274" spans="1:6">
      <c r="A274" s="13">
        <v>40880</v>
      </c>
      <c r="B274" s="3" t="s">
        <v>173</v>
      </c>
      <c r="C274" s="4">
        <v>15587.53</v>
      </c>
    </row>
    <row r="275" spans="1:6" ht="16.5" thickBot="1">
      <c r="A275" s="12"/>
      <c r="B275" s="10"/>
      <c r="C275" s="38">
        <v>0</v>
      </c>
    </row>
    <row r="276" spans="1:6" ht="16.5" thickTop="1">
      <c r="A276" s="12"/>
      <c r="B276" s="10"/>
      <c r="C276" s="39">
        <f>SUM(C271:C275)</f>
        <v>57552.92</v>
      </c>
    </row>
    <row r="277" spans="1:6" ht="16.5" thickBot="1">
      <c r="A277" s="12"/>
      <c r="B277" s="10"/>
    </row>
    <row r="278" spans="1:6" ht="16.5" thickBot="1">
      <c r="A278" s="84" t="s">
        <v>29</v>
      </c>
      <c r="B278" s="85"/>
      <c r="C278" s="86"/>
    </row>
    <row r="279" spans="1:6">
      <c r="A279" s="13">
        <v>40658</v>
      </c>
      <c r="B279" s="3" t="s">
        <v>174</v>
      </c>
      <c r="C279" s="4">
        <v>1899.8</v>
      </c>
    </row>
    <row r="280" spans="1:6">
      <c r="A280" s="13">
        <v>40658</v>
      </c>
      <c r="B280" s="3" t="s">
        <v>175</v>
      </c>
      <c r="C280" s="5">
        <v>1904</v>
      </c>
    </row>
    <row r="281" spans="1:6" ht="16.5" thickBot="1">
      <c r="A281" s="76"/>
      <c r="C281" s="29">
        <v>0</v>
      </c>
    </row>
    <row r="282" spans="1:6" ht="16.5" thickTop="1">
      <c r="A282" s="76"/>
      <c r="C282" s="48">
        <f>SUM(C279:C281)</f>
        <v>3803.8</v>
      </c>
      <c r="E282" s="122">
        <f>C282+C276+C268+C265+C253+C235+C229+C222+C216+C210+C199+C196+C193+C189+C186+C174+C171+C167+C161+C153+C141+C132+F125+C110+C100+C93+C81+C69+F57+C42+C39+C22+C19+C13</f>
        <v>2792480.04</v>
      </c>
      <c r="F282" s="123"/>
    </row>
    <row r="283" spans="1:6" ht="19.5" thickBot="1">
      <c r="A283" s="76"/>
      <c r="D283" s="83" t="s">
        <v>178</v>
      </c>
      <c r="E283" s="124"/>
      <c r="F283" s="125"/>
    </row>
    <row r="284" spans="1:6" ht="15.75">
      <c r="A284" s="76"/>
    </row>
    <row r="285" spans="1:6" ht="15.75">
      <c r="A285" s="76"/>
    </row>
    <row r="286" spans="1:6" ht="15.75">
      <c r="A286" s="76"/>
    </row>
    <row r="287" spans="1:6">
      <c r="B287" s="77"/>
      <c r="C287" s="28"/>
    </row>
    <row r="288" spans="1:6">
      <c r="C288" s="28"/>
    </row>
  </sheetData>
  <mergeCells count="39">
    <mergeCell ref="A231:C231"/>
    <mergeCell ref="E282:F283"/>
    <mergeCell ref="A238:C238"/>
    <mergeCell ref="A255:C255"/>
    <mergeCell ref="A267:C267"/>
    <mergeCell ref="A270:C270"/>
    <mergeCell ref="A278:C278"/>
    <mergeCell ref="A192:C192"/>
    <mergeCell ref="A195:C195"/>
    <mergeCell ref="A218:C218"/>
    <mergeCell ref="A224:C224"/>
    <mergeCell ref="A201:C201"/>
    <mergeCell ref="A212:C212"/>
    <mergeCell ref="A198:C198"/>
    <mergeCell ref="A176:C176"/>
    <mergeCell ref="A170:C170"/>
    <mergeCell ref="A188:C188"/>
    <mergeCell ref="A173:C173"/>
    <mergeCell ref="A96:C96"/>
    <mergeCell ref="A163:C163"/>
    <mergeCell ref="A112:C112"/>
    <mergeCell ref="A102:C102"/>
    <mergeCell ref="A117:C117"/>
    <mergeCell ref="A128:C128"/>
    <mergeCell ref="A134:C134"/>
    <mergeCell ref="A144:C144"/>
    <mergeCell ref="A83:C83"/>
    <mergeCell ref="A1:E1"/>
    <mergeCell ref="D2:E2"/>
    <mergeCell ref="A155:C155"/>
    <mergeCell ref="A166:C166"/>
    <mergeCell ref="A59:D59"/>
    <mergeCell ref="A48:C48"/>
    <mergeCell ref="A41:C41"/>
    <mergeCell ref="A21:C21"/>
    <mergeCell ref="A15:C15"/>
    <mergeCell ref="A71:C71"/>
    <mergeCell ref="A24:C24"/>
    <mergeCell ref="A3:C4"/>
  </mergeCells>
  <pageMargins left="0.7" right="0.7" top="0.3" bottom="0.44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1"/>
  <sheetViews>
    <sheetView tabSelected="1" topLeftCell="A112" workbookViewId="0">
      <selection activeCell="B136" sqref="B136"/>
    </sheetView>
  </sheetViews>
  <sheetFormatPr baseColWidth="10" defaultRowHeight="15"/>
  <cols>
    <col min="1" max="1" width="16.140625" customWidth="1"/>
    <col min="3" max="3" width="19.140625" customWidth="1"/>
    <col min="4" max="4" width="15.5703125" bestFit="1" customWidth="1"/>
    <col min="6" max="8" width="11.42578125" style="10"/>
  </cols>
  <sheetData>
    <row r="1" spans="1:8" ht="18.75">
      <c r="A1" s="87" t="s">
        <v>131</v>
      </c>
      <c r="B1" s="88"/>
      <c r="C1" s="88"/>
      <c r="D1" s="88"/>
      <c r="E1" s="89"/>
    </row>
    <row r="2" spans="1:8" ht="24" thickBot="1">
      <c r="A2" s="78"/>
      <c r="B2" s="79"/>
      <c r="C2" s="79"/>
      <c r="D2" s="90" t="s">
        <v>132</v>
      </c>
      <c r="E2" s="91"/>
      <c r="G2" s="131"/>
      <c r="H2" s="132"/>
    </row>
    <row r="3" spans="1:8" ht="15.75" thickBot="1">
      <c r="A3" s="11"/>
    </row>
    <row r="4" spans="1:8" ht="16.5" thickBot="1">
      <c r="A4" s="95" t="s">
        <v>52</v>
      </c>
      <c r="B4" s="96"/>
      <c r="C4" s="97"/>
    </row>
    <row r="5" spans="1:8" ht="15.75">
      <c r="A5" s="22">
        <v>40879</v>
      </c>
      <c r="B5" s="23" t="s">
        <v>50</v>
      </c>
      <c r="C5" s="127">
        <v>57943.6</v>
      </c>
      <c r="D5" t="s">
        <v>179</v>
      </c>
      <c r="E5" s="24"/>
      <c r="F5" s="7"/>
      <c r="G5" s="5"/>
    </row>
    <row r="6" spans="1:8" ht="16.5" thickBot="1">
      <c r="A6" s="12"/>
      <c r="C6" s="29">
        <v>0</v>
      </c>
    </row>
    <row r="7" spans="1:8" ht="16.5" thickTop="1">
      <c r="A7" s="12"/>
      <c r="C7" s="52">
        <f>SUM(C5:C6)</f>
        <v>57943.6</v>
      </c>
    </row>
    <row r="8" spans="1:8" ht="19.5" thickBot="1">
      <c r="A8" s="13"/>
      <c r="B8" s="3"/>
      <c r="C8" s="18"/>
      <c r="D8" s="2"/>
      <c r="E8" s="5"/>
      <c r="F8" s="5"/>
    </row>
    <row r="9" spans="1:8" ht="18.75" customHeight="1" thickBot="1">
      <c r="A9" s="104" t="s">
        <v>53</v>
      </c>
      <c r="B9" s="105"/>
      <c r="C9" s="106"/>
      <c r="D9" s="2"/>
      <c r="E9" s="5"/>
      <c r="F9" s="5"/>
    </row>
    <row r="10" spans="1:8">
      <c r="A10" s="13">
        <v>40739</v>
      </c>
      <c r="B10" s="3" t="s">
        <v>54</v>
      </c>
      <c r="C10" s="126">
        <v>14000</v>
      </c>
      <c r="D10" s="129" t="s">
        <v>180</v>
      </c>
      <c r="E10" s="5"/>
      <c r="F10" s="5"/>
    </row>
    <row r="11" spans="1:8" ht="18.75">
      <c r="A11" s="13"/>
      <c r="B11" s="3"/>
      <c r="C11" s="18"/>
      <c r="D11" s="2"/>
      <c r="E11" s="5"/>
      <c r="F11" s="5"/>
    </row>
    <row r="12" spans="1:8" ht="15.75" customHeight="1" thickBot="1">
      <c r="A12" s="2"/>
      <c r="B12" s="3"/>
      <c r="C12" s="4"/>
      <c r="D12" s="2"/>
      <c r="E12" s="5"/>
      <c r="F12" s="5"/>
    </row>
    <row r="13" spans="1:8" ht="18.75" customHeight="1" thickBot="1">
      <c r="A13" s="98" t="s">
        <v>78</v>
      </c>
      <c r="B13" s="99"/>
      <c r="C13" s="99"/>
      <c r="D13" s="100"/>
      <c r="E13" s="5"/>
      <c r="F13" s="5"/>
    </row>
    <row r="14" spans="1:8" ht="16.5" customHeight="1">
      <c r="A14" s="22">
        <v>40721</v>
      </c>
      <c r="B14" s="23" t="s">
        <v>79</v>
      </c>
      <c r="C14" s="126">
        <v>54557.3</v>
      </c>
      <c r="D14" s="2" t="s">
        <v>80</v>
      </c>
      <c r="F14" s="5"/>
    </row>
    <row r="15" spans="1:8" ht="15.75" thickBot="1">
      <c r="A15" s="13"/>
      <c r="B15" s="3"/>
      <c r="C15" s="50">
        <v>0</v>
      </c>
      <c r="D15" s="130" t="s">
        <v>180</v>
      </c>
      <c r="E15" s="5"/>
      <c r="F15" s="5"/>
    </row>
    <row r="16" spans="1:8" ht="16.5" thickTop="1">
      <c r="A16" s="49"/>
      <c r="C16" s="39">
        <f>SUM(C14:C15)</f>
        <v>54557.3</v>
      </c>
    </row>
    <row r="17" spans="1:6" ht="15.75" thickBot="1"/>
    <row r="18" spans="1:6" ht="16.5" customHeight="1" thickBot="1">
      <c r="A18" s="92" t="s">
        <v>4</v>
      </c>
      <c r="B18" s="93"/>
      <c r="C18" s="94"/>
    </row>
    <row r="19" spans="1:6" s="10" customFormat="1">
      <c r="A19" s="13">
        <v>40890</v>
      </c>
      <c r="B19" s="3" t="s">
        <v>73</v>
      </c>
      <c r="C19" s="126">
        <v>10474.68</v>
      </c>
      <c r="D19" s="2" t="s">
        <v>181</v>
      </c>
      <c r="E19" s="5"/>
      <c r="F19" s="5"/>
    </row>
    <row r="20" spans="1:6" s="10" customFormat="1">
      <c r="A20" s="13">
        <v>40893</v>
      </c>
      <c r="B20" s="3" t="s">
        <v>74</v>
      </c>
      <c r="C20" s="126">
        <v>8034.6</v>
      </c>
      <c r="D20" s="2" t="s">
        <v>181</v>
      </c>
      <c r="E20" s="5"/>
      <c r="F20" s="5"/>
    </row>
    <row r="21" spans="1:6" s="10" customFormat="1">
      <c r="A21" s="13">
        <v>40896</v>
      </c>
      <c r="B21" s="3" t="s">
        <v>75</v>
      </c>
      <c r="C21" s="126">
        <v>10172.08</v>
      </c>
      <c r="D21" s="2" t="s">
        <v>181</v>
      </c>
      <c r="E21" s="5"/>
      <c r="F21" s="5"/>
    </row>
    <row r="22" spans="1:6" s="10" customFormat="1" ht="15.75" thickBot="1">
      <c r="A22" s="45"/>
      <c r="C22" s="38">
        <v>0</v>
      </c>
    </row>
    <row r="23" spans="1:6" s="10" customFormat="1" ht="16.5" thickTop="1">
      <c r="A23" s="40"/>
      <c r="C23" s="17">
        <f>SUM(C19:C22)</f>
        <v>28681.360000000001</v>
      </c>
    </row>
    <row r="24" spans="1:6" s="10" customFormat="1" ht="15.75" thickBot="1">
      <c r="A24" s="40"/>
    </row>
    <row r="25" spans="1:6" ht="16.5" thickBot="1">
      <c r="A25" s="84" t="s">
        <v>5</v>
      </c>
      <c r="B25" s="85"/>
      <c r="C25" s="86"/>
    </row>
    <row r="26" spans="1:6">
      <c r="A26" s="13">
        <v>40893</v>
      </c>
      <c r="B26" s="3" t="s">
        <v>67</v>
      </c>
      <c r="C26" s="126">
        <v>47293.98</v>
      </c>
      <c r="D26" s="3" t="s">
        <v>181</v>
      </c>
    </row>
    <row r="27" spans="1:6">
      <c r="A27" s="13">
        <v>40903</v>
      </c>
      <c r="B27" s="3">
        <v>1018</v>
      </c>
      <c r="C27" s="126">
        <v>47568</v>
      </c>
      <c r="D27" s="3" t="s">
        <v>181</v>
      </c>
    </row>
    <row r="28" spans="1:6" ht="15.75" thickBot="1">
      <c r="A28" s="13">
        <v>40904</v>
      </c>
      <c r="B28" s="3">
        <v>1022</v>
      </c>
      <c r="C28" s="128">
        <v>47567.8</v>
      </c>
      <c r="D28" s="3" t="s">
        <v>181</v>
      </c>
    </row>
    <row r="29" spans="1:6" ht="16.5" thickTop="1">
      <c r="A29" s="10"/>
      <c r="C29" s="39">
        <f>SUM(C26:C28)</f>
        <v>142429.78000000003</v>
      </c>
    </row>
    <row r="30" spans="1:6">
      <c r="A30" s="10"/>
    </row>
    <row r="31" spans="1:6">
      <c r="A31" s="10"/>
    </row>
    <row r="32" spans="1:6" ht="16.5" thickBot="1">
      <c r="A32" s="12"/>
      <c r="C32" s="28"/>
    </row>
    <row r="33" spans="1:6" ht="16.5" thickBot="1">
      <c r="A33" s="92" t="s">
        <v>7</v>
      </c>
      <c r="B33" s="93"/>
      <c r="C33" s="94"/>
    </row>
    <row r="34" spans="1:6">
      <c r="A34" s="2">
        <v>40705</v>
      </c>
      <c r="B34" s="3" t="s">
        <v>87</v>
      </c>
      <c r="C34" s="47">
        <v>8928</v>
      </c>
    </row>
    <row r="35" spans="1:6">
      <c r="A35" s="2">
        <v>40726</v>
      </c>
      <c r="B35" s="3" t="s">
        <v>88</v>
      </c>
      <c r="C35" s="54">
        <v>1922.4</v>
      </c>
      <c r="D35" s="133" t="s">
        <v>182</v>
      </c>
      <c r="E35" s="133"/>
    </row>
    <row r="36" spans="1:6">
      <c r="A36" s="2">
        <v>40763</v>
      </c>
      <c r="B36" s="3" t="s">
        <v>89</v>
      </c>
      <c r="C36" s="47">
        <v>446.55</v>
      </c>
      <c r="D36" s="133"/>
      <c r="E36" s="133"/>
    </row>
    <row r="37" spans="1:6">
      <c r="A37" s="2">
        <v>40772</v>
      </c>
      <c r="B37" s="3" t="s">
        <v>90</v>
      </c>
      <c r="C37" s="47">
        <v>2145.36</v>
      </c>
      <c r="D37" s="133"/>
      <c r="E37" s="133"/>
    </row>
    <row r="38" spans="1:6">
      <c r="A38" s="2">
        <v>40803</v>
      </c>
      <c r="B38" s="6" t="s">
        <v>91</v>
      </c>
      <c r="C38" s="28">
        <v>5717.04</v>
      </c>
    </row>
    <row r="39" spans="1:6">
      <c r="A39" s="2">
        <v>40880</v>
      </c>
      <c r="B39" s="6" t="s">
        <v>92</v>
      </c>
      <c r="C39" s="28">
        <v>10147.620000000001</v>
      </c>
    </row>
    <row r="40" spans="1:6" ht="16.5" thickBot="1">
      <c r="A40" s="53"/>
      <c r="C40" s="56">
        <v>0</v>
      </c>
    </row>
    <row r="41" spans="1:6" ht="16.5" thickTop="1">
      <c r="A41" s="53"/>
      <c r="C41" s="48">
        <f>SUM(C34:C40)</f>
        <v>29306.97</v>
      </c>
    </row>
    <row r="42" spans="1:6" ht="15.75">
      <c r="A42" s="53"/>
    </row>
    <row r="43" spans="1:6" ht="16.5" thickBot="1">
      <c r="A43" s="71"/>
    </row>
    <row r="44" spans="1:6" ht="16.5" thickBot="1">
      <c r="A44" s="95" t="s">
        <v>9</v>
      </c>
      <c r="B44" s="96"/>
      <c r="C44" s="97"/>
    </row>
    <row r="45" spans="1:6" s="10" customFormat="1">
      <c r="A45" s="2">
        <v>40652</v>
      </c>
      <c r="B45" s="6" t="s">
        <v>93</v>
      </c>
      <c r="C45" s="28">
        <v>4891.7</v>
      </c>
      <c r="D45" s="80">
        <v>40653</v>
      </c>
      <c r="E45" s="81">
        <v>1281.8</v>
      </c>
      <c r="F45" s="5">
        <f t="shared" ref="F45:F52" si="0">F44+C45-E45</f>
        <v>3609.8999999999996</v>
      </c>
    </row>
    <row r="46" spans="1:6" s="10" customFormat="1">
      <c r="A46" s="2"/>
      <c r="B46" s="3"/>
      <c r="C46" s="47"/>
      <c r="D46" s="35"/>
      <c r="E46" s="58"/>
      <c r="F46" s="5">
        <f t="shared" si="0"/>
        <v>3609.8999999999996</v>
      </c>
    </row>
    <row r="47" spans="1:6" s="10" customFormat="1">
      <c r="A47" s="2">
        <v>40672</v>
      </c>
      <c r="B47" s="3" t="s">
        <v>94</v>
      </c>
      <c r="C47" s="47">
        <v>1560.6</v>
      </c>
      <c r="D47" s="22"/>
      <c r="E47" s="59"/>
      <c r="F47" s="5">
        <f t="shared" si="0"/>
        <v>5170.5</v>
      </c>
    </row>
    <row r="48" spans="1:6" s="10" customFormat="1">
      <c r="A48" s="2">
        <v>40674</v>
      </c>
      <c r="B48" s="3" t="s">
        <v>95</v>
      </c>
      <c r="C48" s="47">
        <v>1940.72</v>
      </c>
      <c r="D48" s="22"/>
      <c r="E48" s="55"/>
      <c r="F48" s="5">
        <f t="shared" si="0"/>
        <v>7111.22</v>
      </c>
    </row>
    <row r="49" spans="1:6" s="10" customFormat="1">
      <c r="A49" s="2">
        <v>40674</v>
      </c>
      <c r="B49" s="6" t="s">
        <v>96</v>
      </c>
      <c r="C49" s="28">
        <v>1020</v>
      </c>
      <c r="D49" s="2" t="s">
        <v>97</v>
      </c>
      <c r="E49" s="57"/>
      <c r="F49" s="5">
        <f t="shared" si="0"/>
        <v>8131.22</v>
      </c>
    </row>
    <row r="50" spans="1:6" s="10" customFormat="1">
      <c r="A50" s="2">
        <v>40708</v>
      </c>
      <c r="B50" s="3" t="s">
        <v>98</v>
      </c>
      <c r="C50" s="47">
        <v>1844.22</v>
      </c>
      <c r="D50" s="2"/>
      <c r="E50" s="57"/>
      <c r="F50" s="5">
        <f t="shared" si="0"/>
        <v>9975.44</v>
      </c>
    </row>
    <row r="51" spans="1:6" s="10" customFormat="1" ht="15.75" thickBot="1">
      <c r="A51" s="2">
        <v>40708</v>
      </c>
      <c r="B51" s="3" t="s">
        <v>99</v>
      </c>
      <c r="C51" s="47">
        <v>1844.22</v>
      </c>
      <c r="D51" s="2"/>
      <c r="E51" s="57"/>
      <c r="F51" s="16">
        <f t="shared" si="0"/>
        <v>11819.66</v>
      </c>
    </row>
    <row r="52" spans="1:6" s="10" customFormat="1" ht="16.5" thickTop="1">
      <c r="A52" s="2">
        <v>40732</v>
      </c>
      <c r="B52" s="3" t="s">
        <v>100</v>
      </c>
      <c r="C52" s="47">
        <v>1750</v>
      </c>
      <c r="D52" s="130" t="s">
        <v>180</v>
      </c>
      <c r="E52" s="57"/>
      <c r="F52" s="17">
        <f t="shared" si="0"/>
        <v>13569.66</v>
      </c>
    </row>
    <row r="53" spans="1:6" s="10" customFormat="1" ht="15.75">
      <c r="A53" s="12"/>
      <c r="C53" s="57"/>
    </row>
    <row r="54" spans="1:6" s="10" customFormat="1" ht="16.5" thickBot="1">
      <c r="A54" s="12"/>
      <c r="C54" s="57"/>
    </row>
    <row r="55" spans="1:6" ht="16.5" thickBot="1">
      <c r="A55" s="95" t="s">
        <v>10</v>
      </c>
      <c r="B55" s="96"/>
      <c r="C55" s="97"/>
    </row>
    <row r="56" spans="1:6" s="10" customFormat="1">
      <c r="A56" s="2">
        <v>40766</v>
      </c>
      <c r="B56" s="3" t="s">
        <v>102</v>
      </c>
      <c r="C56" s="47">
        <v>25000.2</v>
      </c>
      <c r="D56" s="134" t="s">
        <v>183</v>
      </c>
    </row>
    <row r="57" spans="1:6" s="10" customFormat="1" ht="16.5" thickBot="1">
      <c r="A57" s="12"/>
      <c r="C57" s="29">
        <v>0</v>
      </c>
    </row>
    <row r="58" spans="1:6" s="10" customFormat="1" ht="16.5" thickTop="1">
      <c r="A58" s="12"/>
      <c r="C58" s="60">
        <f>SUM(C56:C57)</f>
        <v>25000.2</v>
      </c>
    </row>
    <row r="59" spans="1:6" s="10" customFormat="1" ht="16.5" thickBot="1">
      <c r="A59" s="12"/>
      <c r="C59" s="57"/>
    </row>
    <row r="60" spans="1:6" ht="16.5" thickBot="1">
      <c r="A60" s="95" t="s">
        <v>11</v>
      </c>
      <c r="B60" s="96"/>
      <c r="C60" s="97"/>
    </row>
    <row r="61" spans="1:6" s="10" customFormat="1">
      <c r="A61" s="2">
        <v>40641</v>
      </c>
      <c r="B61" s="3" t="s">
        <v>103</v>
      </c>
      <c r="C61" s="14">
        <v>1462.96</v>
      </c>
    </row>
    <row r="62" spans="1:6" s="10" customFormat="1">
      <c r="A62" s="2">
        <v>40647</v>
      </c>
      <c r="B62" s="3" t="s">
        <v>104</v>
      </c>
      <c r="C62" s="61">
        <v>1682.16</v>
      </c>
    </row>
    <row r="63" spans="1:6" s="10" customFormat="1">
      <c r="A63" s="2">
        <v>40667</v>
      </c>
      <c r="B63" s="6" t="s">
        <v>105</v>
      </c>
      <c r="C63" s="62">
        <v>1640.96</v>
      </c>
      <c r="D63" s="135" t="s">
        <v>180</v>
      </c>
    </row>
    <row r="64" spans="1:6" s="10" customFormat="1">
      <c r="A64" s="2">
        <v>40679</v>
      </c>
      <c r="B64" s="6" t="s">
        <v>106</v>
      </c>
      <c r="C64" s="62">
        <v>1579.76</v>
      </c>
    </row>
    <row r="65" spans="1:4" s="10" customFormat="1">
      <c r="A65" s="2">
        <v>40733</v>
      </c>
      <c r="B65" s="6" t="s">
        <v>107</v>
      </c>
      <c r="C65" s="63">
        <v>1368.12</v>
      </c>
    </row>
    <row r="66" spans="1:4" s="10" customFormat="1" ht="16.5" thickBot="1">
      <c r="A66" s="12"/>
      <c r="C66" s="64">
        <v>0</v>
      </c>
    </row>
    <row r="67" spans="1:4" s="10" customFormat="1" ht="16.5" thickTop="1">
      <c r="A67" s="12"/>
      <c r="C67" s="17">
        <f>SUM(C61:C66)</f>
        <v>7733.96</v>
      </c>
    </row>
    <row r="68" spans="1:4" s="10" customFormat="1" ht="15.75">
      <c r="A68" s="12"/>
    </row>
    <row r="69" spans="1:4" s="10" customFormat="1" ht="16.5" thickBot="1">
      <c r="A69" s="12"/>
    </row>
    <row r="70" spans="1:4" ht="16.5" thickBot="1">
      <c r="A70" s="92" t="s">
        <v>13</v>
      </c>
      <c r="B70" s="93"/>
      <c r="C70" s="94"/>
    </row>
    <row r="71" spans="1:4">
      <c r="A71" s="2">
        <v>40745</v>
      </c>
      <c r="B71" s="3" t="s">
        <v>115</v>
      </c>
      <c r="C71" s="4">
        <v>3700</v>
      </c>
    </row>
    <row r="72" spans="1:4">
      <c r="A72" s="2">
        <v>40754</v>
      </c>
      <c r="B72" s="3" t="s">
        <v>116</v>
      </c>
      <c r="C72" s="4">
        <v>14400</v>
      </c>
      <c r="D72" t="s">
        <v>184</v>
      </c>
    </row>
    <row r="73" spans="1:4">
      <c r="A73" s="2">
        <v>40755</v>
      </c>
      <c r="B73" s="3" t="s">
        <v>117</v>
      </c>
      <c r="C73" s="4">
        <v>3600</v>
      </c>
    </row>
    <row r="74" spans="1:4">
      <c r="A74" s="2">
        <v>40758</v>
      </c>
      <c r="B74" s="3" t="s">
        <v>118</v>
      </c>
      <c r="C74" s="4">
        <v>3600</v>
      </c>
    </row>
    <row r="75" spans="1:4" ht="15.75" thickBot="1">
      <c r="A75" s="2"/>
      <c r="B75" s="3"/>
      <c r="C75" s="21">
        <v>0</v>
      </c>
    </row>
    <row r="76" spans="1:4" ht="16.5" thickTop="1">
      <c r="A76" s="53"/>
      <c r="C76" s="39">
        <f>SUM(C71:C75)</f>
        <v>25300</v>
      </c>
    </row>
    <row r="77" spans="1:4" ht="16.5" thickBot="1">
      <c r="A77" s="53"/>
    </row>
    <row r="78" spans="1:4" ht="16.5" thickBot="1">
      <c r="A78" s="95" t="s">
        <v>14</v>
      </c>
      <c r="B78" s="96"/>
      <c r="C78" s="97"/>
    </row>
    <row r="79" spans="1:4" s="10" customFormat="1">
      <c r="A79" s="2">
        <v>40666</v>
      </c>
      <c r="B79" s="3" t="s">
        <v>77</v>
      </c>
      <c r="C79" s="4">
        <v>6499.98</v>
      </c>
      <c r="D79" s="10" t="s">
        <v>185</v>
      </c>
    </row>
    <row r="80" spans="1:4" s="10" customFormat="1" ht="15.75">
      <c r="A80" s="12"/>
    </row>
    <row r="81" spans="1:6" s="10" customFormat="1" ht="15.75">
      <c r="A81" s="12"/>
    </row>
    <row r="82" spans="1:6" ht="16.5" thickBot="1">
      <c r="A82" s="72"/>
    </row>
    <row r="83" spans="1:6" ht="16.5" thickBot="1">
      <c r="A83" s="95" t="s">
        <v>18</v>
      </c>
      <c r="B83" s="96"/>
      <c r="C83" s="96"/>
      <c r="D83" s="137" t="s">
        <v>186</v>
      </c>
      <c r="E83" s="138"/>
    </row>
    <row r="84" spans="1:6" s="10" customFormat="1" ht="15.75" thickBot="1">
      <c r="A84" s="36">
        <v>40779</v>
      </c>
      <c r="B84" s="23" t="s">
        <v>121</v>
      </c>
      <c r="C84" s="32">
        <v>14052.6</v>
      </c>
      <c r="D84" s="139"/>
      <c r="E84" s="140"/>
      <c r="F84" s="7"/>
    </row>
    <row r="85" spans="1:6" s="10" customFormat="1">
      <c r="A85" s="13">
        <v>40896</v>
      </c>
      <c r="B85" s="70" t="s">
        <v>127</v>
      </c>
      <c r="C85" s="136">
        <v>13634</v>
      </c>
      <c r="D85" s="10" t="s">
        <v>181</v>
      </c>
      <c r="E85" s="65"/>
      <c r="F85" s="69"/>
    </row>
    <row r="86" spans="1:6" s="10" customFormat="1" ht="16.5" thickBot="1">
      <c r="A86" s="12"/>
      <c r="C86" s="64">
        <v>0</v>
      </c>
      <c r="D86" s="134" t="s">
        <v>187</v>
      </c>
    </row>
    <row r="87" spans="1:6" s="10" customFormat="1" ht="17.25" thickTop="1" thickBot="1">
      <c r="A87" s="12"/>
      <c r="C87" s="9">
        <f>SUM(C84:C86)</f>
        <v>27686.6</v>
      </c>
      <c r="D87" s="134" t="s">
        <v>188</v>
      </c>
    </row>
    <row r="88" spans="1:6" ht="16.5" thickBot="1">
      <c r="A88" s="95" t="s">
        <v>148</v>
      </c>
      <c r="B88" s="96"/>
      <c r="C88" s="97"/>
    </row>
    <row r="89" spans="1:6">
      <c r="A89" s="13">
        <v>40689</v>
      </c>
      <c r="B89" s="3" t="s">
        <v>147</v>
      </c>
      <c r="C89" s="4">
        <v>234</v>
      </c>
      <c r="D89" t="s">
        <v>189</v>
      </c>
    </row>
    <row r="90" spans="1:6" ht="16.5" thickBot="1">
      <c r="A90" s="75"/>
    </row>
    <row r="91" spans="1:6" ht="19.5" thickBot="1">
      <c r="A91" s="107" t="s">
        <v>23</v>
      </c>
      <c r="B91" s="108"/>
      <c r="C91" s="109"/>
    </row>
    <row r="92" spans="1:6">
      <c r="A92" s="13">
        <v>40899</v>
      </c>
      <c r="B92" s="3">
        <v>1010</v>
      </c>
      <c r="C92" s="47">
        <v>5612.4</v>
      </c>
      <c r="D92" s="141" t="s">
        <v>180</v>
      </c>
    </row>
    <row r="93" spans="1:6">
      <c r="A93" s="13">
        <v>40906</v>
      </c>
      <c r="B93" s="3">
        <v>1026</v>
      </c>
      <c r="C93" s="47">
        <v>5431.2</v>
      </c>
      <c r="D93" s="141" t="s">
        <v>180</v>
      </c>
    </row>
    <row r="94" spans="1:6" ht="16.5" thickBot="1">
      <c r="A94" s="74"/>
      <c r="C94" s="29">
        <v>0</v>
      </c>
    </row>
    <row r="95" spans="1:6" ht="16.5" thickTop="1">
      <c r="A95" s="74"/>
      <c r="C95" s="48">
        <f>SUM(C92:C94)</f>
        <v>11043.599999999999</v>
      </c>
    </row>
    <row r="96" spans="1:6" ht="16.5" thickBot="1">
      <c r="A96" s="74"/>
      <c r="C96" s="28"/>
    </row>
    <row r="97" spans="1:4" ht="19.5" thickBot="1">
      <c r="A97" s="119" t="s">
        <v>25</v>
      </c>
      <c r="B97" s="120"/>
      <c r="C97" s="121"/>
    </row>
    <row r="98" spans="1:4">
      <c r="A98" s="13">
        <v>40727</v>
      </c>
      <c r="B98" s="3" t="s">
        <v>139</v>
      </c>
      <c r="C98" s="5">
        <v>4364.3999999999996</v>
      </c>
      <c r="D98" t="s">
        <v>180</v>
      </c>
    </row>
    <row r="99" spans="1:4" ht="16.5" thickBot="1">
      <c r="A99" s="1"/>
      <c r="C99" s="64">
        <v>0</v>
      </c>
    </row>
    <row r="100" spans="1:4" ht="16.5" thickTop="1">
      <c r="A100" s="1"/>
      <c r="C100" s="39">
        <f>SUM(C98:C99)</f>
        <v>4364.3999999999996</v>
      </c>
    </row>
    <row r="101" spans="1:4" ht="16.5" thickBot="1">
      <c r="A101" s="1"/>
    </row>
    <row r="102" spans="1:4" ht="19.5" thickBot="1">
      <c r="A102" s="119" t="s">
        <v>30</v>
      </c>
      <c r="B102" s="120"/>
      <c r="C102" s="121"/>
    </row>
    <row r="103" spans="1:4">
      <c r="A103" s="13">
        <v>40585</v>
      </c>
      <c r="B103" s="3" t="s">
        <v>176</v>
      </c>
      <c r="C103" s="47">
        <v>2205</v>
      </c>
      <c r="D103" t="s">
        <v>180</v>
      </c>
    </row>
    <row r="104" spans="1:4">
      <c r="A104" s="13">
        <v>40585</v>
      </c>
      <c r="B104" s="3" t="s">
        <v>177</v>
      </c>
      <c r="C104" s="47">
        <v>2226</v>
      </c>
      <c r="D104" t="s">
        <v>180</v>
      </c>
    </row>
    <row r="105" spans="1:4" ht="15.75" thickBot="1">
      <c r="C105" s="29">
        <v>0</v>
      </c>
    </row>
    <row r="106" spans="1:4" ht="16.5" thickTop="1">
      <c r="C106" s="48">
        <f>SUM(C103:C105)</f>
        <v>4431</v>
      </c>
    </row>
    <row r="107" spans="1:4" ht="16.5" thickBot="1">
      <c r="A107" s="12"/>
    </row>
    <row r="108" spans="1:4" ht="19.5" thickBot="1">
      <c r="A108" s="119" t="s">
        <v>27</v>
      </c>
      <c r="B108" s="120"/>
      <c r="C108" s="121"/>
    </row>
    <row r="109" spans="1:4" s="10" customFormat="1">
      <c r="A109" s="13">
        <v>40660</v>
      </c>
      <c r="B109" s="3" t="s">
        <v>161</v>
      </c>
      <c r="C109" s="4">
        <v>46296.02</v>
      </c>
    </row>
    <row r="110" spans="1:4" s="10" customFormat="1">
      <c r="A110" s="13">
        <v>40660</v>
      </c>
      <c r="B110" s="3" t="s">
        <v>162</v>
      </c>
      <c r="C110" s="5">
        <v>26694.5</v>
      </c>
    </row>
    <row r="111" spans="1:4" s="10" customFormat="1">
      <c r="A111" s="13">
        <v>40672</v>
      </c>
      <c r="B111" s="3" t="s">
        <v>163</v>
      </c>
      <c r="C111" s="4">
        <v>24769.5</v>
      </c>
    </row>
    <row r="112" spans="1:4" s="10" customFormat="1">
      <c r="A112" s="13">
        <v>40672</v>
      </c>
      <c r="B112" s="3" t="s">
        <v>164</v>
      </c>
      <c r="C112" s="5">
        <v>21078.3</v>
      </c>
      <c r="D112" s="134" t="s">
        <v>190</v>
      </c>
    </row>
    <row r="113" spans="1:4" s="10" customFormat="1">
      <c r="A113" s="13">
        <v>40700</v>
      </c>
      <c r="B113" s="3" t="s">
        <v>165</v>
      </c>
      <c r="C113" s="4">
        <v>1960</v>
      </c>
    </row>
    <row r="114" spans="1:4" s="10" customFormat="1">
      <c r="A114" s="13">
        <v>40705</v>
      </c>
      <c r="B114" s="3" t="s">
        <v>166</v>
      </c>
      <c r="C114" s="4">
        <v>2520</v>
      </c>
    </row>
    <row r="115" spans="1:4" s="10" customFormat="1">
      <c r="A115" s="13">
        <v>40896</v>
      </c>
      <c r="B115" s="70" t="s">
        <v>167</v>
      </c>
      <c r="C115" s="7">
        <v>16743.759999999998</v>
      </c>
      <c r="D115" s="10" t="s">
        <v>191</v>
      </c>
    </row>
    <row r="116" spans="1:4" s="10" customFormat="1">
      <c r="A116" s="13">
        <v>40900</v>
      </c>
      <c r="B116" s="70">
        <v>1013</v>
      </c>
      <c r="C116" s="5">
        <v>49265.58</v>
      </c>
      <c r="D116" s="10" t="s">
        <v>191</v>
      </c>
    </row>
    <row r="117" spans="1:4" s="10" customFormat="1" ht="16.5" thickBot="1">
      <c r="A117" s="12"/>
      <c r="C117" s="64">
        <v>0</v>
      </c>
    </row>
    <row r="118" spans="1:4" s="10" customFormat="1" ht="16.5" thickTop="1">
      <c r="A118" s="12"/>
      <c r="C118" s="17">
        <f>SUM(C109:C117)</f>
        <v>189327.65999999997</v>
      </c>
    </row>
    <row r="119" spans="1:4" s="10" customFormat="1" ht="16.5" thickBot="1">
      <c r="A119" s="12"/>
    </row>
    <row r="120" spans="1:4" ht="16.5" thickBot="1">
      <c r="A120" s="95" t="s">
        <v>168</v>
      </c>
      <c r="B120" s="96"/>
      <c r="C120" s="97"/>
    </row>
    <row r="121" spans="1:4" s="10" customFormat="1">
      <c r="A121" s="13">
        <v>40751</v>
      </c>
      <c r="B121" s="3" t="s">
        <v>169</v>
      </c>
      <c r="C121" s="4">
        <v>720.1</v>
      </c>
      <c r="D121" s="134" t="s">
        <v>192</v>
      </c>
    </row>
    <row r="122" spans="1:4" s="10" customFormat="1" ht="16.5" thickBot="1">
      <c r="A122" s="12"/>
    </row>
    <row r="123" spans="1:4" ht="16.5" thickBot="1">
      <c r="A123" s="95" t="s">
        <v>28</v>
      </c>
      <c r="B123" s="96"/>
      <c r="C123" s="97"/>
    </row>
    <row r="124" spans="1:4">
      <c r="A124" s="13">
        <v>40658</v>
      </c>
      <c r="B124" s="3" t="s">
        <v>170</v>
      </c>
      <c r="C124" s="4">
        <v>25437.03</v>
      </c>
    </row>
    <row r="125" spans="1:4">
      <c r="A125" s="13">
        <v>40836</v>
      </c>
      <c r="B125" s="3" t="s">
        <v>171</v>
      </c>
      <c r="C125" s="4">
        <v>7296.8</v>
      </c>
    </row>
    <row r="126" spans="1:4">
      <c r="A126" s="13">
        <v>40843</v>
      </c>
      <c r="B126" s="3" t="s">
        <v>172</v>
      </c>
      <c r="C126" s="4">
        <v>9231.56</v>
      </c>
      <c r="D126" s="142" t="s">
        <v>180</v>
      </c>
    </row>
    <row r="127" spans="1:4">
      <c r="A127" s="13">
        <v>40880</v>
      </c>
      <c r="B127" s="3" t="s">
        <v>173</v>
      </c>
      <c r="C127" s="4">
        <v>15587.53</v>
      </c>
    </row>
    <row r="128" spans="1:4" ht="16.5" thickBot="1">
      <c r="A128" s="12"/>
      <c r="B128" s="10"/>
      <c r="C128" s="38">
        <v>0</v>
      </c>
    </row>
    <row r="129" spans="1:6" ht="16.5" thickTop="1">
      <c r="A129" s="12"/>
      <c r="B129" s="10"/>
      <c r="C129" s="39">
        <f>SUM(C124:C128)</f>
        <v>57552.92</v>
      </c>
    </row>
    <row r="130" spans="1:6" ht="16.5" thickBot="1">
      <c r="A130" s="12"/>
      <c r="B130" s="10"/>
    </row>
    <row r="131" spans="1:6" ht="16.5" thickBot="1">
      <c r="A131" s="84" t="s">
        <v>29</v>
      </c>
      <c r="B131" s="85"/>
      <c r="C131" s="86"/>
    </row>
    <row r="132" spans="1:6">
      <c r="A132" s="13">
        <v>40658</v>
      </c>
      <c r="B132" s="3" t="s">
        <v>174</v>
      </c>
      <c r="C132" s="4">
        <v>1899.8</v>
      </c>
      <c r="D132" s="143" t="s">
        <v>193</v>
      </c>
      <c r="E132" s="143"/>
    </row>
    <row r="133" spans="1:6">
      <c r="A133" s="13">
        <v>40658</v>
      </c>
      <c r="B133" s="3" t="s">
        <v>175</v>
      </c>
      <c r="C133" s="5">
        <v>1904</v>
      </c>
      <c r="D133" s="143"/>
      <c r="E133" s="143"/>
    </row>
    <row r="134" spans="1:6" ht="16.5" thickBot="1">
      <c r="A134" s="76"/>
      <c r="C134" s="29">
        <v>0</v>
      </c>
    </row>
    <row r="135" spans="1:6" ht="16.5" thickTop="1">
      <c r="A135" s="76"/>
      <c r="C135" s="48">
        <f>SUM(C132:C134)</f>
        <v>3803.8</v>
      </c>
      <c r="E135" s="122">
        <f>C135+C129+C118+C106+C100+C95+C87+C76+C67+C58+F52+C41+C29+C23+C16+C10+C7</f>
        <v>696732.80999999994</v>
      </c>
      <c r="F135" s="123"/>
    </row>
    <row r="136" spans="1:6" ht="19.5" thickBot="1">
      <c r="A136" s="76"/>
      <c r="D136" s="83" t="s">
        <v>178</v>
      </c>
      <c r="E136" s="124"/>
      <c r="F136" s="125"/>
    </row>
    <row r="137" spans="1:6" ht="15.75">
      <c r="A137" s="76"/>
    </row>
    <row r="138" spans="1:6" ht="15.75">
      <c r="A138" s="76"/>
    </row>
    <row r="139" spans="1:6" ht="15.75">
      <c r="A139" s="76"/>
    </row>
    <row r="140" spans="1:6">
      <c r="B140" s="77"/>
      <c r="C140" s="28"/>
    </row>
    <row r="141" spans="1:6">
      <c r="C141" s="28"/>
    </row>
  </sheetData>
  <sortState ref="A27:C28">
    <sortCondition ref="A27"/>
  </sortState>
  <mergeCells count="26">
    <mergeCell ref="A123:C123"/>
    <mergeCell ref="A131:C131"/>
    <mergeCell ref="E135:F136"/>
    <mergeCell ref="D35:E37"/>
    <mergeCell ref="D83:E84"/>
    <mergeCell ref="D132:E133"/>
    <mergeCell ref="A97:C97"/>
    <mergeCell ref="A102:C102"/>
    <mergeCell ref="A108:C108"/>
    <mergeCell ref="A120:C120"/>
    <mergeCell ref="A88:C88"/>
    <mergeCell ref="A91:C91"/>
    <mergeCell ref="A70:C70"/>
    <mergeCell ref="A78:C78"/>
    <mergeCell ref="A83:C83"/>
    <mergeCell ref="A33:C33"/>
    <mergeCell ref="A44:C44"/>
    <mergeCell ref="A55:C55"/>
    <mergeCell ref="A60:C60"/>
    <mergeCell ref="A9:C9"/>
    <mergeCell ref="A13:D13"/>
    <mergeCell ref="A18:C18"/>
    <mergeCell ref="A25:C25"/>
    <mergeCell ref="A1:E1"/>
    <mergeCell ref="D2:E2"/>
    <mergeCell ref="A4:C4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FACTURAS POR PAGAR</vt:lpstr>
      <vt:lpstr>FACT ACLARADAS </vt:lpstr>
      <vt:lpstr>Hoja3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</dc:creator>
  <cp:lastModifiedBy>Adriana</cp:lastModifiedBy>
  <cp:lastPrinted>2012-01-12T20:07:38Z</cp:lastPrinted>
  <dcterms:created xsi:type="dcterms:W3CDTF">2011-12-30T18:57:17Z</dcterms:created>
  <dcterms:modified xsi:type="dcterms:W3CDTF">2012-01-12T20:15:53Z</dcterms:modified>
</cp:coreProperties>
</file>