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5180" windowHeight="11640"/>
  </bookViews>
  <sheets>
    <sheet name="MZO 2010" sheetId="2" r:id="rId1"/>
  </sheets>
  <calcPr calcId="124519"/>
</workbook>
</file>

<file path=xl/calcChain.xml><?xml version="1.0" encoding="utf-8"?>
<calcChain xmlns="http://schemas.openxmlformats.org/spreadsheetml/2006/main">
  <c r="E88" i="2"/>
  <c r="E87"/>
  <c r="E85"/>
  <c r="E86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49"/>
  <c r="E50"/>
  <c r="E48"/>
  <c r="E47"/>
  <c r="E46"/>
  <c r="E45"/>
  <c r="E44"/>
  <c r="E43"/>
  <c r="E42"/>
  <c r="K5" s="1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6"/>
  <c r="E15"/>
  <c r="K3" s="1"/>
  <c r="E14"/>
  <c r="E13"/>
  <c r="E12"/>
  <c r="E11"/>
  <c r="K1" s="1"/>
  <c r="E10"/>
  <c r="K6" s="1"/>
  <c r="E9"/>
  <c r="K4"/>
  <c r="E8"/>
  <c r="K2" s="1"/>
  <c r="F90"/>
  <c r="E90"/>
  <c r="E92"/>
  <c r="K7" l="1"/>
</calcChain>
</file>

<file path=xl/sharedStrings.xml><?xml version="1.0" encoding="utf-8"?>
<sst xmlns="http://schemas.openxmlformats.org/spreadsheetml/2006/main" count="184" uniqueCount="32">
  <si>
    <t>FECHA</t>
  </si>
  <si>
    <t>CANTIDAD</t>
  </si>
  <si>
    <t>FOLIO</t>
  </si>
  <si>
    <t>CHEQUE</t>
  </si>
  <si>
    <t>NISSAN</t>
  </si>
  <si>
    <t>LITROS</t>
  </si>
  <si>
    <t>P UNIT</t>
  </si>
  <si>
    <t>MONTACARGAS</t>
  </si>
  <si>
    <t>DODGE</t>
  </si>
  <si>
    <t>TORNADO</t>
  </si>
  <si>
    <t>FORD</t>
  </si>
  <si>
    <t>CHEVROLET</t>
  </si>
  <si>
    <t>KODIAK</t>
  </si>
  <si>
    <t>CONSUMO  AL DIA      --------------------------------------------------------------</t>
  </si>
  <si>
    <t>NOTA</t>
  </si>
  <si>
    <t>TICKET</t>
  </si>
  <si>
    <t>UNIDAD</t>
  </si>
  <si>
    <t>CONTROL A CARGO DE ANGELES L</t>
  </si>
  <si>
    <t>SALDO A FAVOR AL DIA</t>
  </si>
  <si>
    <t>PACO</t>
  </si>
  <si>
    <t>CENTRAL</t>
  </si>
  <si>
    <t>HERRADURA</t>
  </si>
  <si>
    <t>VENTAS NISSAN</t>
  </si>
  <si>
    <t>COURIER</t>
  </si>
  <si>
    <t>ALMACEN</t>
  </si>
  <si>
    <t>COMERCIO</t>
  </si>
  <si>
    <t>NORMA LEDO PARRA</t>
  </si>
  <si>
    <t>11 SUR</t>
  </si>
  <si>
    <t>xx</t>
  </si>
  <si>
    <t>lavar cortinas</t>
  </si>
  <si>
    <t>diesel</t>
  </si>
  <si>
    <t>11SUR</t>
  </si>
</sst>
</file>

<file path=xl/styles.xml><?xml version="1.0" encoding="utf-8"?>
<styleSheet xmlns="http://schemas.openxmlformats.org/spreadsheetml/2006/main">
  <numFmts count="2">
    <numFmt numFmtId="170" formatCode="_-&quot;$&quot;* #,##0.00_-;\-&quot;$&quot;* #,##0.00_-;_-&quot;$&quot;* &quot;-&quot;??_-;_-@_-"/>
    <numFmt numFmtId="172" formatCode="_-[$€-2]* #,##0.00_-;\-[$€-2]* #,##0.00_-;_-[$€-2]* &quot;-&quot;??_-"/>
  </numFmts>
  <fonts count="10">
    <font>
      <sz val="10"/>
      <name val="Arial"/>
    </font>
    <font>
      <sz val="10"/>
      <name val="Arial"/>
    </font>
    <font>
      <sz val="8"/>
      <name val="Arial"/>
    </font>
    <font>
      <sz val="9"/>
      <name val="Arial"/>
    </font>
    <font>
      <i/>
      <sz val="10"/>
      <name val="Arial"/>
      <family val="2"/>
    </font>
    <font>
      <sz val="10"/>
      <name val="Arial Narrow"/>
      <family val="2"/>
    </font>
    <font>
      <b/>
      <i/>
      <sz val="10"/>
      <name val="Arial Narrow"/>
      <family val="2"/>
    </font>
    <font>
      <i/>
      <sz val="10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72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Border="1" applyAlignment="1">
      <alignment horizontal="center"/>
    </xf>
    <xf numFmtId="0" fontId="6" fillId="0" borderId="1" xfId="0" applyFont="1" applyFill="1" applyBorder="1"/>
    <xf numFmtId="2" fontId="5" fillId="0" borderId="0" xfId="0" applyNumberFormat="1" applyFont="1"/>
    <xf numFmtId="0" fontId="7" fillId="0" borderId="0" xfId="0" applyFont="1"/>
    <xf numFmtId="0" fontId="6" fillId="0" borderId="0" xfId="0" applyFont="1" applyAlignment="1">
      <alignment horizontal="center"/>
    </xf>
    <xf numFmtId="15" fontId="6" fillId="0" borderId="1" xfId="0" applyNumberFormat="1" applyFont="1" applyFill="1" applyBorder="1" applyAlignment="1">
      <alignment horizontal="center"/>
    </xf>
    <xf numFmtId="170" fontId="6" fillId="0" borderId="1" xfId="2" applyFont="1" applyFill="1" applyBorder="1"/>
    <xf numFmtId="2" fontId="7" fillId="0" borderId="0" xfId="0" applyNumberFormat="1" applyFont="1"/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2" fontId="8" fillId="0" borderId="2" xfId="0" applyNumberFormat="1" applyFont="1" applyFill="1" applyBorder="1"/>
    <xf numFmtId="0" fontId="8" fillId="0" borderId="7" xfId="0" applyFont="1" applyFill="1" applyBorder="1"/>
    <xf numFmtId="15" fontId="8" fillId="0" borderId="8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170" fontId="8" fillId="0" borderId="10" xfId="2" applyFont="1" applyFill="1" applyBorder="1"/>
    <xf numFmtId="2" fontId="8" fillId="0" borderId="11" xfId="0" applyNumberFormat="1" applyFont="1" applyBorder="1"/>
    <xf numFmtId="0" fontId="8" fillId="0" borderId="11" xfId="0" applyFont="1" applyBorder="1"/>
    <xf numFmtId="0" fontId="5" fillId="0" borderId="12" xfId="0" applyFont="1" applyBorder="1"/>
    <xf numFmtId="0" fontId="5" fillId="0" borderId="13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16" fontId="5" fillId="0" borderId="14" xfId="0" applyNumberFormat="1" applyFont="1" applyFill="1" applyBorder="1" applyAlignment="1">
      <alignment horizontal="center"/>
    </xf>
    <xf numFmtId="170" fontId="8" fillId="0" borderId="15" xfId="2" applyFont="1" applyFill="1" applyBorder="1"/>
    <xf numFmtId="2" fontId="5" fillId="0" borderId="16" xfId="0" applyNumberFormat="1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" xfId="0" applyFont="1" applyFill="1" applyBorder="1" applyAlignment="1">
      <alignment horizontal="center"/>
    </xf>
    <xf numFmtId="16" fontId="5" fillId="0" borderId="1" xfId="0" applyNumberFormat="1" applyFont="1" applyFill="1" applyBorder="1" applyAlignment="1">
      <alignment horizontal="center"/>
    </xf>
    <xf numFmtId="2" fontId="5" fillId="0" borderId="17" xfId="0" applyNumberFormat="1" applyFont="1" applyBorder="1"/>
    <xf numFmtId="170" fontId="8" fillId="0" borderId="19" xfId="2" applyFont="1" applyFill="1" applyBorder="1"/>
    <xf numFmtId="0" fontId="5" fillId="0" borderId="20" xfId="0" applyFont="1" applyFill="1" applyBorder="1" applyAlignment="1">
      <alignment horizontal="center"/>
    </xf>
    <xf numFmtId="0" fontId="5" fillId="0" borderId="21" xfId="0" applyFont="1" applyFill="1" applyBorder="1"/>
    <xf numFmtId="0" fontId="5" fillId="0" borderId="21" xfId="0" applyFont="1" applyBorder="1" applyAlignment="1">
      <alignment horizontal="center"/>
    </xf>
    <xf numFmtId="16" fontId="5" fillId="0" borderId="0" xfId="0" applyNumberFormat="1" applyFont="1" applyBorder="1" applyAlignment="1">
      <alignment horizontal="center"/>
    </xf>
    <xf numFmtId="170" fontId="8" fillId="0" borderId="22" xfId="2" applyFont="1" applyFill="1" applyBorder="1"/>
    <xf numFmtId="0" fontId="5" fillId="0" borderId="23" xfId="0" applyFont="1" applyFill="1" applyBorder="1"/>
    <xf numFmtId="0" fontId="5" fillId="0" borderId="24" xfId="0" applyFont="1" applyBorder="1"/>
    <xf numFmtId="0" fontId="5" fillId="0" borderId="25" xfId="0" applyFont="1" applyFill="1" applyBorder="1" applyAlignment="1">
      <alignment horizontal="center"/>
    </xf>
    <xf numFmtId="0" fontId="5" fillId="0" borderId="16" xfId="0" applyFont="1" applyBorder="1"/>
    <xf numFmtId="0" fontId="5" fillId="0" borderId="26" xfId="0" applyFont="1" applyBorder="1"/>
    <xf numFmtId="0" fontId="5" fillId="0" borderId="27" xfId="0" applyFont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16" fontId="5" fillId="0" borderId="28" xfId="0" applyNumberFormat="1" applyFont="1" applyFill="1" applyBorder="1" applyAlignment="1">
      <alignment horizontal="center"/>
    </xf>
    <xf numFmtId="170" fontId="8" fillId="0" borderId="29" xfId="2" applyFont="1" applyFill="1" applyBorder="1"/>
    <xf numFmtId="0" fontId="5" fillId="0" borderId="30" xfId="0" applyFont="1" applyBorder="1"/>
    <xf numFmtId="0" fontId="5" fillId="0" borderId="21" xfId="0" applyFont="1" applyBorder="1"/>
    <xf numFmtId="0" fontId="5" fillId="0" borderId="31" xfId="0" applyFont="1" applyFill="1" applyBorder="1" applyAlignment="1">
      <alignment horizontal="center"/>
    </xf>
    <xf numFmtId="16" fontId="5" fillId="0" borderId="32" xfId="0" applyNumberFormat="1" applyFont="1" applyFill="1" applyBorder="1" applyAlignment="1">
      <alignment horizontal="center"/>
    </xf>
    <xf numFmtId="170" fontId="8" fillId="0" borderId="0" xfId="2" applyFont="1" applyFill="1" applyBorder="1"/>
    <xf numFmtId="2" fontId="5" fillId="0" borderId="33" xfId="0" applyNumberFormat="1" applyFont="1" applyBorder="1"/>
    <xf numFmtId="0" fontId="5" fillId="0" borderId="34" xfId="0" applyFont="1" applyBorder="1"/>
    <xf numFmtId="15" fontId="5" fillId="0" borderId="34" xfId="0" applyNumberFormat="1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170" fontId="8" fillId="0" borderId="7" xfId="2" applyFont="1" applyFill="1" applyBorder="1"/>
    <xf numFmtId="2" fontId="5" fillId="0" borderId="2" xfId="0" applyNumberFormat="1" applyFont="1" applyBorder="1"/>
    <xf numFmtId="15" fontId="5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70" fontId="8" fillId="0" borderId="11" xfId="2" applyFont="1" applyBorder="1"/>
    <xf numFmtId="0" fontId="8" fillId="0" borderId="35" xfId="0" applyFont="1" applyBorder="1" applyAlignment="1">
      <alignment horizontal="left"/>
    </xf>
    <xf numFmtId="0" fontId="5" fillId="0" borderId="37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70" fontId="8" fillId="0" borderId="30" xfId="2" applyFont="1" applyBorder="1"/>
    <xf numFmtId="0" fontId="5" fillId="0" borderId="0" xfId="0" applyFont="1" applyAlignment="1">
      <alignment horizontal="center"/>
    </xf>
    <xf numFmtId="170" fontId="5" fillId="0" borderId="0" xfId="2" applyFont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9" fillId="0" borderId="0" xfId="0" applyFont="1"/>
    <xf numFmtId="170" fontId="5" fillId="0" borderId="38" xfId="0" applyNumberFormat="1" applyFont="1" applyBorder="1"/>
    <xf numFmtId="0" fontId="5" fillId="0" borderId="39" xfId="0" applyFont="1" applyBorder="1"/>
    <xf numFmtId="170" fontId="5" fillId="0" borderId="21" xfId="0" applyNumberFormat="1" applyFont="1" applyBorder="1"/>
    <xf numFmtId="0" fontId="5" fillId="0" borderId="23" xfId="0" applyFont="1" applyBorder="1"/>
    <xf numFmtId="170" fontId="5" fillId="0" borderId="40" xfId="0" applyNumberFormat="1" applyFont="1" applyBorder="1"/>
    <xf numFmtId="0" fontId="5" fillId="0" borderId="41" xfId="0" applyFont="1" applyBorder="1"/>
    <xf numFmtId="170" fontId="5" fillId="0" borderId="2" xfId="0" applyNumberFormat="1" applyFont="1" applyBorder="1"/>
  </cellXfs>
  <cellStyles count="3">
    <cellStyle name="Euro" xfId="1"/>
    <cellStyle name="Moneda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7"/>
  <sheetViews>
    <sheetView tabSelected="1" workbookViewId="0">
      <selection activeCell="I3" sqref="I3"/>
    </sheetView>
  </sheetViews>
  <sheetFormatPr baseColWidth="10" defaultRowHeight="12.75"/>
  <cols>
    <col min="1" max="1" width="12.85546875" style="3" customWidth="1"/>
    <col min="2" max="2" width="9" style="71" customWidth="1"/>
    <col min="3" max="3" width="9.42578125" style="71" customWidth="1"/>
    <col min="4" max="4" width="10.28515625" style="71" customWidth="1"/>
    <col min="5" max="5" width="11.5703125" style="3" customWidth="1"/>
    <col min="6" max="6" width="7.5703125" style="6" customWidth="1"/>
    <col min="7" max="7" width="6.85546875" style="3" customWidth="1"/>
    <col min="8" max="8" width="2.28515625" style="3" customWidth="1"/>
    <col min="9" max="9" width="11.42578125" style="3"/>
    <col min="10" max="10" width="2.85546875" customWidth="1"/>
    <col min="11" max="12" width="11.42578125" style="3"/>
  </cols>
  <sheetData>
    <row r="1" spans="1:12">
      <c r="B1" s="4"/>
      <c r="C1" s="4"/>
      <c r="D1" s="4"/>
      <c r="E1" s="5" t="s">
        <v>3</v>
      </c>
      <c r="K1" s="76">
        <f>E11+E25+E36+E50+E70+E73</f>
        <v>5377.8412000000008</v>
      </c>
      <c r="L1" s="77" t="s">
        <v>24</v>
      </c>
    </row>
    <row r="2" spans="1:12" s="2" customFormat="1">
      <c r="A2" s="7"/>
      <c r="B2" s="7"/>
      <c r="C2" s="8"/>
      <c r="D2" s="9">
        <v>40232</v>
      </c>
      <c r="E2" s="10">
        <v>35000</v>
      </c>
      <c r="F2" s="11"/>
      <c r="G2" s="7"/>
      <c r="H2" s="7"/>
      <c r="I2" s="7"/>
      <c r="K2" s="78">
        <f>E8+E12+E13+E14+E16+E17+E18+E21+E22+E23+E26+E27+E29+E32+E33+E34+E38+E40+E43+E44+E47+E48+E52+E53+E55+E56+E59+E60+E57+E63+E65+E67+E69+E72+E77+E78+E79+E80+E83+E84+E85+E87+E88</f>
        <v>18069.248400000004</v>
      </c>
      <c r="L2" s="79" t="s">
        <v>25</v>
      </c>
    </row>
    <row r="3" spans="1:12">
      <c r="B3" s="12" t="s">
        <v>26</v>
      </c>
      <c r="C3" s="4"/>
      <c r="D3" s="4"/>
      <c r="E3" s="13"/>
      <c r="K3" s="78">
        <f>E15+E19+E24+E30+E35+E39+E45+E49+E51+E58+E64+E71+E74+E76+E82</f>
        <v>2863.2656000000002</v>
      </c>
      <c r="L3" s="79" t="s">
        <v>20</v>
      </c>
    </row>
    <row r="4" spans="1:12">
      <c r="B4" s="12" t="s">
        <v>17</v>
      </c>
      <c r="C4" s="4"/>
      <c r="D4" s="4"/>
      <c r="E4" s="13"/>
      <c r="K4" s="78">
        <f>E9+E66</f>
        <v>574.56719999999996</v>
      </c>
      <c r="L4" s="79" t="s">
        <v>21</v>
      </c>
    </row>
    <row r="5" spans="1:12" ht="13.5" thickBot="1">
      <c r="B5" s="4"/>
      <c r="C5" s="4"/>
      <c r="D5" s="4"/>
      <c r="E5" s="13"/>
      <c r="K5" s="78">
        <f>E42+E62+E81</f>
        <v>1425.4084</v>
      </c>
      <c r="L5" s="79" t="s">
        <v>27</v>
      </c>
    </row>
    <row r="6" spans="1:12" ht="13.5" thickBot="1">
      <c r="A6" s="14" t="s">
        <v>16</v>
      </c>
      <c r="B6" s="15" t="s">
        <v>2</v>
      </c>
      <c r="C6" s="16" t="s">
        <v>2</v>
      </c>
      <c r="D6" s="17" t="s">
        <v>0</v>
      </c>
      <c r="E6" s="18" t="s">
        <v>1</v>
      </c>
      <c r="F6" s="19" t="s">
        <v>5</v>
      </c>
      <c r="G6" s="20" t="s">
        <v>6</v>
      </c>
      <c r="K6" s="80">
        <f>E10+E20+E28+E31+E37+E41+E46+E54+E61+E68+E75+E86</f>
        <v>6689.3207999999995</v>
      </c>
      <c r="L6" s="81" t="s">
        <v>19</v>
      </c>
    </row>
    <row r="7" spans="1:12" ht="13.5" thickBot="1">
      <c r="B7" s="21" t="s">
        <v>14</v>
      </c>
      <c r="C7" s="22" t="s">
        <v>15</v>
      </c>
      <c r="D7" s="22"/>
      <c r="E7" s="23"/>
      <c r="F7" s="24"/>
      <c r="G7" s="25"/>
      <c r="K7" s="82">
        <f>SUM(K1:K6)</f>
        <v>34999.651600000005</v>
      </c>
    </row>
    <row r="8" spans="1:12">
      <c r="A8" s="26" t="s">
        <v>11</v>
      </c>
      <c r="B8" s="27">
        <v>19639</v>
      </c>
      <c r="C8" s="28">
        <v>219541</v>
      </c>
      <c r="D8" s="29">
        <v>40230</v>
      </c>
      <c r="E8" s="30">
        <f t="shared" ref="E8:E88" si="0">F8*G8</f>
        <v>810.16880000000003</v>
      </c>
      <c r="F8" s="31">
        <v>101.78</v>
      </c>
      <c r="G8" s="32">
        <v>7.96</v>
      </c>
      <c r="I8" s="3" t="s">
        <v>25</v>
      </c>
    </row>
    <row r="9" spans="1:12">
      <c r="A9" s="33" t="s">
        <v>9</v>
      </c>
      <c r="B9" s="27">
        <v>19640</v>
      </c>
      <c r="C9" s="28">
        <v>220907</v>
      </c>
      <c r="D9" s="29">
        <v>40232</v>
      </c>
      <c r="E9" s="30">
        <f t="shared" si="0"/>
        <v>429.12359999999995</v>
      </c>
      <c r="F9" s="31">
        <v>53.91</v>
      </c>
      <c r="G9" s="32">
        <v>7.96</v>
      </c>
      <c r="I9" s="3" t="s">
        <v>21</v>
      </c>
    </row>
    <row r="10" spans="1:12">
      <c r="A10" s="33" t="s">
        <v>22</v>
      </c>
      <c r="B10" s="27">
        <v>19641</v>
      </c>
      <c r="C10" s="28">
        <v>220928</v>
      </c>
      <c r="D10" s="29">
        <v>40232</v>
      </c>
      <c r="E10" s="30">
        <f t="shared" si="0"/>
        <v>310.44</v>
      </c>
      <c r="F10" s="31">
        <v>39</v>
      </c>
      <c r="G10" s="32">
        <v>7.96</v>
      </c>
      <c r="I10" s="3" t="s">
        <v>19</v>
      </c>
    </row>
    <row r="11" spans="1:12">
      <c r="A11" s="33" t="s">
        <v>10</v>
      </c>
      <c r="B11" s="27">
        <v>19642</v>
      </c>
      <c r="C11" s="34">
        <v>220952</v>
      </c>
      <c r="D11" s="35">
        <v>40232</v>
      </c>
      <c r="E11" s="30">
        <f t="shared" si="0"/>
        <v>780.79640000000006</v>
      </c>
      <c r="F11" s="36">
        <v>98.09</v>
      </c>
      <c r="G11" s="32">
        <v>7.96</v>
      </c>
      <c r="I11" s="3" t="s">
        <v>24</v>
      </c>
    </row>
    <row r="12" spans="1:12">
      <c r="A12" s="33" t="s">
        <v>11</v>
      </c>
      <c r="B12" s="27">
        <v>19643</v>
      </c>
      <c r="C12" s="34">
        <v>220960</v>
      </c>
      <c r="D12" s="35">
        <v>40232</v>
      </c>
      <c r="E12" s="37">
        <f t="shared" si="0"/>
        <v>907.83799999999997</v>
      </c>
      <c r="F12" s="36">
        <v>114.05</v>
      </c>
      <c r="G12" s="32">
        <v>7.96</v>
      </c>
      <c r="I12" s="3" t="s">
        <v>25</v>
      </c>
    </row>
    <row r="13" spans="1:12">
      <c r="A13" s="33" t="s">
        <v>23</v>
      </c>
      <c r="B13" s="27">
        <v>19644</v>
      </c>
      <c r="C13" s="34">
        <v>220972</v>
      </c>
      <c r="D13" s="35">
        <v>40232</v>
      </c>
      <c r="E13" s="37">
        <f t="shared" si="0"/>
        <v>291.57480000000004</v>
      </c>
      <c r="F13" s="36">
        <v>36.630000000000003</v>
      </c>
      <c r="G13" s="32">
        <v>7.96</v>
      </c>
      <c r="I13" s="3" t="s">
        <v>25</v>
      </c>
    </row>
    <row r="14" spans="1:12">
      <c r="A14" s="33" t="s">
        <v>4</v>
      </c>
      <c r="B14" s="27">
        <v>19645</v>
      </c>
      <c r="C14" s="34">
        <v>221009</v>
      </c>
      <c r="D14" s="35">
        <v>40232</v>
      </c>
      <c r="E14" s="37">
        <f t="shared" si="0"/>
        <v>213.328</v>
      </c>
      <c r="F14" s="36">
        <v>26.8</v>
      </c>
      <c r="G14" s="32">
        <v>7.96</v>
      </c>
      <c r="I14" s="3" t="s">
        <v>25</v>
      </c>
    </row>
    <row r="15" spans="1:12">
      <c r="A15" s="33" t="s">
        <v>8</v>
      </c>
      <c r="B15" s="27">
        <v>19646</v>
      </c>
      <c r="C15" s="34">
        <v>221040</v>
      </c>
      <c r="D15" s="35">
        <v>40232</v>
      </c>
      <c r="E15" s="37">
        <f t="shared" si="0"/>
        <v>270.16239999999999</v>
      </c>
      <c r="F15" s="36">
        <v>33.94</v>
      </c>
      <c r="G15" s="32">
        <v>7.96</v>
      </c>
      <c r="I15" s="3" t="s">
        <v>20</v>
      </c>
    </row>
    <row r="16" spans="1:12">
      <c r="A16" s="33" t="s">
        <v>4</v>
      </c>
      <c r="B16" s="27">
        <v>19647</v>
      </c>
      <c r="C16" s="34">
        <v>221864</v>
      </c>
      <c r="D16" s="35">
        <v>40233</v>
      </c>
      <c r="E16" s="37">
        <f t="shared" si="0"/>
        <v>204.01479999999998</v>
      </c>
      <c r="F16" s="36">
        <v>25.63</v>
      </c>
      <c r="G16" s="32">
        <v>7.96</v>
      </c>
      <c r="I16" s="3" t="s">
        <v>25</v>
      </c>
    </row>
    <row r="17" spans="1:12">
      <c r="A17" s="33" t="s">
        <v>7</v>
      </c>
      <c r="B17" s="27">
        <v>19648</v>
      </c>
      <c r="C17" s="34">
        <v>221865</v>
      </c>
      <c r="D17" s="35">
        <v>40233</v>
      </c>
      <c r="E17" s="37">
        <v>150</v>
      </c>
      <c r="F17" s="36">
        <v>18.850000000000001</v>
      </c>
      <c r="G17" s="32">
        <v>7.96</v>
      </c>
      <c r="I17" s="3" t="s">
        <v>25</v>
      </c>
    </row>
    <row r="18" spans="1:12">
      <c r="A18" s="33" t="s">
        <v>11</v>
      </c>
      <c r="B18" s="38">
        <v>19649</v>
      </c>
      <c r="C18" s="34">
        <v>222262</v>
      </c>
      <c r="D18" s="35">
        <v>40234</v>
      </c>
      <c r="E18" s="37">
        <f t="shared" si="0"/>
        <v>731.2056</v>
      </c>
      <c r="F18" s="36">
        <v>91.86</v>
      </c>
      <c r="G18" s="32">
        <v>7.96</v>
      </c>
      <c r="I18" s="3" t="s">
        <v>25</v>
      </c>
    </row>
    <row r="19" spans="1:12">
      <c r="A19" s="33" t="s">
        <v>8</v>
      </c>
      <c r="B19" s="27">
        <v>19650</v>
      </c>
      <c r="C19" s="34">
        <v>222266</v>
      </c>
      <c r="D19" s="35">
        <v>40234</v>
      </c>
      <c r="E19" s="37">
        <f t="shared" si="0"/>
        <v>172.01560000000001</v>
      </c>
      <c r="F19" s="36">
        <v>21.61</v>
      </c>
      <c r="G19" s="32">
        <v>7.96</v>
      </c>
      <c r="I19" s="3" t="s">
        <v>20</v>
      </c>
    </row>
    <row r="20" spans="1:12">
      <c r="A20" s="33" t="s">
        <v>10</v>
      </c>
      <c r="B20" s="27">
        <v>19651</v>
      </c>
      <c r="C20" s="34">
        <v>222272</v>
      </c>
      <c r="D20" s="35">
        <v>40234</v>
      </c>
      <c r="E20" s="37">
        <f t="shared" si="0"/>
        <v>990.14440000000002</v>
      </c>
      <c r="F20" s="36">
        <v>124.39</v>
      </c>
      <c r="G20" s="32">
        <v>7.96</v>
      </c>
      <c r="I20" s="3" t="s">
        <v>19</v>
      </c>
    </row>
    <row r="21" spans="1:12">
      <c r="A21" s="33" t="s">
        <v>4</v>
      </c>
      <c r="B21" s="27">
        <v>19652</v>
      </c>
      <c r="C21" s="34">
        <v>223086</v>
      </c>
      <c r="D21" s="35">
        <v>40235</v>
      </c>
      <c r="E21" s="37">
        <f t="shared" si="0"/>
        <v>157.84679999999997</v>
      </c>
      <c r="F21" s="36">
        <v>19.829999999999998</v>
      </c>
      <c r="G21" s="32">
        <v>7.96</v>
      </c>
      <c r="I21" s="3" t="s">
        <v>25</v>
      </c>
    </row>
    <row r="22" spans="1:12">
      <c r="A22" s="33" t="s">
        <v>4</v>
      </c>
      <c r="B22" s="27">
        <v>19653</v>
      </c>
      <c r="C22" s="34">
        <v>223356</v>
      </c>
      <c r="D22" s="35">
        <v>40235</v>
      </c>
      <c r="E22" s="37">
        <f t="shared" si="0"/>
        <v>310.04200000000003</v>
      </c>
      <c r="F22" s="36">
        <v>38.950000000000003</v>
      </c>
      <c r="G22" s="32">
        <v>7.96</v>
      </c>
      <c r="I22" s="3" t="s">
        <v>25</v>
      </c>
    </row>
    <row r="23" spans="1:12">
      <c r="A23" s="33" t="s">
        <v>23</v>
      </c>
      <c r="B23" s="27">
        <v>19654</v>
      </c>
      <c r="C23" s="34">
        <v>223491</v>
      </c>
      <c r="D23" s="35">
        <v>40235</v>
      </c>
      <c r="E23" s="37">
        <f t="shared" si="0"/>
        <v>458.25720000000001</v>
      </c>
      <c r="F23" s="36">
        <v>57.57</v>
      </c>
      <c r="G23" s="32">
        <v>7.96</v>
      </c>
      <c r="I23" s="3" t="s">
        <v>25</v>
      </c>
    </row>
    <row r="24" spans="1:12">
      <c r="A24" s="33" t="s">
        <v>8</v>
      </c>
      <c r="B24" s="27">
        <v>19655</v>
      </c>
      <c r="C24" s="34">
        <v>223520</v>
      </c>
      <c r="D24" s="35">
        <v>40235</v>
      </c>
      <c r="E24" s="37">
        <f t="shared" si="0"/>
        <v>258.22239999999999</v>
      </c>
      <c r="F24" s="36">
        <v>32.44</v>
      </c>
      <c r="G24" s="32">
        <v>7.96</v>
      </c>
      <c r="I24" s="3" t="s">
        <v>20</v>
      </c>
    </row>
    <row r="25" spans="1:12">
      <c r="A25" s="33" t="s">
        <v>10</v>
      </c>
      <c r="B25" s="27">
        <v>19656</v>
      </c>
      <c r="C25" s="34">
        <v>223894</v>
      </c>
      <c r="D25" s="35">
        <v>40236</v>
      </c>
      <c r="E25" s="37">
        <f t="shared" si="0"/>
        <v>985.20920000000001</v>
      </c>
      <c r="F25" s="36">
        <v>123.77</v>
      </c>
      <c r="G25" s="32">
        <v>7.96</v>
      </c>
      <c r="I25" s="3" t="s">
        <v>24</v>
      </c>
    </row>
    <row r="26" spans="1:12">
      <c r="A26" s="33" t="s">
        <v>11</v>
      </c>
      <c r="B26" s="27">
        <v>19657</v>
      </c>
      <c r="C26" s="34">
        <v>224454</v>
      </c>
      <c r="D26" s="35">
        <v>40236</v>
      </c>
      <c r="E26" s="37">
        <f t="shared" si="0"/>
        <v>872.97320000000002</v>
      </c>
      <c r="F26" s="36">
        <v>109.67</v>
      </c>
      <c r="G26" s="32">
        <v>7.96</v>
      </c>
      <c r="I26" s="3" t="s">
        <v>25</v>
      </c>
    </row>
    <row r="27" spans="1:12" s="1" customFormat="1" ht="13.5">
      <c r="A27" s="33" t="s">
        <v>4</v>
      </c>
      <c r="B27" s="27">
        <v>19658</v>
      </c>
      <c r="C27" s="34">
        <v>224456</v>
      </c>
      <c r="D27" s="35">
        <v>40236</v>
      </c>
      <c r="E27" s="37">
        <f t="shared" si="0"/>
        <v>207.5172</v>
      </c>
      <c r="F27" s="36">
        <v>26.07</v>
      </c>
      <c r="G27" s="32">
        <v>7.96</v>
      </c>
      <c r="H27" s="3"/>
      <c r="I27" s="3" t="s">
        <v>25</v>
      </c>
      <c r="K27" s="75"/>
      <c r="L27" s="75"/>
    </row>
    <row r="28" spans="1:12" s="1" customFormat="1" ht="13.5">
      <c r="A28" s="39" t="s">
        <v>22</v>
      </c>
      <c r="B28" s="40">
        <v>19659</v>
      </c>
      <c r="C28" s="4">
        <v>225826</v>
      </c>
      <c r="D28" s="41">
        <v>40238</v>
      </c>
      <c r="E28" s="42">
        <f t="shared" si="0"/>
        <v>292.05239999999998</v>
      </c>
      <c r="F28" s="6">
        <v>36.69</v>
      </c>
      <c r="G28" s="43">
        <v>7.96</v>
      </c>
      <c r="H28" s="3"/>
      <c r="I28" s="3" t="s">
        <v>19</v>
      </c>
      <c r="K28" s="75"/>
      <c r="L28" s="75"/>
    </row>
    <row r="29" spans="1:12">
      <c r="A29" s="33" t="s">
        <v>4</v>
      </c>
      <c r="B29" s="27">
        <v>19660</v>
      </c>
      <c r="C29" s="34">
        <v>225895</v>
      </c>
      <c r="D29" s="35">
        <v>40238</v>
      </c>
      <c r="E29" s="37">
        <f t="shared" si="0"/>
        <v>289.18680000000001</v>
      </c>
      <c r="F29" s="36">
        <v>36.33</v>
      </c>
      <c r="G29" s="32">
        <v>7.96</v>
      </c>
      <c r="I29" s="3" t="s">
        <v>25</v>
      </c>
    </row>
    <row r="30" spans="1:12">
      <c r="A30" s="33" t="s">
        <v>8</v>
      </c>
      <c r="B30" s="27">
        <v>19661</v>
      </c>
      <c r="C30" s="34">
        <v>225908</v>
      </c>
      <c r="D30" s="35">
        <v>40238</v>
      </c>
      <c r="E30" s="37">
        <f t="shared" si="0"/>
        <v>200.35320000000002</v>
      </c>
      <c r="F30" s="36">
        <v>25.17</v>
      </c>
      <c r="G30" s="32">
        <v>7.96</v>
      </c>
      <c r="I30" s="3" t="s">
        <v>20</v>
      </c>
    </row>
    <row r="31" spans="1:12">
      <c r="A31" s="33" t="s">
        <v>22</v>
      </c>
      <c r="B31" s="27">
        <v>19662</v>
      </c>
      <c r="C31" s="34">
        <v>226448</v>
      </c>
      <c r="D31" s="35">
        <v>40239</v>
      </c>
      <c r="E31" s="37">
        <f t="shared" si="0"/>
        <v>210.14399999999998</v>
      </c>
      <c r="F31" s="36">
        <v>26.4</v>
      </c>
      <c r="G31" s="32">
        <v>7.96</v>
      </c>
      <c r="I31" s="3" t="s">
        <v>19</v>
      </c>
    </row>
    <row r="32" spans="1:12">
      <c r="A32" s="33" t="s">
        <v>23</v>
      </c>
      <c r="B32" s="27">
        <v>19663</v>
      </c>
      <c r="C32" s="34">
        <v>226477</v>
      </c>
      <c r="D32" s="35">
        <v>40239</v>
      </c>
      <c r="E32" s="37">
        <f t="shared" si="0"/>
        <v>390.04</v>
      </c>
      <c r="F32" s="36">
        <v>49</v>
      </c>
      <c r="G32" s="32">
        <v>7.96</v>
      </c>
      <c r="I32" s="3" t="s">
        <v>25</v>
      </c>
    </row>
    <row r="33" spans="1:9">
      <c r="A33" s="33" t="s">
        <v>4</v>
      </c>
      <c r="B33" s="27">
        <v>19664</v>
      </c>
      <c r="C33" s="34">
        <v>226723</v>
      </c>
      <c r="D33" s="35">
        <v>40239</v>
      </c>
      <c r="E33" s="37">
        <f t="shared" si="0"/>
        <v>171.85640000000001</v>
      </c>
      <c r="F33" s="36">
        <v>21.59</v>
      </c>
      <c r="G33" s="32">
        <v>7.96</v>
      </c>
      <c r="I33" s="3" t="s">
        <v>25</v>
      </c>
    </row>
    <row r="34" spans="1:9">
      <c r="A34" s="44" t="s">
        <v>11</v>
      </c>
      <c r="B34" s="45">
        <v>19665</v>
      </c>
      <c r="C34" s="28">
        <v>226741</v>
      </c>
      <c r="D34" s="29">
        <v>40239</v>
      </c>
      <c r="E34" s="30">
        <f t="shared" si="0"/>
        <v>955.43880000000001</v>
      </c>
      <c r="F34" s="36">
        <v>120.03</v>
      </c>
      <c r="G34" s="32">
        <v>7.96</v>
      </c>
      <c r="I34" s="3" t="s">
        <v>25</v>
      </c>
    </row>
    <row r="35" spans="1:9">
      <c r="A35" s="44" t="s">
        <v>8</v>
      </c>
      <c r="B35" s="45">
        <v>19666</v>
      </c>
      <c r="C35" s="28">
        <v>227373</v>
      </c>
      <c r="D35" s="29">
        <v>40240</v>
      </c>
      <c r="E35" s="30">
        <f t="shared" si="0"/>
        <v>214.99960000000002</v>
      </c>
      <c r="F35" s="36">
        <v>27.01</v>
      </c>
      <c r="G35" s="46">
        <v>7.96</v>
      </c>
      <c r="I35" s="3" t="s">
        <v>20</v>
      </c>
    </row>
    <row r="36" spans="1:9">
      <c r="A36" s="44" t="s">
        <v>10</v>
      </c>
      <c r="B36" s="45">
        <v>19667</v>
      </c>
      <c r="C36" s="28">
        <v>227377</v>
      </c>
      <c r="D36" s="29">
        <v>40240</v>
      </c>
      <c r="E36" s="30">
        <f t="shared" si="0"/>
        <v>417.18359999999996</v>
      </c>
      <c r="F36" s="36">
        <v>52.41</v>
      </c>
      <c r="G36" s="46">
        <v>7.96</v>
      </c>
      <c r="I36" s="3" t="s">
        <v>24</v>
      </c>
    </row>
    <row r="37" spans="1:9">
      <c r="A37" s="44" t="s">
        <v>22</v>
      </c>
      <c r="B37" s="45">
        <v>19668</v>
      </c>
      <c r="C37" s="28">
        <v>227393</v>
      </c>
      <c r="D37" s="29">
        <v>40240</v>
      </c>
      <c r="E37" s="30">
        <f t="shared" si="0"/>
        <v>263.23719999999997</v>
      </c>
      <c r="F37" s="36">
        <v>33.07</v>
      </c>
      <c r="G37" s="46">
        <v>7.96</v>
      </c>
      <c r="I37" s="3" t="s">
        <v>19</v>
      </c>
    </row>
    <row r="38" spans="1:9">
      <c r="A38" s="44" t="s">
        <v>4</v>
      </c>
      <c r="B38" s="45">
        <v>19669</v>
      </c>
      <c r="C38" s="28">
        <v>228047</v>
      </c>
      <c r="D38" s="29">
        <v>40241</v>
      </c>
      <c r="E38" s="30">
        <f t="shared" si="0"/>
        <v>308.29079999999999</v>
      </c>
      <c r="F38" s="36">
        <v>38.729999999999997</v>
      </c>
      <c r="G38" s="46">
        <v>7.96</v>
      </c>
      <c r="I38" s="3" t="s">
        <v>25</v>
      </c>
    </row>
    <row r="39" spans="1:9">
      <c r="A39" s="44" t="s">
        <v>8</v>
      </c>
      <c r="B39" s="45">
        <v>19670</v>
      </c>
      <c r="C39" s="28">
        <v>228189</v>
      </c>
      <c r="D39" s="29">
        <v>40241</v>
      </c>
      <c r="E39" s="30">
        <f t="shared" si="0"/>
        <v>190.1644</v>
      </c>
      <c r="F39" s="36">
        <v>23.89</v>
      </c>
      <c r="G39" s="46">
        <v>7.96</v>
      </c>
      <c r="I39" s="3" t="s">
        <v>20</v>
      </c>
    </row>
    <row r="40" spans="1:9">
      <c r="A40" s="44" t="s">
        <v>4</v>
      </c>
      <c r="B40" s="45">
        <v>19671</v>
      </c>
      <c r="C40" s="28">
        <v>228602</v>
      </c>
      <c r="D40" s="29">
        <v>40242</v>
      </c>
      <c r="E40" s="30">
        <f t="shared" si="0"/>
        <v>118.4448</v>
      </c>
      <c r="F40" s="36">
        <v>14.88</v>
      </c>
      <c r="G40" s="46">
        <v>7.96</v>
      </c>
      <c r="I40" s="3" t="s">
        <v>25</v>
      </c>
    </row>
    <row r="41" spans="1:9">
      <c r="A41" s="44" t="s">
        <v>10</v>
      </c>
      <c r="B41" s="45">
        <v>19672</v>
      </c>
      <c r="C41" s="28">
        <v>228629</v>
      </c>
      <c r="D41" s="29">
        <v>40242</v>
      </c>
      <c r="E41" s="30">
        <f t="shared" si="0"/>
        <v>945.01120000000003</v>
      </c>
      <c r="F41" s="36">
        <v>118.72</v>
      </c>
      <c r="G41" s="46">
        <v>7.96</v>
      </c>
      <c r="I41" s="3" t="s">
        <v>19</v>
      </c>
    </row>
    <row r="42" spans="1:9">
      <c r="A42" s="44" t="s">
        <v>23</v>
      </c>
      <c r="B42" s="45">
        <v>19673</v>
      </c>
      <c r="C42" s="28">
        <v>228991</v>
      </c>
      <c r="D42" s="29">
        <v>40242</v>
      </c>
      <c r="E42" s="30">
        <f t="shared" si="0"/>
        <v>480.30640000000005</v>
      </c>
      <c r="F42" s="36">
        <v>60.34</v>
      </c>
      <c r="G42" s="46">
        <v>7.96</v>
      </c>
      <c r="I42" s="3" t="s">
        <v>27</v>
      </c>
    </row>
    <row r="43" spans="1:9">
      <c r="A43" s="44" t="s">
        <v>11</v>
      </c>
      <c r="B43" s="45">
        <v>19674</v>
      </c>
      <c r="C43" s="28">
        <v>229823</v>
      </c>
      <c r="D43" s="29">
        <v>40243</v>
      </c>
      <c r="E43" s="30">
        <f t="shared" si="0"/>
        <v>980.63879999999983</v>
      </c>
      <c r="F43" s="36">
        <v>121.97</v>
      </c>
      <c r="G43" s="46">
        <v>8.0399999999999991</v>
      </c>
      <c r="I43" s="3" t="s">
        <v>25</v>
      </c>
    </row>
    <row r="44" spans="1:9">
      <c r="A44" s="44" t="s">
        <v>4</v>
      </c>
      <c r="B44" s="45">
        <v>19675</v>
      </c>
      <c r="C44" s="28">
        <v>229826</v>
      </c>
      <c r="D44" s="29">
        <v>40243</v>
      </c>
      <c r="E44" s="30">
        <f t="shared" si="0"/>
        <v>269.25959999999998</v>
      </c>
      <c r="F44" s="36">
        <v>33.49</v>
      </c>
      <c r="G44" s="46">
        <v>8.0399999999999991</v>
      </c>
      <c r="I44" s="3" t="s">
        <v>25</v>
      </c>
    </row>
    <row r="45" spans="1:9">
      <c r="A45" s="44" t="s">
        <v>8</v>
      </c>
      <c r="B45" s="45">
        <v>19676</v>
      </c>
      <c r="C45" s="28">
        <v>229824</v>
      </c>
      <c r="D45" s="29">
        <v>40243</v>
      </c>
      <c r="E45" s="30">
        <f t="shared" si="0"/>
        <v>196.17599999999996</v>
      </c>
      <c r="F45" s="36">
        <v>24.4</v>
      </c>
      <c r="G45" s="46">
        <v>8.0399999999999991</v>
      </c>
      <c r="I45" s="3" t="s">
        <v>20</v>
      </c>
    </row>
    <row r="46" spans="1:9">
      <c r="A46" s="44" t="s">
        <v>22</v>
      </c>
      <c r="B46" s="45">
        <v>19677</v>
      </c>
      <c r="C46" s="28">
        <v>229829</v>
      </c>
      <c r="D46" s="29">
        <v>40243</v>
      </c>
      <c r="E46" s="30">
        <f t="shared" si="0"/>
        <v>305.03759999999994</v>
      </c>
      <c r="F46" s="36">
        <v>37.94</v>
      </c>
      <c r="G46" s="46">
        <v>8.0399999999999991</v>
      </c>
      <c r="I46" s="3" t="s">
        <v>19</v>
      </c>
    </row>
    <row r="47" spans="1:9">
      <c r="A47" s="44" t="s">
        <v>4</v>
      </c>
      <c r="B47" s="45">
        <v>19678</v>
      </c>
      <c r="C47" s="28">
        <v>230379</v>
      </c>
      <c r="D47" s="29">
        <v>40244</v>
      </c>
      <c r="E47" s="30">
        <f t="shared" si="0"/>
        <v>287.02800000000002</v>
      </c>
      <c r="F47" s="36">
        <v>35.700000000000003</v>
      </c>
      <c r="G47" s="46">
        <v>8.0399999999999991</v>
      </c>
      <c r="I47" s="3" t="s">
        <v>25</v>
      </c>
    </row>
    <row r="48" spans="1:9">
      <c r="A48" s="44" t="s">
        <v>4</v>
      </c>
      <c r="B48" s="45">
        <v>19679</v>
      </c>
      <c r="C48" s="28">
        <v>231208</v>
      </c>
      <c r="D48" s="29">
        <v>40245</v>
      </c>
      <c r="E48" s="30">
        <f t="shared" si="0"/>
        <v>273.60120000000001</v>
      </c>
      <c r="F48" s="36">
        <v>34.03</v>
      </c>
      <c r="G48" s="46">
        <v>8.0399999999999991</v>
      </c>
      <c r="I48" s="3" t="s">
        <v>25</v>
      </c>
    </row>
    <row r="49" spans="1:9">
      <c r="A49" s="44" t="s">
        <v>8</v>
      </c>
      <c r="B49" s="45">
        <v>16980</v>
      </c>
      <c r="C49" s="28">
        <v>231282</v>
      </c>
      <c r="D49" s="29">
        <v>40245</v>
      </c>
      <c r="E49" s="30">
        <f t="shared" si="0"/>
        <v>235.00919999999996</v>
      </c>
      <c r="F49" s="36">
        <v>29.23</v>
      </c>
      <c r="G49" s="46">
        <v>8.0399999999999991</v>
      </c>
      <c r="I49" s="3" t="s">
        <v>20</v>
      </c>
    </row>
    <row r="50" spans="1:9">
      <c r="A50" s="44" t="s">
        <v>10</v>
      </c>
      <c r="B50" s="45">
        <v>19681</v>
      </c>
      <c r="C50" s="28">
        <v>231544</v>
      </c>
      <c r="D50" s="29">
        <v>40245</v>
      </c>
      <c r="E50" s="30">
        <f t="shared" si="0"/>
        <v>644.6472</v>
      </c>
      <c r="F50" s="36">
        <v>80.180000000000007</v>
      </c>
      <c r="G50" s="46">
        <v>8.0399999999999991</v>
      </c>
      <c r="I50" s="3" t="s">
        <v>24</v>
      </c>
    </row>
    <row r="51" spans="1:9">
      <c r="A51" s="44" t="s">
        <v>8</v>
      </c>
      <c r="B51" s="45">
        <v>19682</v>
      </c>
      <c r="C51" s="28">
        <v>232378</v>
      </c>
      <c r="D51" s="29">
        <v>40246</v>
      </c>
      <c r="E51" s="30">
        <f t="shared" si="0"/>
        <v>206.06519999999998</v>
      </c>
      <c r="F51" s="36">
        <v>25.63</v>
      </c>
      <c r="G51" s="46">
        <v>8.0399999999999991</v>
      </c>
      <c r="I51" s="3" t="s">
        <v>20</v>
      </c>
    </row>
    <row r="52" spans="1:9">
      <c r="A52" s="44" t="s">
        <v>7</v>
      </c>
      <c r="B52" s="45">
        <v>19683</v>
      </c>
      <c r="C52" s="28">
        <v>232762</v>
      </c>
      <c r="D52" s="29">
        <v>40247</v>
      </c>
      <c r="E52" s="30">
        <f t="shared" si="0"/>
        <v>361.79999999999995</v>
      </c>
      <c r="F52" s="36">
        <v>45</v>
      </c>
      <c r="G52" s="46">
        <v>8.0399999999999991</v>
      </c>
      <c r="I52" s="3" t="s">
        <v>25</v>
      </c>
    </row>
    <row r="53" spans="1:9">
      <c r="A53" s="44" t="s">
        <v>11</v>
      </c>
      <c r="B53" s="45">
        <v>19684</v>
      </c>
      <c r="C53" s="28">
        <v>232765</v>
      </c>
      <c r="D53" s="29">
        <v>40247</v>
      </c>
      <c r="E53" s="30">
        <f t="shared" si="0"/>
        <v>1216.2911999999999</v>
      </c>
      <c r="F53" s="36">
        <v>151.28</v>
      </c>
      <c r="G53" s="46">
        <v>8.0399999999999991</v>
      </c>
      <c r="I53" s="3" t="s">
        <v>25</v>
      </c>
    </row>
    <row r="54" spans="1:9">
      <c r="A54" s="44" t="s">
        <v>10</v>
      </c>
      <c r="B54" s="45">
        <v>19685</v>
      </c>
      <c r="C54" s="28">
        <v>232776</v>
      </c>
      <c r="D54" s="29">
        <v>40247</v>
      </c>
      <c r="E54" s="30">
        <f t="shared" si="0"/>
        <v>1012.3967999999999</v>
      </c>
      <c r="F54" s="36">
        <v>125.92</v>
      </c>
      <c r="G54" s="46">
        <v>8.0399999999999991</v>
      </c>
      <c r="I54" s="3" t="s">
        <v>19</v>
      </c>
    </row>
    <row r="55" spans="1:9">
      <c r="A55" s="44" t="s">
        <v>22</v>
      </c>
      <c r="B55" s="45">
        <v>19686</v>
      </c>
      <c r="C55" s="28">
        <v>232806</v>
      </c>
      <c r="D55" s="29">
        <v>40247</v>
      </c>
      <c r="E55" s="30">
        <f t="shared" si="0"/>
        <v>354.16199999999992</v>
      </c>
      <c r="F55" s="36">
        <v>44.05</v>
      </c>
      <c r="G55" s="46">
        <v>8.0399999999999991</v>
      </c>
      <c r="I55" s="3" t="s">
        <v>25</v>
      </c>
    </row>
    <row r="56" spans="1:9">
      <c r="A56" s="44" t="s">
        <v>4</v>
      </c>
      <c r="B56" s="45">
        <v>19687</v>
      </c>
      <c r="C56" s="28">
        <v>232931</v>
      </c>
      <c r="D56" s="29">
        <v>40247</v>
      </c>
      <c r="E56" s="30">
        <f t="shared" si="0"/>
        <v>289.27919999999995</v>
      </c>
      <c r="F56" s="36">
        <v>35.979999999999997</v>
      </c>
      <c r="G56" s="46">
        <v>8.0399999999999991</v>
      </c>
      <c r="I56" s="3" t="s">
        <v>25</v>
      </c>
    </row>
    <row r="57" spans="1:9">
      <c r="A57" s="44" t="s">
        <v>22</v>
      </c>
      <c r="B57" s="45">
        <v>19688</v>
      </c>
      <c r="C57" s="28">
        <v>233819</v>
      </c>
      <c r="D57" s="29">
        <v>40248</v>
      </c>
      <c r="E57" s="30">
        <f t="shared" si="0"/>
        <v>346.60439999999994</v>
      </c>
      <c r="F57" s="36">
        <v>43.11</v>
      </c>
      <c r="G57" s="46">
        <v>8.0399999999999991</v>
      </c>
      <c r="I57" s="3" t="s">
        <v>25</v>
      </c>
    </row>
    <row r="58" spans="1:9">
      <c r="A58" s="44" t="s">
        <v>8</v>
      </c>
      <c r="B58" s="45">
        <v>19689</v>
      </c>
      <c r="C58" s="28">
        <v>233835</v>
      </c>
      <c r="D58" s="29">
        <v>40248</v>
      </c>
      <c r="E58" s="30">
        <f t="shared" si="0"/>
        <v>184.92</v>
      </c>
      <c r="F58" s="36">
        <v>23</v>
      </c>
      <c r="G58" s="46">
        <v>8.0399999999999991</v>
      </c>
      <c r="I58" s="3" t="s">
        <v>20</v>
      </c>
    </row>
    <row r="59" spans="1:9">
      <c r="A59" s="44" t="s">
        <v>4</v>
      </c>
      <c r="B59" s="45">
        <v>19690</v>
      </c>
      <c r="C59" s="28">
        <v>234480</v>
      </c>
      <c r="D59" s="29">
        <v>40249</v>
      </c>
      <c r="E59" s="30">
        <f t="shared" si="0"/>
        <v>287.34960000000001</v>
      </c>
      <c r="F59" s="36">
        <v>35.74</v>
      </c>
      <c r="G59" s="46">
        <v>8.0399999999999991</v>
      </c>
      <c r="I59" s="3" t="s">
        <v>25</v>
      </c>
    </row>
    <row r="60" spans="1:9">
      <c r="A60" s="44" t="s">
        <v>11</v>
      </c>
      <c r="B60" s="45">
        <v>19691</v>
      </c>
      <c r="C60" s="28">
        <v>234491</v>
      </c>
      <c r="D60" s="29">
        <v>40249</v>
      </c>
      <c r="E60" s="30">
        <f t="shared" si="0"/>
        <v>812.60279999999989</v>
      </c>
      <c r="F60" s="36">
        <v>101.07</v>
      </c>
      <c r="G60" s="46">
        <v>8.0399999999999991</v>
      </c>
      <c r="I60" s="3" t="s">
        <v>25</v>
      </c>
    </row>
    <row r="61" spans="1:9">
      <c r="A61" s="44" t="s">
        <v>22</v>
      </c>
      <c r="B61" s="45">
        <v>19692</v>
      </c>
      <c r="C61" s="28">
        <v>234535</v>
      </c>
      <c r="D61" s="29">
        <v>40249</v>
      </c>
      <c r="E61" s="30">
        <f t="shared" si="0"/>
        <v>219.3312</v>
      </c>
      <c r="F61" s="36">
        <v>27.28</v>
      </c>
      <c r="G61" s="46">
        <v>8.0399999999999991</v>
      </c>
      <c r="I61" s="3" t="s">
        <v>19</v>
      </c>
    </row>
    <row r="62" spans="1:9">
      <c r="A62" s="44" t="s">
        <v>23</v>
      </c>
      <c r="B62" s="45">
        <v>19693</v>
      </c>
      <c r="C62" s="28">
        <v>235149</v>
      </c>
      <c r="D62" s="29">
        <v>40250</v>
      </c>
      <c r="E62" s="30">
        <f t="shared" si="0"/>
        <v>525.01199999999994</v>
      </c>
      <c r="F62" s="36">
        <v>65.3</v>
      </c>
      <c r="G62" s="46">
        <v>8.0399999999999991</v>
      </c>
      <c r="I62" s="3" t="s">
        <v>27</v>
      </c>
    </row>
    <row r="63" spans="1:9">
      <c r="A63" s="44" t="s">
        <v>4</v>
      </c>
      <c r="B63" s="45">
        <v>19694</v>
      </c>
      <c r="C63" s="28">
        <v>235156</v>
      </c>
      <c r="D63" s="29">
        <v>40250</v>
      </c>
      <c r="E63" s="30">
        <f t="shared" si="0"/>
        <v>121.16279999999999</v>
      </c>
      <c r="F63" s="36">
        <v>15.07</v>
      </c>
      <c r="G63" s="46">
        <v>8.0399999999999991</v>
      </c>
      <c r="I63" s="3" t="s">
        <v>25</v>
      </c>
    </row>
    <row r="64" spans="1:9">
      <c r="A64" s="44" t="s">
        <v>8</v>
      </c>
      <c r="B64" s="45">
        <v>19695</v>
      </c>
      <c r="C64" s="28">
        <v>235163</v>
      </c>
      <c r="D64" s="29">
        <v>40250</v>
      </c>
      <c r="E64" s="30">
        <f t="shared" si="0"/>
        <v>154.1268</v>
      </c>
      <c r="F64" s="36">
        <v>19.170000000000002</v>
      </c>
      <c r="G64" s="46">
        <v>8.0399999999999991</v>
      </c>
      <c r="I64" s="3" t="s">
        <v>20</v>
      </c>
    </row>
    <row r="65" spans="1:10">
      <c r="A65" s="44" t="s">
        <v>4</v>
      </c>
      <c r="B65" s="45">
        <v>19696</v>
      </c>
      <c r="C65" s="28">
        <v>236060</v>
      </c>
      <c r="D65" s="29">
        <v>40251</v>
      </c>
      <c r="E65" s="30">
        <f t="shared" si="0"/>
        <v>229.46159999999998</v>
      </c>
      <c r="F65" s="36">
        <v>28.54</v>
      </c>
      <c r="G65" s="46">
        <v>8.0399999999999991</v>
      </c>
      <c r="I65" s="3" t="s">
        <v>25</v>
      </c>
    </row>
    <row r="66" spans="1:10">
      <c r="A66" s="44" t="s">
        <v>8</v>
      </c>
      <c r="B66" s="45">
        <v>19697</v>
      </c>
      <c r="C66" s="28">
        <v>236077</v>
      </c>
      <c r="D66" s="29">
        <v>40251</v>
      </c>
      <c r="E66" s="30">
        <f t="shared" si="0"/>
        <v>145.44359999999998</v>
      </c>
      <c r="F66" s="36">
        <v>18.09</v>
      </c>
      <c r="G66" s="46">
        <v>8.0399999999999991</v>
      </c>
      <c r="I66" s="3" t="s">
        <v>21</v>
      </c>
    </row>
    <row r="67" spans="1:10">
      <c r="A67" s="44" t="s">
        <v>4</v>
      </c>
      <c r="B67" s="45">
        <v>19698</v>
      </c>
      <c r="C67" s="28">
        <v>236464</v>
      </c>
      <c r="D67" s="29">
        <v>40251</v>
      </c>
      <c r="E67" s="30">
        <f t="shared" si="0"/>
        <v>215.79359999999997</v>
      </c>
      <c r="F67" s="36">
        <v>26.84</v>
      </c>
      <c r="G67" s="46">
        <v>8.0399999999999991</v>
      </c>
      <c r="I67" s="3" t="s">
        <v>25</v>
      </c>
    </row>
    <row r="68" spans="1:10">
      <c r="A68" s="44" t="s">
        <v>22</v>
      </c>
      <c r="B68" s="45">
        <v>19699</v>
      </c>
      <c r="C68" s="28">
        <v>237034</v>
      </c>
      <c r="D68" s="29">
        <v>40252</v>
      </c>
      <c r="E68" s="30">
        <f t="shared" si="0"/>
        <v>280.19399999999996</v>
      </c>
      <c r="F68" s="36">
        <v>34.85</v>
      </c>
      <c r="G68" s="46">
        <v>8.0399999999999991</v>
      </c>
      <c r="I68" s="3" t="s">
        <v>19</v>
      </c>
    </row>
    <row r="69" spans="1:10">
      <c r="A69" s="44" t="s">
        <v>11</v>
      </c>
      <c r="B69" s="45">
        <v>19700</v>
      </c>
      <c r="C69" s="28">
        <v>237085</v>
      </c>
      <c r="D69" s="29">
        <v>40252</v>
      </c>
      <c r="E69" s="30">
        <f t="shared" si="0"/>
        <v>1229.0747999999999</v>
      </c>
      <c r="F69" s="36">
        <v>152.87</v>
      </c>
      <c r="G69" s="46">
        <v>8.0399999999999991</v>
      </c>
      <c r="I69" s="3" t="s">
        <v>25</v>
      </c>
    </row>
    <row r="70" spans="1:10">
      <c r="A70" s="44" t="s">
        <v>12</v>
      </c>
      <c r="B70" s="45">
        <v>19701</v>
      </c>
      <c r="C70" s="28">
        <v>237067</v>
      </c>
      <c r="D70" s="29">
        <v>40252</v>
      </c>
      <c r="E70" s="30">
        <f t="shared" si="0"/>
        <v>2040.1080000000002</v>
      </c>
      <c r="F70" s="36">
        <v>242.87</v>
      </c>
      <c r="G70" s="46">
        <v>8.4</v>
      </c>
      <c r="I70" s="3" t="s">
        <v>24</v>
      </c>
    </row>
    <row r="71" spans="1:10">
      <c r="A71" s="44" t="s">
        <v>8</v>
      </c>
      <c r="B71" s="45">
        <v>19702</v>
      </c>
      <c r="C71" s="28">
        <v>237094</v>
      </c>
      <c r="D71" s="29">
        <v>40252</v>
      </c>
      <c r="E71" s="30">
        <f t="shared" si="0"/>
        <v>192.07559999999998</v>
      </c>
      <c r="F71" s="36">
        <v>23.89</v>
      </c>
      <c r="G71" s="46">
        <v>8.0399999999999991</v>
      </c>
      <c r="I71" s="3" t="s">
        <v>20</v>
      </c>
    </row>
    <row r="72" spans="1:10">
      <c r="A72" s="44" t="s">
        <v>4</v>
      </c>
      <c r="B72" s="45">
        <v>19703</v>
      </c>
      <c r="C72" s="28">
        <v>237662</v>
      </c>
      <c r="D72" s="29">
        <v>40253</v>
      </c>
      <c r="E72" s="30">
        <f t="shared" si="0"/>
        <v>313.55999999999995</v>
      </c>
      <c r="F72" s="36">
        <v>39</v>
      </c>
      <c r="G72" s="46">
        <v>8.0399999999999991</v>
      </c>
      <c r="I72" s="3" t="s">
        <v>25</v>
      </c>
    </row>
    <row r="73" spans="1:10">
      <c r="A73" s="44" t="s">
        <v>10</v>
      </c>
      <c r="B73" s="45">
        <v>19704</v>
      </c>
      <c r="C73" s="28">
        <v>237712</v>
      </c>
      <c r="D73" s="29">
        <v>40253</v>
      </c>
      <c r="E73" s="30">
        <f t="shared" si="0"/>
        <v>509.89679999999998</v>
      </c>
      <c r="F73" s="36">
        <v>63.42</v>
      </c>
      <c r="G73" s="46">
        <v>8.0399999999999991</v>
      </c>
      <c r="I73" s="3" t="s">
        <v>24</v>
      </c>
    </row>
    <row r="74" spans="1:10">
      <c r="A74" s="44" t="s">
        <v>28</v>
      </c>
      <c r="B74" s="45">
        <v>19705</v>
      </c>
      <c r="C74" s="28">
        <v>237820</v>
      </c>
      <c r="D74" s="29">
        <v>40253</v>
      </c>
      <c r="E74" s="30">
        <f t="shared" si="0"/>
        <v>30.712799999999994</v>
      </c>
      <c r="F74" s="36">
        <v>3.82</v>
      </c>
      <c r="G74" s="46">
        <v>8.0399999999999991</v>
      </c>
      <c r="I74" s="3" t="s">
        <v>20</v>
      </c>
      <c r="J74" t="s">
        <v>29</v>
      </c>
    </row>
    <row r="75" spans="1:10">
      <c r="A75" s="44" t="s">
        <v>22</v>
      </c>
      <c r="B75" s="45">
        <v>19706</v>
      </c>
      <c r="C75" s="28">
        <v>237944</v>
      </c>
      <c r="D75" s="29">
        <v>40253</v>
      </c>
      <c r="E75" s="30">
        <f t="shared" si="0"/>
        <v>205.01999999999998</v>
      </c>
      <c r="F75" s="36">
        <v>25.5</v>
      </c>
      <c r="G75" s="46">
        <v>8.0399999999999991</v>
      </c>
      <c r="I75" s="3" t="s">
        <v>19</v>
      </c>
    </row>
    <row r="76" spans="1:10">
      <c r="A76" s="44" t="s">
        <v>8</v>
      </c>
      <c r="B76" s="45">
        <v>19707</v>
      </c>
      <c r="C76" s="28">
        <v>238668</v>
      </c>
      <c r="D76" s="29">
        <v>40254</v>
      </c>
      <c r="E76" s="30">
        <f t="shared" si="0"/>
        <v>179.05079999999998</v>
      </c>
      <c r="F76" s="36">
        <v>22.27</v>
      </c>
      <c r="G76" s="46">
        <v>8.0399999999999991</v>
      </c>
      <c r="I76" s="3" t="s">
        <v>20</v>
      </c>
    </row>
    <row r="77" spans="1:10">
      <c r="A77" s="44" t="s">
        <v>4</v>
      </c>
      <c r="B77" s="45">
        <v>19708</v>
      </c>
      <c r="C77" s="28">
        <v>238752</v>
      </c>
      <c r="D77" s="29">
        <v>40254</v>
      </c>
      <c r="E77" s="30">
        <f t="shared" si="0"/>
        <v>273.76199999999994</v>
      </c>
      <c r="F77" s="36">
        <v>34.049999999999997</v>
      </c>
      <c r="G77" s="46">
        <v>8.0399999999999991</v>
      </c>
      <c r="I77" s="3" t="s">
        <v>25</v>
      </c>
    </row>
    <row r="78" spans="1:10">
      <c r="A78" s="44" t="s">
        <v>10</v>
      </c>
      <c r="B78" s="45">
        <v>19709</v>
      </c>
      <c r="C78" s="28">
        <v>238759</v>
      </c>
      <c r="D78" s="29">
        <v>40254</v>
      </c>
      <c r="E78" s="30">
        <f t="shared" si="0"/>
        <v>1044.0744</v>
      </c>
      <c r="F78" s="36">
        <v>129.86000000000001</v>
      </c>
      <c r="G78" s="46">
        <v>8.0399999999999991</v>
      </c>
      <c r="I78" s="3" t="s">
        <v>25</v>
      </c>
    </row>
    <row r="79" spans="1:10">
      <c r="A79" s="44" t="s">
        <v>4</v>
      </c>
      <c r="B79" s="45">
        <v>19710</v>
      </c>
      <c r="C79" s="28">
        <v>239167</v>
      </c>
      <c r="D79" s="29">
        <v>40255</v>
      </c>
      <c r="E79" s="30">
        <f t="shared" si="0"/>
        <v>310.34399999999999</v>
      </c>
      <c r="F79" s="36">
        <v>38.6</v>
      </c>
      <c r="G79" s="46">
        <v>8.0399999999999991</v>
      </c>
      <c r="I79" s="3" t="s">
        <v>25</v>
      </c>
    </row>
    <row r="80" spans="1:10">
      <c r="A80" s="44" t="s">
        <v>22</v>
      </c>
      <c r="B80" s="45">
        <v>19711</v>
      </c>
      <c r="C80" s="28">
        <v>239473</v>
      </c>
      <c r="D80" s="29">
        <v>40255</v>
      </c>
      <c r="E80" s="30">
        <f t="shared" si="0"/>
        <v>333.82079999999996</v>
      </c>
      <c r="F80" s="36">
        <v>41.52</v>
      </c>
      <c r="G80" s="46">
        <v>8.0399999999999991</v>
      </c>
      <c r="I80" s="3" t="s">
        <v>25</v>
      </c>
    </row>
    <row r="81" spans="1:12">
      <c r="A81" s="44" t="s">
        <v>23</v>
      </c>
      <c r="B81" s="45">
        <v>19712</v>
      </c>
      <c r="C81" s="28">
        <v>239951</v>
      </c>
      <c r="D81" s="29">
        <v>40256</v>
      </c>
      <c r="E81" s="30">
        <f t="shared" si="0"/>
        <v>420.09</v>
      </c>
      <c r="F81" s="36">
        <v>52.25</v>
      </c>
      <c r="G81" s="46">
        <v>8.0399999999999991</v>
      </c>
      <c r="I81" s="3" t="s">
        <v>31</v>
      </c>
    </row>
    <row r="82" spans="1:12">
      <c r="A82" s="44" t="s">
        <v>8</v>
      </c>
      <c r="B82" s="45">
        <v>19713</v>
      </c>
      <c r="C82" s="28">
        <v>239952</v>
      </c>
      <c r="D82" s="29">
        <v>40256</v>
      </c>
      <c r="E82" s="30">
        <f t="shared" si="0"/>
        <v>179.21159999999998</v>
      </c>
      <c r="F82" s="36">
        <v>22.29</v>
      </c>
      <c r="G82" s="46">
        <v>8.0399999999999991</v>
      </c>
      <c r="I82" s="3" t="s">
        <v>20</v>
      </c>
    </row>
    <row r="83" spans="1:12">
      <c r="A83" s="44" t="s">
        <v>4</v>
      </c>
      <c r="B83" s="45">
        <v>19714</v>
      </c>
      <c r="C83" s="28">
        <v>239954</v>
      </c>
      <c r="D83" s="29">
        <v>40256</v>
      </c>
      <c r="E83" s="30">
        <f t="shared" si="0"/>
        <v>199.63319999999996</v>
      </c>
      <c r="F83" s="36">
        <v>24.83</v>
      </c>
      <c r="G83" s="46">
        <v>8.0399999999999991</v>
      </c>
      <c r="I83" s="3" t="s">
        <v>25</v>
      </c>
    </row>
    <row r="84" spans="1:12">
      <c r="A84" s="44" t="s">
        <v>22</v>
      </c>
      <c r="B84" s="45">
        <v>19715</v>
      </c>
      <c r="C84" s="28">
        <v>239964</v>
      </c>
      <c r="D84" s="29">
        <v>40256</v>
      </c>
      <c r="E84" s="30">
        <f t="shared" si="0"/>
        <v>96.077999999999989</v>
      </c>
      <c r="F84" s="36">
        <v>11.95</v>
      </c>
      <c r="G84" s="46">
        <v>8.0399999999999991</v>
      </c>
      <c r="I84" s="3" t="s">
        <v>25</v>
      </c>
    </row>
    <row r="85" spans="1:12">
      <c r="A85" s="44" t="s">
        <v>22</v>
      </c>
      <c r="B85" s="45">
        <v>19716</v>
      </c>
      <c r="C85" s="28">
        <v>240812</v>
      </c>
      <c r="D85" s="29">
        <v>40257</v>
      </c>
      <c r="E85" s="30">
        <f t="shared" si="0"/>
        <v>367.50839999999999</v>
      </c>
      <c r="F85" s="36">
        <v>45.71</v>
      </c>
      <c r="G85" s="46">
        <v>8.0399999999999991</v>
      </c>
      <c r="I85" s="3" t="s">
        <v>25</v>
      </c>
    </row>
    <row r="86" spans="1:12">
      <c r="A86" s="44" t="s">
        <v>12</v>
      </c>
      <c r="B86" s="45">
        <v>19717</v>
      </c>
      <c r="C86" s="28">
        <v>239963</v>
      </c>
      <c r="D86" s="29">
        <v>40256</v>
      </c>
      <c r="E86" s="30">
        <f t="shared" si="0"/>
        <v>1656.3120000000001</v>
      </c>
      <c r="F86" s="36">
        <v>197.18</v>
      </c>
      <c r="G86" s="46">
        <v>8.4</v>
      </c>
      <c r="H86" s="3" t="s">
        <v>30</v>
      </c>
      <c r="I86" s="3" t="s">
        <v>19</v>
      </c>
    </row>
    <row r="87" spans="1:12">
      <c r="A87" s="44" t="s">
        <v>4</v>
      </c>
      <c r="B87" s="45">
        <v>19718</v>
      </c>
      <c r="C87" s="28">
        <v>241112</v>
      </c>
      <c r="D87" s="29">
        <v>40257</v>
      </c>
      <c r="E87" s="30">
        <f t="shared" si="0"/>
        <v>268.4556</v>
      </c>
      <c r="F87" s="36">
        <v>33.39</v>
      </c>
      <c r="G87" s="46">
        <v>8.0399999999999991</v>
      </c>
      <c r="I87" s="3" t="s">
        <v>25</v>
      </c>
    </row>
    <row r="88" spans="1:12" s="1" customFormat="1" ht="14.25" thickBot="1">
      <c r="A88" s="47" t="s">
        <v>22</v>
      </c>
      <c r="B88" s="48">
        <v>19719</v>
      </c>
      <c r="C88" s="49">
        <v>241137</v>
      </c>
      <c r="D88" s="50">
        <v>40257</v>
      </c>
      <c r="E88" s="51">
        <f t="shared" si="0"/>
        <v>39.878399999999992</v>
      </c>
      <c r="F88" s="36">
        <v>4.96</v>
      </c>
      <c r="G88" s="52">
        <v>8.0399999999999991</v>
      </c>
      <c r="H88" s="3"/>
      <c r="I88" s="3" t="s">
        <v>25</v>
      </c>
      <c r="K88" s="75"/>
      <c r="L88" s="75"/>
    </row>
    <row r="89" spans="1:12" s="1" customFormat="1" ht="14.25" thickBot="1">
      <c r="A89" s="53"/>
      <c r="B89" s="4"/>
      <c r="C89" s="54"/>
      <c r="D89" s="55"/>
      <c r="E89" s="56"/>
      <c r="F89" s="57"/>
      <c r="G89" s="13"/>
      <c r="H89" s="3"/>
      <c r="I89" s="3"/>
      <c r="K89" s="75"/>
      <c r="L89" s="75"/>
    </row>
    <row r="90" spans="1:12" ht="13.5" thickBot="1">
      <c r="A90" s="58"/>
      <c r="B90" s="59"/>
      <c r="C90" s="60" t="s">
        <v>13</v>
      </c>
      <c r="D90" s="61"/>
      <c r="E90" s="62">
        <f>SUM(E8:E89)</f>
        <v>34999.651600000005</v>
      </c>
      <c r="F90" s="63">
        <f>SUM(F8:F88)</f>
        <v>4352.1900000000023</v>
      </c>
    </row>
    <row r="91" spans="1:12" ht="13.5" thickBot="1">
      <c r="B91" s="64"/>
      <c r="C91" s="65"/>
      <c r="D91" s="65"/>
      <c r="E91" s="66"/>
    </row>
    <row r="92" spans="1:12" ht="13.5" thickBot="1">
      <c r="B92" s="67" t="s">
        <v>18</v>
      </c>
      <c r="C92" s="68"/>
      <c r="D92" s="69"/>
      <c r="E92" s="70">
        <f>35000-E90</f>
        <v>0.34839999999530846</v>
      </c>
    </row>
    <row r="96" spans="1:12">
      <c r="E96" s="72"/>
    </row>
    <row r="101" spans="2:5">
      <c r="B101" s="73"/>
      <c r="C101" s="73"/>
      <c r="D101" s="73"/>
      <c r="E101" s="74"/>
    </row>
    <row r="102" spans="2:5">
      <c r="B102" s="73"/>
      <c r="C102" s="73"/>
      <c r="D102" s="73"/>
      <c r="E102" s="74"/>
    </row>
    <row r="103" spans="2:5">
      <c r="B103" s="73"/>
      <c r="C103" s="73"/>
      <c r="D103" s="73"/>
      <c r="E103" s="74"/>
    </row>
    <row r="104" spans="2:5">
      <c r="B104" s="73"/>
      <c r="C104" s="73"/>
      <c r="D104" s="73"/>
      <c r="E104" s="74"/>
    </row>
    <row r="105" spans="2:5">
      <c r="B105" s="73"/>
      <c r="C105" s="73"/>
      <c r="D105" s="73"/>
      <c r="E105" s="74"/>
    </row>
    <row r="106" spans="2:5">
      <c r="B106" s="73"/>
      <c r="C106" s="73"/>
      <c r="D106" s="73"/>
      <c r="E106" s="74"/>
    </row>
    <row r="107" spans="2:5">
      <c r="B107" s="73"/>
      <c r="C107" s="73"/>
      <c r="D107" s="73"/>
      <c r="E107" s="74"/>
    </row>
  </sheetData>
  <phoneticPr fontId="2" type="noConversion"/>
  <pageMargins left="0.27559055118110237" right="0.15748031496062992" top="0.54" bottom="0.65" header="0.31496062992125984" footer="0.31496062992125984"/>
  <pageSetup paperSize="9" scale="90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MZO 2010</vt:lpstr>
    </vt:vector>
  </TitlesOfParts>
  <Company>Personal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Alefra</dc:creator>
  <cp:lastModifiedBy>cic</cp:lastModifiedBy>
  <cp:lastPrinted>2010-03-22T14:42:47Z</cp:lastPrinted>
  <dcterms:created xsi:type="dcterms:W3CDTF">2009-08-26T23:02:32Z</dcterms:created>
  <dcterms:modified xsi:type="dcterms:W3CDTF">2010-03-22T14:43:21Z</dcterms:modified>
</cp:coreProperties>
</file>