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5870" windowHeight="10305" firstSheet="6" activeTab="7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8" l="1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G63" i="8" l="1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<sst xmlns="http://schemas.openxmlformats.org/spreadsheetml/2006/main" count="500" uniqueCount="67">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</sst>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165" fontId="7" fillId="0" borderId="0" xfId="0" applyNumberFormat="1" applyFont="1" applyFill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13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82">
        <f>E41-G41</f>
        <v>0</v>
      </c>
      <c r="F45" s="83"/>
      <c r="G45" s="8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85" t="s">
        <v>12</v>
      </c>
      <c r="F47" s="85"/>
      <c r="G47" s="8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18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82">
        <f>E51-G51</f>
        <v>0</v>
      </c>
      <c r="F55" s="83"/>
      <c r="G55" s="8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85" t="s">
        <v>12</v>
      </c>
      <c r="F57" s="85"/>
      <c r="G57" s="8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21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82">
        <f>E48-G48</f>
        <v>0</v>
      </c>
      <c r="F52" s="83"/>
      <c r="G52" s="8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85" t="s">
        <v>12</v>
      </c>
      <c r="F54" s="85"/>
      <c r="G54" s="8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25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82">
        <f>E59-G59</f>
        <v>0</v>
      </c>
      <c r="F63" s="83"/>
      <c r="G63" s="8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85" t="s">
        <v>12</v>
      </c>
      <c r="F65" s="85"/>
      <c r="G65" s="8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27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82">
        <f>E53-G53</f>
        <v>0</v>
      </c>
      <c r="F57" s="83"/>
      <c r="G57" s="8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85" t="s">
        <v>12</v>
      </c>
      <c r="F59" s="85"/>
      <c r="G59" s="8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30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82">
        <f>E72-G72</f>
        <v>0</v>
      </c>
      <c r="F76" s="83"/>
      <c r="G76" s="8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85" t="s">
        <v>12</v>
      </c>
      <c r="F78" s="85"/>
      <c r="G78" s="8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32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6">
        <v>44778</v>
      </c>
      <c r="G65" s="67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6">
        <v>44778</v>
      </c>
      <c r="G72" s="67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9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6">
        <v>44776</v>
      </c>
      <c r="G74" s="67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8" t="s">
        <v>50</v>
      </c>
      <c r="G75" s="67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8" t="s">
        <v>47</v>
      </c>
      <c r="G77" s="67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8" t="s">
        <v>49</v>
      </c>
      <c r="G78" s="67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8" t="s">
        <v>48</v>
      </c>
      <c r="G79" s="67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591651</v>
      </c>
      <c r="H83" s="50">
        <f>SUM(H4:H82)</f>
        <v>0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82">
        <f>E83-G83</f>
        <v>0</v>
      </c>
      <c r="F87" s="83"/>
      <c r="G87" s="84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85" t="s">
        <v>12</v>
      </c>
      <c r="F89" s="85"/>
      <c r="G89" s="85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tabSelected="1" workbookViewId="0">
      <pane xSplit="3" ySplit="3" topLeftCell="D85" activePane="bottomRight" state="frozen"/>
      <selection pane="topRight" activeCell="D1" sqref="D1"/>
      <selection pane="bottomLeft" activeCell="A4" sqref="A4"/>
      <selection pane="bottomRight" activeCell="E67" sqref="E6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8" t="s">
        <v>45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0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71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9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9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9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9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9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9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9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9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31">
        <v>44786</v>
      </c>
      <c r="B35" s="34">
        <f t="shared" si="1"/>
        <v>428</v>
      </c>
      <c r="C35" s="32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31">
        <v>44786</v>
      </c>
      <c r="B36" s="34">
        <f t="shared" si="1"/>
        <v>429</v>
      </c>
      <c r="C36" s="32"/>
      <c r="D36" s="27" t="s">
        <v>9</v>
      </c>
      <c r="E36" s="23">
        <v>13453</v>
      </c>
      <c r="F36" s="69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31">
        <v>44786</v>
      </c>
      <c r="B37" s="34">
        <f t="shared" si="1"/>
        <v>430</v>
      </c>
      <c r="C37" s="32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31">
        <v>44787</v>
      </c>
      <c r="B38" s="34">
        <f t="shared" si="1"/>
        <v>431</v>
      </c>
      <c r="C38" s="32"/>
      <c r="D38" s="27" t="s">
        <v>19</v>
      </c>
      <c r="E38" s="23">
        <v>6891</v>
      </c>
      <c r="F38" s="69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31">
        <v>44787</v>
      </c>
      <c r="B39" s="34">
        <f t="shared" si="1"/>
        <v>432</v>
      </c>
      <c r="C39" s="32"/>
      <c r="D39" s="27" t="s">
        <v>17</v>
      </c>
      <c r="E39" s="23">
        <v>6122</v>
      </c>
      <c r="F39" s="69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31">
        <v>44787</v>
      </c>
      <c r="B40" s="34">
        <f t="shared" si="1"/>
        <v>433</v>
      </c>
      <c r="C40" s="32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31">
        <v>44788</v>
      </c>
      <c r="B41" s="34">
        <f t="shared" si="1"/>
        <v>434</v>
      </c>
      <c r="C41" s="32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9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9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7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8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9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7" customFormat="1" ht="47.25" x14ac:dyDescent="0.25">
      <c r="A55" s="72">
        <v>44792</v>
      </c>
      <c r="B55" s="15">
        <f t="shared" si="1"/>
        <v>448</v>
      </c>
      <c r="C55" s="29"/>
      <c r="D55" s="73" t="s">
        <v>9</v>
      </c>
      <c r="E55" s="74">
        <v>14654</v>
      </c>
      <c r="F55" s="69" t="s">
        <v>60</v>
      </c>
      <c r="G55" s="75">
        <f>3000+5000+6654</f>
        <v>14654</v>
      </c>
      <c r="H55" s="76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9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9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9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8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8" ht="18.75" customHeight="1" x14ac:dyDescent="0.25">
      <c r="A66" s="57">
        <v>44795</v>
      </c>
      <c r="B66" s="34">
        <f t="shared" si="1"/>
        <v>459</v>
      </c>
      <c r="C66" s="32"/>
      <c r="D66" s="27" t="s">
        <v>8</v>
      </c>
      <c r="E66" s="23">
        <v>179</v>
      </c>
      <c r="F66" s="69">
        <v>44801</v>
      </c>
      <c r="G66" s="25">
        <v>179</v>
      </c>
      <c r="H66" s="21">
        <f t="shared" si="0"/>
        <v>0</v>
      </c>
    </row>
    <row r="67" spans="1:8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9">
        <v>44797</v>
      </c>
      <c r="G67" s="25">
        <v>6879</v>
      </c>
      <c r="H67" s="21">
        <f t="shared" si="0"/>
        <v>0</v>
      </c>
    </row>
    <row r="68" spans="1:8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8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9" t="s">
        <v>66</v>
      </c>
      <c r="G69" s="25">
        <f>6000+5379</f>
        <v>11379</v>
      </c>
      <c r="H69" s="21">
        <f t="shared" si="0"/>
        <v>0</v>
      </c>
    </row>
    <row r="70" spans="1:8" ht="18.75" customHeight="1" x14ac:dyDescent="0.25">
      <c r="A70" s="26">
        <v>44797</v>
      </c>
      <c r="B70" s="15">
        <f t="shared" ref="B70:B93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8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8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8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8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8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8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9" t="s">
        <v>63</v>
      </c>
      <c r="G76" s="25">
        <f>6000+7154</f>
        <v>13154</v>
      </c>
      <c r="H76" s="21">
        <f t="shared" si="0"/>
        <v>0</v>
      </c>
    </row>
    <row r="77" spans="1:8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8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8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9" t="s">
        <v>64</v>
      </c>
      <c r="G79" s="25">
        <f>6000+11259</f>
        <v>17259</v>
      </c>
      <c r="H79" s="21">
        <f t="shared" si="0"/>
        <v>0</v>
      </c>
    </row>
    <row r="80" spans="1:8" ht="18.75" customHeight="1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6"/>
      <c r="G80" s="67"/>
      <c r="H80" s="21">
        <f t="shared" si="0"/>
        <v>17347</v>
      </c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9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6"/>
      <c r="G86" s="67"/>
      <c r="H86" s="21">
        <f t="shared" si="0"/>
        <v>2558</v>
      </c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6"/>
      <c r="G89" s="67"/>
      <c r="H89" s="21">
        <f t="shared" si="0"/>
        <v>13622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6"/>
      <c r="G90" s="67"/>
      <c r="H90" s="21">
        <f t="shared" si="0"/>
        <v>12320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6"/>
      <c r="G91" s="67"/>
      <c r="H91" s="21">
        <f t="shared" si="0"/>
        <v>7538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9"/>
      <c r="B93" s="15"/>
      <c r="C93" s="41"/>
      <c r="D93" s="42"/>
      <c r="E93" s="43">
        <v>0</v>
      </c>
      <c r="F93" s="44"/>
      <c r="G93" s="45"/>
      <c r="H93" s="21">
        <f t="shared" si="0"/>
        <v>0</v>
      </c>
      <c r="I93" s="2"/>
    </row>
    <row r="94" spans="1:9" ht="16.5" thickTop="1" x14ac:dyDescent="0.25">
      <c r="B94" s="47"/>
      <c r="C94" s="48"/>
      <c r="D94" s="2"/>
      <c r="E94" s="49">
        <f>SUM(E4:E93)</f>
        <v>692203</v>
      </c>
      <c r="F94" s="49"/>
      <c r="G94" s="49">
        <f>SUM(G4:G93)</f>
        <v>638818</v>
      </c>
      <c r="H94" s="50">
        <f>SUM(H4:H93)</f>
        <v>53385</v>
      </c>
      <c r="I94" s="2"/>
    </row>
    <row r="95" spans="1:9" x14ac:dyDescent="0.25">
      <c r="B95" s="47"/>
      <c r="C95" s="48"/>
      <c r="D95" s="2"/>
      <c r="E95" s="51"/>
      <c r="F95" s="52"/>
      <c r="G95" s="53"/>
      <c r="H95" s="54"/>
      <c r="I95" s="2"/>
    </row>
    <row r="96" spans="1:9" ht="31.5" x14ac:dyDescent="0.25">
      <c r="B96" s="47"/>
      <c r="C96" s="48"/>
      <c r="D96" s="2"/>
      <c r="E96" s="55" t="s">
        <v>10</v>
      </c>
      <c r="F96" s="52"/>
      <c r="G96" s="56" t="s">
        <v>11</v>
      </c>
      <c r="H96" s="54"/>
      <c r="I96" s="2"/>
    </row>
    <row r="97" spans="1:9" ht="16.5" thickBot="1" x14ac:dyDescent="0.3">
      <c r="B97" s="47"/>
      <c r="C97" s="48"/>
      <c r="D97" s="2"/>
      <c r="E97" s="55"/>
      <c r="F97" s="52"/>
      <c r="G97" s="56"/>
      <c r="H97" s="54"/>
      <c r="I97" s="2"/>
    </row>
    <row r="98" spans="1:9" ht="21.75" thickBot="1" x14ac:dyDescent="0.4">
      <c r="B98" s="47"/>
      <c r="C98" s="48"/>
      <c r="D98" s="2"/>
      <c r="E98" s="82">
        <f>E94-G94</f>
        <v>53385</v>
      </c>
      <c r="F98" s="83"/>
      <c r="G98" s="84"/>
      <c r="I98" s="2"/>
    </row>
    <row r="99" spans="1:9" x14ac:dyDescent="0.25">
      <c r="B99" s="47"/>
      <c r="C99" s="48"/>
      <c r="D99" s="2"/>
      <c r="E99" s="51"/>
      <c r="F99" s="52"/>
      <c r="G99" s="53"/>
      <c r="I99" s="2"/>
    </row>
    <row r="100" spans="1:9" ht="18.75" x14ac:dyDescent="0.3">
      <c r="B100" s="47"/>
      <c r="C100" s="48"/>
      <c r="D100" s="2"/>
      <c r="E100" s="85" t="s">
        <v>12</v>
      </c>
      <c r="F100" s="85"/>
      <c r="G100" s="85"/>
      <c r="I100" s="2"/>
    </row>
    <row r="101" spans="1:9" x14ac:dyDescent="0.25">
      <c r="B101" s="47"/>
      <c r="C101" s="48"/>
      <c r="D101" s="2"/>
      <c r="E101" s="51"/>
      <c r="F101" s="52"/>
      <c r="G101" s="53"/>
      <c r="I101" s="2"/>
    </row>
    <row r="102" spans="1:9" ht="18.75" x14ac:dyDescent="0.3">
      <c r="A102" s="57"/>
      <c r="B102" s="34"/>
      <c r="C102" s="32"/>
      <c r="D102" s="58"/>
      <c r="E102" s="59"/>
      <c r="F102" s="60"/>
      <c r="G102" s="59"/>
      <c r="I102" s="2"/>
    </row>
    <row r="103" spans="1:9" x14ac:dyDescent="0.25">
      <c r="B103" s="47"/>
      <c r="C103" s="48"/>
      <c r="D103" s="2"/>
      <c r="E103" s="51"/>
      <c r="F103" s="52"/>
      <c r="G103" s="53"/>
      <c r="I103" s="2"/>
    </row>
    <row r="104" spans="1:9" x14ac:dyDescent="0.25">
      <c r="B104" s="47"/>
      <c r="C104" s="48"/>
      <c r="D104" s="2"/>
      <c r="E104" s="51"/>
      <c r="F104" s="52"/>
      <c r="G104" s="53"/>
      <c r="I104" s="2"/>
    </row>
    <row r="105" spans="1:9" x14ac:dyDescent="0.25">
      <c r="B105" s="47"/>
      <c r="C105" s="48"/>
      <c r="D105" s="2"/>
      <c r="E105" s="51"/>
      <c r="F105" s="52"/>
      <c r="G105" s="53"/>
      <c r="I105" s="2"/>
    </row>
    <row r="106" spans="1:9" x14ac:dyDescent="0.25">
      <c r="B106" s="47"/>
      <c r="C106" s="48"/>
      <c r="D106" s="2"/>
      <c r="E106" s="51"/>
      <c r="F106" s="52"/>
      <c r="G106" s="53"/>
      <c r="I106" s="2"/>
    </row>
    <row r="107" spans="1:9" x14ac:dyDescent="0.25">
      <c r="B107" s="47"/>
      <c r="C107" s="48"/>
      <c r="D107" s="2"/>
      <c r="E107" s="51"/>
      <c r="F107" s="52"/>
      <c r="G107" s="53"/>
      <c r="I107" s="2"/>
    </row>
    <row r="108" spans="1:9" x14ac:dyDescent="0.25">
      <c r="B108" s="47"/>
      <c r="C108" s="48"/>
      <c r="D108" s="2"/>
      <c r="E108" s="51"/>
      <c r="F108" s="52"/>
      <c r="G108" s="53"/>
      <c r="I108" s="2"/>
    </row>
    <row r="109" spans="1:9" x14ac:dyDescent="0.25">
      <c r="B109" s="47"/>
      <c r="C109" s="48"/>
      <c r="D109" s="2"/>
      <c r="E109" s="51"/>
      <c r="F109" s="52"/>
      <c r="G109" s="53"/>
      <c r="I109" s="2"/>
    </row>
    <row r="110" spans="1:9" x14ac:dyDescent="0.25">
      <c r="B110" s="47"/>
      <c r="C110" s="48"/>
      <c r="D110" s="2"/>
      <c r="E110" s="51"/>
      <c r="F110" s="52"/>
      <c r="G110" s="53"/>
      <c r="I110" s="2"/>
    </row>
    <row r="111" spans="1:9" x14ac:dyDescent="0.25">
      <c r="B111" s="47"/>
      <c r="C111" s="48"/>
      <c r="D111" s="2"/>
      <c r="E111" s="51"/>
      <c r="F111" s="52"/>
      <c r="G111" s="53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2022-09-05T17:54:56Z</dcterms:modified>
</cp:coreProperties>
</file>