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19995" windowHeight="11730" activeTab="1"/>
  </bookViews>
  <sheets>
    <sheet name="REMISIONES  ENERO  2023     " sheetId="1" r:id="rId1"/>
    <sheet name="REMISIONES  FEBRERO  2023" sheetId="3" r:id="rId2"/>
    <sheet name="Hoja4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3" l="1"/>
  <c r="H89" i="3" s="1"/>
  <c r="G81" i="3"/>
  <c r="H81" i="3" s="1"/>
  <c r="G75" i="3"/>
  <c r="G72" i="3"/>
  <c r="G71" i="3"/>
  <c r="H74" i="3"/>
  <c r="H75" i="3"/>
  <c r="H76" i="3"/>
  <c r="H77" i="3"/>
  <c r="H78" i="3"/>
  <c r="H79" i="3"/>
  <c r="H80" i="3"/>
  <c r="H82" i="3"/>
  <c r="H83" i="3"/>
  <c r="H84" i="3"/>
  <c r="H85" i="3"/>
  <c r="H86" i="3"/>
  <c r="H87" i="3"/>
  <c r="H88" i="3"/>
  <c r="H90" i="3"/>
  <c r="H91" i="3"/>
  <c r="H92" i="3"/>
  <c r="H93" i="3"/>
  <c r="G57" i="3"/>
  <c r="G62" i="3"/>
  <c r="G50" i="3"/>
  <c r="G51" i="3"/>
  <c r="G42" i="3"/>
  <c r="G32" i="3"/>
  <c r="G46" i="3"/>
  <c r="G22" i="3"/>
  <c r="G28" i="3" l="1"/>
  <c r="G33" i="3" l="1"/>
  <c r="G20" i="3"/>
  <c r="G18" i="3" l="1"/>
  <c r="H18" i="3" l="1"/>
  <c r="G17" i="3"/>
  <c r="H17" i="3" s="1"/>
  <c r="G12" i="3"/>
  <c r="H12" i="3" s="1"/>
  <c r="G8" i="3"/>
  <c r="G5" i="3"/>
  <c r="H5" i="3" s="1"/>
  <c r="H74" i="1"/>
  <c r="G70" i="1"/>
  <c r="E9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6" i="3"/>
  <c r="H15" i="3"/>
  <c r="H14" i="3"/>
  <c r="H13" i="3"/>
  <c r="H11" i="3"/>
  <c r="H10" i="3"/>
  <c r="H9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H4" i="3"/>
  <c r="G94" i="3" l="1"/>
  <c r="E98" i="3" s="1"/>
  <c r="H8" i="3"/>
  <c r="H94" i="3" s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<sst xmlns="http://schemas.openxmlformats.org/spreadsheetml/2006/main" count="225" uniqueCount="61">
  <si>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</si>
  <si>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</si>
  <si>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</si>
  <si>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</si>
  <si>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</si>
  <si>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</si>
  <si>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</si>
  <si>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</si>
  <si>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</si>
  <si>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</si>
  <si>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</si>
  <si>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</si>
  <si>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</si>
  <si>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</si>
  <si>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</si>
  <si>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</si>
  <si>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</si>
  <si>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</si>
  <si>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</si>
  <si>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</si>
  <si>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</si>
  <si>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</si>
  <si>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</si>
  <si>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</si>
  <si>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</si>
  <si>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</si>
  <si>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</si>
  <si>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</si>
  <si>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</si>
  <si>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</si>
  <si>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</si>
  <si>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</si>
  <si>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</si>
  <si>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</si>
  <si>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</si>
  <si>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</si>
  <si>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</si>
  <si>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REMISIONES    POR     CREDITOS         DE   FEBRERO      2 0 2 3</t>
  </si>
  <si>
    <t>29-Ene-23--30-Ene-23</t>
  </si>
  <si>
    <t>31-Ene-23--1-Feb-23</t>
  </si>
  <si>
    <t>1-Feb-23--2-Feb-23</t>
  </si>
  <si>
    <t>3-Feb-23--4-Feb-23</t>
  </si>
  <si>
    <t>4-Feb-23--5-Feb-23</t>
  </si>
  <si>
    <t>5-Feb-23--7-Feb-23--9-Feb-23</t>
  </si>
  <si>
    <t>9-Feb-23--10-Feb-23</t>
  </si>
  <si>
    <t>10-Feb-23--11-Feb-23</t>
  </si>
  <si>
    <t>11-Feb-23--12-Feb-23</t>
  </si>
  <si>
    <t>6-Feb-23--13-Feb-23</t>
  </si>
  <si>
    <t>14-Feb-23--15-Feb-23</t>
  </si>
  <si>
    <t>13-Feb-23--16-Feb-23</t>
  </si>
  <si>
    <t>17-feb-23--18-Feb-23</t>
  </si>
  <si>
    <t>18-Feb-23--19-Feb-23</t>
  </si>
  <si>
    <t>16-feb-23--19-Feb-23</t>
  </si>
  <si>
    <t>20-Feb-23--</t>
  </si>
  <si>
    <t>20-Feb-23--22-Feb-23</t>
  </si>
  <si>
    <t>23-Feb-23--25-Feb-23</t>
  </si>
  <si>
    <t>25-Feb-23--26-Feb-23</t>
  </si>
  <si>
    <t>MARCELO 2</t>
  </si>
  <si>
    <t>26-Feb-23--27-Feb-23</t>
  </si>
  <si>
    <t>27-Feb-23--</t>
  </si>
  <si>
    <t>28-Feb-23--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</si>
</sst>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165" fontId="8" fillId="8" borderId="7" xfId="0" applyNumberFormat="1" applyFont="1" applyFill="1" applyBorder="1" applyAlignment="1">
      <alignment horizontal="center" wrapText="1"/>
    </xf>
    <xf numFmtId="44" fontId="8" fillId="8" borderId="7" xfId="1" applyFont="1" applyFill="1" applyBorder="1" applyAlignment="1">
      <alignment wrapText="1"/>
    </xf>
    <xf numFmtId="164" fontId="2" fillId="8" borderId="7" xfId="0" applyNumberFormat="1" applyFont="1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 wrapText="1"/>
    </xf>
    <xf numFmtId="164" fontId="2" fillId="8" borderId="8" xfId="0" applyNumberFormat="1" applyFont="1" applyFill="1" applyBorder="1" applyAlignment="1">
      <alignment horizontal="center"/>
    </xf>
    <xf numFmtId="44" fontId="6" fillId="8" borderId="7" xfId="1" applyFont="1" applyFill="1" applyBorder="1" applyAlignment="1">
      <alignment wrapText="1"/>
    </xf>
    <xf numFmtId="0" fontId="6" fillId="8" borderId="7" xfId="0" applyFont="1" applyFill="1" applyBorder="1"/>
    <xf numFmtId="165" fontId="6" fillId="8" borderId="7" xfId="0" applyNumberFormat="1" applyFont="1" applyFill="1" applyBorder="1" applyAlignment="1">
      <alignment horizontal="center" wrapText="1"/>
    </xf>
    <xf numFmtId="0" fontId="6" fillId="8" borderId="7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  <xf numFmtId="0" fontId="2" fillId="8" borderId="7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94</xdr:row>
      <xdr:rowOff>152402</xdr:rowOff>
    </xdr:from>
    <xdr:to>
      <xdr:col>5</xdr:col>
      <xdr:colOff>180974</xdr:colOff>
      <xdr:row>96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206454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94</xdr:row>
      <xdr:rowOff>123829</xdr:rowOff>
    </xdr:from>
    <xdr:to>
      <xdr:col>6</xdr:col>
      <xdr:colOff>171450</xdr:colOff>
      <xdr:row>96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206930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workbookViewId="0">
      <pane ySplit="3" topLeftCell="A64" activePane="bottomLeft" state="frozen"/>
      <selection pane="bottomLeft" activeCell="H68" sqref="H68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76" t="s">
        <v>11</v>
      </c>
      <c r="C1" s="77"/>
      <c r="D1" s="77"/>
      <c r="E1" s="77"/>
      <c r="F1" s="77"/>
      <c r="G1" s="78"/>
      <c r="I1" s="3"/>
    </row>
    <row r="2" spans="1:9" ht="21" x14ac:dyDescent="0.35">
      <c r="A2" s="4"/>
      <c r="B2" s="79" t="s">
        <v>0</v>
      </c>
      <c r="C2" s="79"/>
      <c r="D2" s="79"/>
      <c r="E2" s="79"/>
      <c r="F2" s="79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67">
        <v>44962</v>
      </c>
      <c r="G68" s="68">
        <v>16800</v>
      </c>
      <c r="H68" s="20">
        <f t="shared" si="0"/>
        <v>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67">
        <v>44956</v>
      </c>
      <c r="G69" s="68">
        <v>1547</v>
      </c>
      <c r="H69" s="20">
        <f t="shared" si="0"/>
        <v>0</v>
      </c>
    </row>
    <row r="70" spans="1:9" ht="31.5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38</v>
      </c>
      <c r="G70" s="32">
        <f>2000+1037</f>
        <v>3037</v>
      </c>
      <c r="H70" s="20">
        <f t="shared" si="0"/>
        <v>0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67">
        <v>44956</v>
      </c>
      <c r="G72" s="68">
        <v>7800</v>
      </c>
      <c r="H72" s="20">
        <f t="shared" si="0"/>
        <v>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67">
        <v>44957</v>
      </c>
      <c r="G73" s="68">
        <v>1248</v>
      </c>
      <c r="H73" s="20">
        <f t="shared" si="0"/>
        <v>0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67">
        <v>44956</v>
      </c>
      <c r="G74" s="68">
        <v>4395</v>
      </c>
      <c r="H74" s="20">
        <f t="shared" si="0"/>
        <v>0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67">
        <v>44956</v>
      </c>
      <c r="G75" s="68">
        <v>4906</v>
      </c>
      <c r="H75" s="20">
        <f t="shared" si="0"/>
        <v>0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385990</v>
      </c>
      <c r="H80" s="48">
        <f>SUM(H4:H79)</f>
        <v>0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80">
        <f>E80-G80</f>
        <v>0</v>
      </c>
      <c r="F84" s="81"/>
      <c r="G84" s="82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83" t="s">
        <v>10</v>
      </c>
      <c r="F86" s="83"/>
      <c r="G86" s="83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11"/>
  <sheetViews>
    <sheetView tabSelected="1" topLeftCell="A62" workbookViewId="0">
      <selection activeCell="D70" sqref="D70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76" t="s">
        <v>37</v>
      </c>
      <c r="C1" s="77"/>
      <c r="D1" s="77"/>
      <c r="E1" s="77"/>
      <c r="F1" s="77"/>
      <c r="G1" s="78"/>
      <c r="I1" s="3"/>
    </row>
    <row r="2" spans="1:9" ht="21" x14ac:dyDescent="0.35">
      <c r="A2" s="4"/>
      <c r="B2" s="79" t="s">
        <v>0</v>
      </c>
      <c r="C2" s="79"/>
      <c r="D2" s="79"/>
      <c r="E2" s="79"/>
      <c r="F2" s="79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44956</v>
      </c>
      <c r="B4" s="15">
        <v>1041</v>
      </c>
      <c r="C4" s="16"/>
      <c r="D4" s="17" t="s">
        <v>16</v>
      </c>
      <c r="E4" s="18">
        <v>5351</v>
      </c>
      <c r="F4" s="19">
        <v>44958</v>
      </c>
      <c r="G4" s="62">
        <v>5351</v>
      </c>
      <c r="H4" s="20">
        <f t="shared" ref="H4:H93" si="0">E4-G4</f>
        <v>0</v>
      </c>
      <c r="I4" s="3"/>
    </row>
    <row r="5" spans="1:9" ht="31.5" x14ac:dyDescent="0.25">
      <c r="A5" s="14">
        <v>44956</v>
      </c>
      <c r="B5" s="15">
        <v>1042</v>
      </c>
      <c r="C5" s="16"/>
      <c r="D5" s="21" t="s">
        <v>15</v>
      </c>
      <c r="E5" s="22">
        <v>2064</v>
      </c>
      <c r="F5" s="23" t="s">
        <v>39</v>
      </c>
      <c r="G5" s="32">
        <f>1000+1064</f>
        <v>2064</v>
      </c>
      <c r="H5" s="20">
        <f t="shared" si="0"/>
        <v>0</v>
      </c>
    </row>
    <row r="6" spans="1:9" x14ac:dyDescent="0.25">
      <c r="A6" s="14">
        <v>44956</v>
      </c>
      <c r="B6" s="15">
        <f t="shared" ref="B6:B69" si="1">B5+1</f>
        <v>1043</v>
      </c>
      <c r="C6" s="16"/>
      <c r="D6" s="21" t="s">
        <v>13</v>
      </c>
      <c r="E6" s="22">
        <v>3595</v>
      </c>
      <c r="F6" s="23">
        <v>44958</v>
      </c>
      <c r="G6" s="32">
        <v>3595</v>
      </c>
      <c r="H6" s="20">
        <f t="shared" si="0"/>
        <v>0</v>
      </c>
    </row>
    <row r="7" spans="1:9" x14ac:dyDescent="0.25">
      <c r="A7" s="24">
        <v>44957</v>
      </c>
      <c r="B7" s="15">
        <f t="shared" si="1"/>
        <v>1044</v>
      </c>
      <c r="C7" s="16"/>
      <c r="D7" s="21" t="s">
        <v>16</v>
      </c>
      <c r="E7" s="22">
        <v>5292</v>
      </c>
      <c r="F7" s="23">
        <v>44959</v>
      </c>
      <c r="G7" s="32">
        <v>5292</v>
      </c>
      <c r="H7" s="20">
        <f t="shared" si="0"/>
        <v>0</v>
      </c>
    </row>
    <row r="8" spans="1:9" ht="31.5" x14ac:dyDescent="0.25">
      <c r="A8" s="14">
        <v>44957</v>
      </c>
      <c r="B8" s="15">
        <f t="shared" si="1"/>
        <v>1045</v>
      </c>
      <c r="C8" s="16"/>
      <c r="D8" s="25" t="s">
        <v>15</v>
      </c>
      <c r="E8" s="22">
        <v>2822</v>
      </c>
      <c r="F8" s="23" t="s">
        <v>40</v>
      </c>
      <c r="G8" s="32">
        <f>1000+1822</f>
        <v>2822</v>
      </c>
      <c r="H8" s="20">
        <f t="shared" si="0"/>
        <v>0</v>
      </c>
    </row>
    <row r="9" spans="1:9" x14ac:dyDescent="0.25">
      <c r="A9" s="14">
        <v>44958</v>
      </c>
      <c r="B9" s="15">
        <f t="shared" si="1"/>
        <v>1046</v>
      </c>
      <c r="C9" s="16"/>
      <c r="D9" s="21" t="s">
        <v>15</v>
      </c>
      <c r="E9" s="22">
        <v>915</v>
      </c>
      <c r="F9" s="23">
        <v>44960</v>
      </c>
      <c r="G9" s="32">
        <v>915</v>
      </c>
      <c r="H9" s="20">
        <f t="shared" si="0"/>
        <v>0</v>
      </c>
    </row>
    <row r="10" spans="1:9" x14ac:dyDescent="0.25">
      <c r="A10" s="14">
        <v>44958</v>
      </c>
      <c r="B10" s="15">
        <f t="shared" si="1"/>
        <v>1047</v>
      </c>
      <c r="C10" s="16"/>
      <c r="D10" s="21" t="s">
        <v>13</v>
      </c>
      <c r="E10" s="22">
        <v>5616</v>
      </c>
      <c r="F10" s="23">
        <v>44960</v>
      </c>
      <c r="G10" s="32">
        <v>5616</v>
      </c>
      <c r="H10" s="20">
        <f t="shared" si="0"/>
        <v>0</v>
      </c>
    </row>
    <row r="11" spans="1:9" x14ac:dyDescent="0.25">
      <c r="A11" s="14">
        <v>44959</v>
      </c>
      <c r="B11" s="15">
        <f t="shared" si="1"/>
        <v>1048</v>
      </c>
      <c r="C11" s="16"/>
      <c r="D11" s="21" t="s">
        <v>12</v>
      </c>
      <c r="E11" s="22">
        <v>1294</v>
      </c>
      <c r="F11" s="23">
        <v>44960</v>
      </c>
      <c r="G11" s="32">
        <v>1294</v>
      </c>
      <c r="H11" s="20">
        <f t="shared" si="0"/>
        <v>0</v>
      </c>
    </row>
    <row r="12" spans="1:9" ht="31.5" x14ac:dyDescent="0.25">
      <c r="A12" s="14">
        <v>44959</v>
      </c>
      <c r="B12" s="15">
        <f t="shared" si="1"/>
        <v>1049</v>
      </c>
      <c r="C12" s="26"/>
      <c r="D12" s="21" t="s">
        <v>15</v>
      </c>
      <c r="E12" s="22">
        <v>2196</v>
      </c>
      <c r="F12" s="23" t="s">
        <v>41</v>
      </c>
      <c r="G12" s="32">
        <f>1000+1196</f>
        <v>2196</v>
      </c>
      <c r="H12" s="20">
        <f t="shared" si="0"/>
        <v>0</v>
      </c>
    </row>
    <row r="13" spans="1:9" x14ac:dyDescent="0.25">
      <c r="A13" s="14">
        <v>44959</v>
      </c>
      <c r="B13" s="15">
        <f t="shared" si="1"/>
        <v>1050</v>
      </c>
      <c r="C13" s="27"/>
      <c r="D13" s="21" t="s">
        <v>13</v>
      </c>
      <c r="E13" s="22">
        <v>4721</v>
      </c>
      <c r="F13" s="23">
        <v>44960</v>
      </c>
      <c r="G13" s="32">
        <v>4721</v>
      </c>
      <c r="H13" s="20">
        <f t="shared" si="0"/>
        <v>0</v>
      </c>
    </row>
    <row r="14" spans="1:9" x14ac:dyDescent="0.25">
      <c r="A14" s="14">
        <v>44960</v>
      </c>
      <c r="B14" s="15">
        <f t="shared" si="1"/>
        <v>1051</v>
      </c>
      <c r="C14" s="26"/>
      <c r="D14" s="21" t="s">
        <v>25</v>
      </c>
      <c r="E14" s="22">
        <v>10150</v>
      </c>
      <c r="F14" s="23">
        <v>44964</v>
      </c>
      <c r="G14" s="32">
        <v>10150</v>
      </c>
      <c r="H14" s="20">
        <f t="shared" si="0"/>
        <v>0</v>
      </c>
    </row>
    <row r="15" spans="1:9" x14ac:dyDescent="0.25">
      <c r="A15" s="14">
        <v>44960</v>
      </c>
      <c r="B15" s="15">
        <f t="shared" si="1"/>
        <v>1052</v>
      </c>
      <c r="C15" s="27"/>
      <c r="D15" s="21" t="s">
        <v>15</v>
      </c>
      <c r="E15" s="22">
        <v>2683</v>
      </c>
      <c r="F15" s="23">
        <v>44962</v>
      </c>
      <c r="G15" s="32">
        <v>2683</v>
      </c>
      <c r="H15" s="20">
        <f t="shared" si="0"/>
        <v>0</v>
      </c>
    </row>
    <row r="16" spans="1:9" x14ac:dyDescent="0.25">
      <c r="A16" s="14">
        <v>44960</v>
      </c>
      <c r="B16" s="15">
        <f t="shared" si="1"/>
        <v>1053</v>
      </c>
      <c r="C16" s="26"/>
      <c r="D16" s="21" t="s">
        <v>24</v>
      </c>
      <c r="E16" s="22">
        <v>15250</v>
      </c>
      <c r="F16" s="23">
        <v>44969</v>
      </c>
      <c r="G16" s="32">
        <v>15250</v>
      </c>
      <c r="H16" s="20">
        <f t="shared" si="0"/>
        <v>0</v>
      </c>
    </row>
    <row r="17" spans="1:8" ht="31.5" x14ac:dyDescent="0.25">
      <c r="A17" s="14">
        <v>44960</v>
      </c>
      <c r="B17" s="15">
        <f t="shared" si="1"/>
        <v>1054</v>
      </c>
      <c r="C17" s="27"/>
      <c r="D17" s="21" t="s">
        <v>14</v>
      </c>
      <c r="E17" s="22">
        <v>4099</v>
      </c>
      <c r="F17" s="23" t="s">
        <v>42</v>
      </c>
      <c r="G17" s="32">
        <f>3099+1000</f>
        <v>4099</v>
      </c>
      <c r="H17" s="20">
        <f t="shared" si="0"/>
        <v>0</v>
      </c>
    </row>
    <row r="18" spans="1:8" ht="47.25" x14ac:dyDescent="0.25">
      <c r="A18" s="14">
        <v>44961</v>
      </c>
      <c r="B18" s="15">
        <f t="shared" si="1"/>
        <v>1055</v>
      </c>
      <c r="C18" s="26"/>
      <c r="D18" s="21" t="s">
        <v>15</v>
      </c>
      <c r="E18" s="22">
        <v>3541</v>
      </c>
      <c r="F18" s="23" t="s">
        <v>43</v>
      </c>
      <c r="G18" s="32">
        <f>1900+1000+641</f>
        <v>3541</v>
      </c>
      <c r="H18" s="20">
        <f t="shared" si="0"/>
        <v>0</v>
      </c>
    </row>
    <row r="19" spans="1:8" ht="22.5" customHeight="1" x14ac:dyDescent="0.25">
      <c r="A19" s="14">
        <v>44961</v>
      </c>
      <c r="B19" s="15">
        <f t="shared" si="1"/>
        <v>1056</v>
      </c>
      <c r="C19" s="27"/>
      <c r="D19" s="21" t="s">
        <v>24</v>
      </c>
      <c r="E19" s="22">
        <v>870</v>
      </c>
      <c r="F19" s="23">
        <v>44969</v>
      </c>
      <c r="G19" s="32">
        <v>870</v>
      </c>
      <c r="H19" s="20">
        <f t="shared" si="0"/>
        <v>0</v>
      </c>
    </row>
    <row r="20" spans="1:8" ht="31.5" x14ac:dyDescent="0.25">
      <c r="A20" s="14">
        <v>44962</v>
      </c>
      <c r="B20" s="15">
        <f t="shared" si="1"/>
        <v>1057</v>
      </c>
      <c r="C20" s="26"/>
      <c r="D20" s="21" t="s">
        <v>15</v>
      </c>
      <c r="E20" s="22">
        <v>2855</v>
      </c>
      <c r="F20" s="23" t="s">
        <v>44</v>
      </c>
      <c r="G20" s="32">
        <f>1200+1655</f>
        <v>2855</v>
      </c>
      <c r="H20" s="20">
        <f t="shared" si="0"/>
        <v>0</v>
      </c>
    </row>
    <row r="21" spans="1:8" x14ac:dyDescent="0.25">
      <c r="A21" s="14">
        <v>44962</v>
      </c>
      <c r="B21" s="15">
        <f t="shared" si="1"/>
        <v>1058</v>
      </c>
      <c r="C21" s="26"/>
      <c r="D21" s="21" t="s">
        <v>24</v>
      </c>
      <c r="E21" s="22">
        <v>211</v>
      </c>
      <c r="F21" s="23">
        <v>44969</v>
      </c>
      <c r="G21" s="32">
        <v>211</v>
      </c>
      <c r="H21" s="20">
        <f t="shared" si="0"/>
        <v>0</v>
      </c>
    </row>
    <row r="22" spans="1:8" ht="31.5" x14ac:dyDescent="0.25">
      <c r="A22" s="14">
        <v>44963</v>
      </c>
      <c r="B22" s="15">
        <f t="shared" si="1"/>
        <v>1059</v>
      </c>
      <c r="C22" s="26"/>
      <c r="D22" s="21" t="s">
        <v>19</v>
      </c>
      <c r="E22" s="22">
        <v>55696</v>
      </c>
      <c r="F22" s="74" t="s">
        <v>47</v>
      </c>
      <c r="G22" s="72">
        <f>55000+696</f>
        <v>55696</v>
      </c>
      <c r="H22" s="20">
        <f t="shared" si="0"/>
        <v>0</v>
      </c>
    </row>
    <row r="23" spans="1:8" x14ac:dyDescent="0.25">
      <c r="A23" s="14">
        <v>44963</v>
      </c>
      <c r="B23" s="15">
        <f t="shared" si="1"/>
        <v>1060</v>
      </c>
      <c r="C23" s="26"/>
      <c r="D23" s="21" t="s">
        <v>13</v>
      </c>
      <c r="E23" s="22">
        <v>5199</v>
      </c>
      <c r="F23" s="23">
        <v>44964</v>
      </c>
      <c r="G23" s="32">
        <v>5199</v>
      </c>
      <c r="H23" s="20">
        <f t="shared" si="0"/>
        <v>0</v>
      </c>
    </row>
    <row r="24" spans="1:8" x14ac:dyDescent="0.25">
      <c r="A24" s="14">
        <v>44963</v>
      </c>
      <c r="B24" s="15">
        <f t="shared" si="1"/>
        <v>1061</v>
      </c>
      <c r="C24" s="26"/>
      <c r="D24" s="21" t="s">
        <v>14</v>
      </c>
      <c r="E24" s="22">
        <v>2009</v>
      </c>
      <c r="F24" s="23">
        <v>44965</v>
      </c>
      <c r="G24" s="32">
        <v>2009</v>
      </c>
      <c r="H24" s="20">
        <f t="shared" si="0"/>
        <v>0</v>
      </c>
    </row>
    <row r="25" spans="1:8" x14ac:dyDescent="0.25">
      <c r="A25" s="14">
        <v>44964</v>
      </c>
      <c r="B25" s="15">
        <f t="shared" si="1"/>
        <v>1062</v>
      </c>
      <c r="C25" s="26"/>
      <c r="D25" s="21" t="s">
        <v>15</v>
      </c>
      <c r="E25" s="22">
        <v>2370</v>
      </c>
      <c r="F25" s="23">
        <v>44968</v>
      </c>
      <c r="G25" s="32">
        <v>2370</v>
      </c>
      <c r="H25" s="20">
        <f t="shared" si="0"/>
        <v>0</v>
      </c>
    </row>
    <row r="26" spans="1:8" x14ac:dyDescent="0.25">
      <c r="A26" s="14">
        <v>44964</v>
      </c>
      <c r="B26" s="15">
        <f t="shared" si="1"/>
        <v>1063</v>
      </c>
      <c r="C26" s="26"/>
      <c r="D26" s="21" t="s">
        <v>19</v>
      </c>
      <c r="E26" s="22">
        <v>5280</v>
      </c>
      <c r="F26" s="23">
        <v>44966</v>
      </c>
      <c r="G26" s="32">
        <v>5280</v>
      </c>
      <c r="H26" s="20">
        <f t="shared" si="0"/>
        <v>0</v>
      </c>
    </row>
    <row r="27" spans="1:8" x14ac:dyDescent="0.25">
      <c r="A27" s="14">
        <v>44964</v>
      </c>
      <c r="B27" s="15">
        <f t="shared" si="1"/>
        <v>1064</v>
      </c>
      <c r="C27" s="26"/>
      <c r="D27" s="21" t="s">
        <v>13</v>
      </c>
      <c r="E27" s="22">
        <v>3720</v>
      </c>
      <c r="F27" s="23">
        <v>44966</v>
      </c>
      <c r="G27" s="32">
        <v>3720</v>
      </c>
      <c r="H27" s="20">
        <f t="shared" si="0"/>
        <v>0</v>
      </c>
    </row>
    <row r="28" spans="1:8" ht="31.5" x14ac:dyDescent="0.25">
      <c r="A28" s="14">
        <v>44966</v>
      </c>
      <c r="B28" s="15">
        <f t="shared" si="1"/>
        <v>1065</v>
      </c>
      <c r="C28" s="26"/>
      <c r="D28" s="21" t="s">
        <v>15</v>
      </c>
      <c r="E28" s="22">
        <v>1805</v>
      </c>
      <c r="F28" s="23" t="s">
        <v>46</v>
      </c>
      <c r="G28" s="32">
        <f>1500+305</f>
        <v>1805</v>
      </c>
      <c r="H28" s="20">
        <f t="shared" si="0"/>
        <v>0</v>
      </c>
    </row>
    <row r="29" spans="1:8" x14ac:dyDescent="0.25">
      <c r="A29" s="14">
        <v>44966</v>
      </c>
      <c r="B29" s="15">
        <f t="shared" si="1"/>
        <v>1066</v>
      </c>
      <c r="C29" s="26"/>
      <c r="D29" s="21" t="s">
        <v>13</v>
      </c>
      <c r="E29" s="22">
        <v>2168</v>
      </c>
      <c r="F29" s="23">
        <v>44967</v>
      </c>
      <c r="G29" s="32">
        <v>2168</v>
      </c>
      <c r="H29" s="20">
        <f t="shared" si="0"/>
        <v>0</v>
      </c>
    </row>
    <row r="30" spans="1:8" x14ac:dyDescent="0.25">
      <c r="A30" s="14">
        <v>44967</v>
      </c>
      <c r="B30" s="15">
        <f t="shared" si="1"/>
        <v>1067</v>
      </c>
      <c r="C30" s="26"/>
      <c r="D30" s="21" t="s">
        <v>12</v>
      </c>
      <c r="E30" s="22">
        <v>341</v>
      </c>
      <c r="F30" s="74">
        <v>44971</v>
      </c>
      <c r="G30" s="72">
        <v>341</v>
      </c>
      <c r="H30" s="20">
        <f t="shared" si="0"/>
        <v>0</v>
      </c>
    </row>
    <row r="31" spans="1:8" x14ac:dyDescent="0.25">
      <c r="A31" s="14">
        <v>44967</v>
      </c>
      <c r="B31" s="15">
        <f t="shared" si="1"/>
        <v>1068</v>
      </c>
      <c r="C31" s="26"/>
      <c r="D31" s="21" t="s">
        <v>25</v>
      </c>
      <c r="E31" s="22">
        <v>2279</v>
      </c>
      <c r="F31" s="23">
        <v>44968</v>
      </c>
      <c r="G31" s="32">
        <v>2279</v>
      </c>
      <c r="H31" s="20">
        <f t="shared" si="0"/>
        <v>0</v>
      </c>
    </row>
    <row r="32" spans="1:8" ht="31.5" x14ac:dyDescent="0.25">
      <c r="A32" s="14">
        <v>44967</v>
      </c>
      <c r="B32" s="15">
        <f t="shared" si="1"/>
        <v>1069</v>
      </c>
      <c r="C32" s="26"/>
      <c r="D32" s="21" t="s">
        <v>15</v>
      </c>
      <c r="E32" s="22">
        <v>2913</v>
      </c>
      <c r="F32" s="74" t="s">
        <v>49</v>
      </c>
      <c r="G32" s="72">
        <f>1200+1713</f>
        <v>2913</v>
      </c>
      <c r="H32" s="20">
        <f t="shared" si="0"/>
        <v>0</v>
      </c>
    </row>
    <row r="33" spans="1:8" ht="31.5" x14ac:dyDescent="0.25">
      <c r="A33" s="14">
        <v>44967</v>
      </c>
      <c r="B33" s="15">
        <f t="shared" si="1"/>
        <v>1070</v>
      </c>
      <c r="C33" s="26"/>
      <c r="D33" s="21" t="s">
        <v>14</v>
      </c>
      <c r="E33" s="22">
        <v>4477</v>
      </c>
      <c r="F33" s="23" t="s">
        <v>45</v>
      </c>
      <c r="G33" s="32">
        <f>4077+400</f>
        <v>4477</v>
      </c>
      <c r="H33" s="20">
        <f t="shared" si="0"/>
        <v>0</v>
      </c>
    </row>
    <row r="34" spans="1:8" x14ac:dyDescent="0.25">
      <c r="A34" s="14">
        <v>44967</v>
      </c>
      <c r="B34" s="15">
        <f t="shared" si="1"/>
        <v>1071</v>
      </c>
      <c r="C34" s="26"/>
      <c r="D34" s="21" t="s">
        <v>13</v>
      </c>
      <c r="E34" s="22">
        <v>5832</v>
      </c>
      <c r="F34" s="23">
        <v>44968</v>
      </c>
      <c r="G34" s="32">
        <v>5832</v>
      </c>
      <c r="H34" s="20">
        <f t="shared" si="0"/>
        <v>0</v>
      </c>
    </row>
    <row r="35" spans="1:8" ht="17.25" customHeight="1" x14ac:dyDescent="0.25">
      <c r="A35" s="14">
        <v>44967</v>
      </c>
      <c r="B35" s="15">
        <f t="shared" si="1"/>
        <v>1072</v>
      </c>
      <c r="C35" s="26"/>
      <c r="D35" s="21" t="s">
        <v>24</v>
      </c>
      <c r="E35" s="22">
        <v>17130</v>
      </c>
      <c r="F35" s="74">
        <v>44976</v>
      </c>
      <c r="G35" s="72">
        <v>17130</v>
      </c>
      <c r="H35" s="20">
        <f t="shared" si="0"/>
        <v>0</v>
      </c>
    </row>
    <row r="36" spans="1:8" x14ac:dyDescent="0.25">
      <c r="A36" s="14">
        <v>44968</v>
      </c>
      <c r="B36" s="15">
        <f t="shared" si="1"/>
        <v>1073</v>
      </c>
      <c r="C36" s="26"/>
      <c r="D36" s="21" t="s">
        <v>15</v>
      </c>
      <c r="E36" s="22">
        <v>2533</v>
      </c>
      <c r="F36" s="74">
        <v>44974</v>
      </c>
      <c r="G36" s="72">
        <v>2533</v>
      </c>
      <c r="H36" s="20">
        <f t="shared" si="0"/>
        <v>0</v>
      </c>
    </row>
    <row r="37" spans="1:8" x14ac:dyDescent="0.25">
      <c r="A37" s="14">
        <v>44968</v>
      </c>
      <c r="B37" s="15">
        <f t="shared" si="1"/>
        <v>1074</v>
      </c>
      <c r="C37" s="26"/>
      <c r="D37" s="21" t="s">
        <v>13</v>
      </c>
      <c r="E37" s="22">
        <v>3208</v>
      </c>
      <c r="F37" s="23">
        <v>44969</v>
      </c>
      <c r="G37" s="32">
        <v>3208</v>
      </c>
      <c r="H37" s="20">
        <f t="shared" si="0"/>
        <v>0</v>
      </c>
    </row>
    <row r="38" spans="1:8" x14ac:dyDescent="0.25">
      <c r="A38" s="14">
        <v>44968</v>
      </c>
      <c r="B38" s="15">
        <f t="shared" si="1"/>
        <v>1075</v>
      </c>
      <c r="C38" s="26"/>
      <c r="D38" s="21" t="s">
        <v>25</v>
      </c>
      <c r="E38" s="22">
        <v>11200</v>
      </c>
      <c r="F38" s="74">
        <v>44970</v>
      </c>
      <c r="G38" s="72">
        <v>11200</v>
      </c>
      <c r="H38" s="20">
        <f t="shared" si="0"/>
        <v>0</v>
      </c>
    </row>
    <row r="39" spans="1:8" x14ac:dyDescent="0.25">
      <c r="A39" s="14">
        <v>44969</v>
      </c>
      <c r="B39" s="15">
        <f t="shared" si="1"/>
        <v>1076</v>
      </c>
      <c r="C39" s="26"/>
      <c r="D39" s="21" t="s">
        <v>16</v>
      </c>
      <c r="E39" s="22">
        <v>8000</v>
      </c>
      <c r="F39" s="74">
        <v>44970</v>
      </c>
      <c r="G39" s="72">
        <v>8000</v>
      </c>
      <c r="H39" s="20">
        <f t="shared" si="0"/>
        <v>0</v>
      </c>
    </row>
    <row r="40" spans="1:8" x14ac:dyDescent="0.25">
      <c r="A40" s="14">
        <v>44969</v>
      </c>
      <c r="B40" s="15">
        <f t="shared" si="1"/>
        <v>1077</v>
      </c>
      <c r="C40" s="26"/>
      <c r="D40" s="21" t="s">
        <v>13</v>
      </c>
      <c r="E40" s="22">
        <v>5096</v>
      </c>
      <c r="F40" s="74">
        <v>44970</v>
      </c>
      <c r="G40" s="72">
        <v>5096</v>
      </c>
      <c r="H40" s="20">
        <f t="shared" si="0"/>
        <v>0</v>
      </c>
    </row>
    <row r="41" spans="1:8" x14ac:dyDescent="0.25">
      <c r="A41" s="69">
        <v>44970</v>
      </c>
      <c r="B41" s="15">
        <f t="shared" si="1"/>
        <v>1078</v>
      </c>
      <c r="C41" s="26"/>
      <c r="D41" s="73" t="s">
        <v>12</v>
      </c>
      <c r="E41" s="22">
        <v>357</v>
      </c>
      <c r="F41" s="74">
        <v>44971</v>
      </c>
      <c r="G41" s="72">
        <v>357</v>
      </c>
      <c r="H41" s="20">
        <f t="shared" si="0"/>
        <v>0</v>
      </c>
    </row>
    <row r="42" spans="1:8" ht="31.5" x14ac:dyDescent="0.25">
      <c r="A42" s="69">
        <v>44970</v>
      </c>
      <c r="B42" s="15">
        <f t="shared" si="1"/>
        <v>1079</v>
      </c>
      <c r="C42" s="26"/>
      <c r="D42" s="73" t="s">
        <v>15</v>
      </c>
      <c r="E42" s="22">
        <v>1947</v>
      </c>
      <c r="F42" s="74" t="s">
        <v>50</v>
      </c>
      <c r="G42" s="72">
        <f>600+1347</f>
        <v>1947</v>
      </c>
      <c r="H42" s="20">
        <f t="shared" si="0"/>
        <v>0</v>
      </c>
    </row>
    <row r="43" spans="1:8" x14ac:dyDescent="0.25">
      <c r="A43" s="69">
        <v>44970</v>
      </c>
      <c r="B43" s="15">
        <f t="shared" si="1"/>
        <v>1080</v>
      </c>
      <c r="C43" s="26"/>
      <c r="D43" s="73" t="s">
        <v>19</v>
      </c>
      <c r="E43" s="22">
        <v>5832</v>
      </c>
      <c r="F43" s="74">
        <v>44971</v>
      </c>
      <c r="G43" s="72">
        <v>5832</v>
      </c>
      <c r="H43" s="20">
        <f t="shared" si="0"/>
        <v>0</v>
      </c>
    </row>
    <row r="44" spans="1:8" x14ac:dyDescent="0.25">
      <c r="A44" s="69">
        <v>44970</v>
      </c>
      <c r="B44" s="15">
        <f t="shared" si="1"/>
        <v>1081</v>
      </c>
      <c r="C44" s="26"/>
      <c r="D44" s="73" t="s">
        <v>13</v>
      </c>
      <c r="E44" s="22">
        <v>4280</v>
      </c>
      <c r="F44" s="74">
        <v>44971</v>
      </c>
      <c r="G44" s="72">
        <v>4280</v>
      </c>
      <c r="H44" s="20">
        <f t="shared" si="0"/>
        <v>0</v>
      </c>
    </row>
    <row r="45" spans="1:8" x14ac:dyDescent="0.25">
      <c r="A45" s="69">
        <v>44970</v>
      </c>
      <c r="B45" s="15">
        <f t="shared" si="1"/>
        <v>1082</v>
      </c>
      <c r="C45" s="26"/>
      <c r="D45" s="73" t="s">
        <v>16</v>
      </c>
      <c r="E45" s="22">
        <v>4072</v>
      </c>
      <c r="F45" s="74">
        <v>44973</v>
      </c>
      <c r="G45" s="72">
        <v>4072</v>
      </c>
      <c r="H45" s="20">
        <f t="shared" si="0"/>
        <v>0</v>
      </c>
    </row>
    <row r="46" spans="1:8" ht="31.5" x14ac:dyDescent="0.25">
      <c r="A46" s="69">
        <v>44971</v>
      </c>
      <c r="B46" s="15">
        <f t="shared" si="1"/>
        <v>1083</v>
      </c>
      <c r="C46" s="26"/>
      <c r="D46" s="73" t="s">
        <v>14</v>
      </c>
      <c r="E46" s="22">
        <v>2100</v>
      </c>
      <c r="F46" s="74" t="s">
        <v>48</v>
      </c>
      <c r="G46" s="72">
        <f>1559+541</f>
        <v>2100</v>
      </c>
      <c r="H46" s="20">
        <f t="shared" si="0"/>
        <v>0</v>
      </c>
    </row>
    <row r="47" spans="1:8" ht="22.5" customHeight="1" x14ac:dyDescent="0.25">
      <c r="A47" s="69">
        <v>44971</v>
      </c>
      <c r="B47" s="15">
        <f t="shared" si="1"/>
        <v>1084</v>
      </c>
      <c r="C47" s="28"/>
      <c r="D47" s="73" t="s">
        <v>15</v>
      </c>
      <c r="E47" s="22">
        <v>1866</v>
      </c>
      <c r="F47" s="23">
        <v>44975</v>
      </c>
      <c r="G47" s="72">
        <v>1866</v>
      </c>
      <c r="H47" s="20">
        <f t="shared" si="0"/>
        <v>0</v>
      </c>
    </row>
    <row r="48" spans="1:8" ht="20.25" customHeight="1" x14ac:dyDescent="0.25">
      <c r="A48" s="69">
        <v>44971</v>
      </c>
      <c r="B48" s="15">
        <f t="shared" si="1"/>
        <v>1085</v>
      </c>
      <c r="C48" s="29"/>
      <c r="D48" s="73" t="s">
        <v>13</v>
      </c>
      <c r="E48" s="22">
        <v>4328</v>
      </c>
      <c r="F48" s="74">
        <v>44973</v>
      </c>
      <c r="G48" s="72">
        <v>4328</v>
      </c>
      <c r="H48" s="20">
        <f t="shared" si="0"/>
        <v>0</v>
      </c>
    </row>
    <row r="49" spans="1:8" ht="21.75" customHeight="1" x14ac:dyDescent="0.25">
      <c r="A49" s="69">
        <v>44940</v>
      </c>
      <c r="B49" s="15">
        <f t="shared" si="1"/>
        <v>1086</v>
      </c>
      <c r="C49" s="26"/>
      <c r="D49" s="73" t="s">
        <v>24</v>
      </c>
      <c r="E49" s="22">
        <v>219</v>
      </c>
      <c r="F49" s="74">
        <v>44976</v>
      </c>
      <c r="G49" s="72">
        <v>219</v>
      </c>
      <c r="H49" s="20">
        <f t="shared" si="0"/>
        <v>0</v>
      </c>
    </row>
    <row r="50" spans="1:8" ht="31.5" x14ac:dyDescent="0.25">
      <c r="A50" s="69">
        <v>44973</v>
      </c>
      <c r="B50" s="15">
        <f t="shared" si="1"/>
        <v>1087</v>
      </c>
      <c r="C50" s="26"/>
      <c r="D50" s="73" t="s">
        <v>14</v>
      </c>
      <c r="E50" s="22">
        <v>3685</v>
      </c>
      <c r="F50" s="74" t="s">
        <v>52</v>
      </c>
      <c r="G50" s="72">
        <f>3485+200</f>
        <v>3685</v>
      </c>
      <c r="H50" s="20">
        <f t="shared" si="0"/>
        <v>0</v>
      </c>
    </row>
    <row r="51" spans="1:8" ht="31.5" x14ac:dyDescent="0.25">
      <c r="A51" s="69">
        <v>44973</v>
      </c>
      <c r="B51" s="15">
        <f t="shared" si="1"/>
        <v>1088</v>
      </c>
      <c r="C51" s="26"/>
      <c r="D51" s="73" t="s">
        <v>15</v>
      </c>
      <c r="E51" s="22">
        <v>2394</v>
      </c>
      <c r="F51" s="74" t="s">
        <v>51</v>
      </c>
      <c r="G51" s="72">
        <f>1300+1094</f>
        <v>2394</v>
      </c>
      <c r="H51" s="20">
        <f t="shared" si="0"/>
        <v>0</v>
      </c>
    </row>
    <row r="52" spans="1:8" x14ac:dyDescent="0.25">
      <c r="A52" s="69">
        <v>44973</v>
      </c>
      <c r="B52" s="15">
        <f t="shared" si="1"/>
        <v>1089</v>
      </c>
      <c r="C52" s="26"/>
      <c r="D52" s="73" t="s">
        <v>13</v>
      </c>
      <c r="E52" s="22">
        <v>3224</v>
      </c>
      <c r="F52" s="74">
        <v>44974</v>
      </c>
      <c r="G52" s="72">
        <v>3224</v>
      </c>
      <c r="H52" s="20">
        <f t="shared" si="0"/>
        <v>0</v>
      </c>
    </row>
    <row r="53" spans="1:8" x14ac:dyDescent="0.25">
      <c r="A53" s="69">
        <v>44974</v>
      </c>
      <c r="B53" s="15">
        <f t="shared" si="1"/>
        <v>1090</v>
      </c>
      <c r="C53" s="26"/>
      <c r="D53" s="73" t="s">
        <v>13</v>
      </c>
      <c r="E53" s="22">
        <v>3096</v>
      </c>
      <c r="F53" s="74">
        <v>44975</v>
      </c>
      <c r="G53" s="72">
        <v>3096</v>
      </c>
      <c r="H53" s="20">
        <f t="shared" si="0"/>
        <v>0</v>
      </c>
    </row>
    <row r="54" spans="1:8" x14ac:dyDescent="0.25">
      <c r="A54" s="69">
        <v>44974</v>
      </c>
      <c r="B54" s="15">
        <f t="shared" si="1"/>
        <v>1091</v>
      </c>
      <c r="C54" s="26"/>
      <c r="D54" s="73" t="s">
        <v>15</v>
      </c>
      <c r="E54" s="22">
        <v>1749</v>
      </c>
      <c r="F54" s="74">
        <v>44976</v>
      </c>
      <c r="G54" s="72">
        <v>1749</v>
      </c>
      <c r="H54" s="20">
        <f t="shared" si="0"/>
        <v>0</v>
      </c>
    </row>
    <row r="55" spans="1:8" s="34" customFormat="1" x14ac:dyDescent="0.25">
      <c r="A55" s="70">
        <v>44974</v>
      </c>
      <c r="B55" s="15">
        <f t="shared" si="1"/>
        <v>1092</v>
      </c>
      <c r="C55" s="26"/>
      <c r="D55" s="75" t="s">
        <v>24</v>
      </c>
      <c r="E55" s="31">
        <v>15510</v>
      </c>
      <c r="F55" s="23">
        <v>44983</v>
      </c>
      <c r="G55" s="72">
        <v>15310</v>
      </c>
      <c r="H55" s="33">
        <f t="shared" si="0"/>
        <v>200</v>
      </c>
    </row>
    <row r="56" spans="1:8" x14ac:dyDescent="0.25">
      <c r="A56" s="69">
        <v>44975</v>
      </c>
      <c r="B56" s="15">
        <f t="shared" si="1"/>
        <v>1093</v>
      </c>
      <c r="C56" s="26"/>
      <c r="D56" s="73" t="s">
        <v>12</v>
      </c>
      <c r="E56" s="22">
        <v>271</v>
      </c>
      <c r="F56" s="23">
        <v>44982</v>
      </c>
      <c r="G56" s="72">
        <v>271</v>
      </c>
      <c r="H56" s="20">
        <f t="shared" si="0"/>
        <v>0</v>
      </c>
    </row>
    <row r="57" spans="1:8" ht="31.5" x14ac:dyDescent="0.25">
      <c r="A57" s="69">
        <v>44975</v>
      </c>
      <c r="B57" s="15">
        <f t="shared" si="1"/>
        <v>1094</v>
      </c>
      <c r="C57" s="26"/>
      <c r="D57" s="73" t="s">
        <v>15</v>
      </c>
      <c r="E57" s="22">
        <v>2997</v>
      </c>
      <c r="F57" s="74" t="s">
        <v>54</v>
      </c>
      <c r="G57" s="72">
        <f>900+2097</f>
        <v>2997</v>
      </c>
      <c r="H57" s="20">
        <f t="shared" si="0"/>
        <v>0</v>
      </c>
    </row>
    <row r="58" spans="1:8" x14ac:dyDescent="0.25">
      <c r="A58" s="69">
        <v>44975</v>
      </c>
      <c r="B58" s="15">
        <f t="shared" si="1"/>
        <v>1095</v>
      </c>
      <c r="C58" s="26"/>
      <c r="D58" s="73" t="s">
        <v>17</v>
      </c>
      <c r="E58" s="22">
        <v>1620</v>
      </c>
      <c r="F58" s="74">
        <v>44976</v>
      </c>
      <c r="G58" s="72">
        <v>1620</v>
      </c>
      <c r="H58" s="20">
        <f t="shared" si="0"/>
        <v>0</v>
      </c>
    </row>
    <row r="59" spans="1:8" ht="21.75" customHeight="1" x14ac:dyDescent="0.25">
      <c r="A59" s="69">
        <v>44975</v>
      </c>
      <c r="B59" s="15">
        <f t="shared" si="1"/>
        <v>1096</v>
      </c>
      <c r="C59" s="26"/>
      <c r="D59" s="73" t="s">
        <v>13</v>
      </c>
      <c r="E59" s="22">
        <v>5024</v>
      </c>
      <c r="F59" s="74">
        <v>44976</v>
      </c>
      <c r="G59" s="72">
        <v>5024</v>
      </c>
      <c r="H59" s="20">
        <f t="shared" si="0"/>
        <v>0</v>
      </c>
    </row>
    <row r="60" spans="1:8" x14ac:dyDescent="0.25">
      <c r="A60" s="69">
        <v>44975</v>
      </c>
      <c r="B60" s="15">
        <f t="shared" si="1"/>
        <v>1097</v>
      </c>
      <c r="C60" s="26"/>
      <c r="D60" s="73" t="s">
        <v>25</v>
      </c>
      <c r="E60" s="22">
        <v>11200</v>
      </c>
      <c r="F60" s="74">
        <v>44977</v>
      </c>
      <c r="G60" s="72">
        <v>11200</v>
      </c>
      <c r="H60" s="20">
        <f t="shared" si="0"/>
        <v>0</v>
      </c>
    </row>
    <row r="61" spans="1:8" x14ac:dyDescent="0.25">
      <c r="A61" s="69">
        <v>44976</v>
      </c>
      <c r="B61" s="15">
        <f t="shared" si="1"/>
        <v>1098</v>
      </c>
      <c r="C61" s="26"/>
      <c r="D61" s="73" t="s">
        <v>15</v>
      </c>
      <c r="E61" s="22">
        <v>1450</v>
      </c>
      <c r="F61" s="23">
        <v>44981</v>
      </c>
      <c r="G61" s="72">
        <v>1450</v>
      </c>
      <c r="H61" s="20">
        <f t="shared" si="0"/>
        <v>0</v>
      </c>
    </row>
    <row r="62" spans="1:8" x14ac:dyDescent="0.25">
      <c r="A62" s="69">
        <v>44976</v>
      </c>
      <c r="B62" s="15">
        <f t="shared" si="1"/>
        <v>1099</v>
      </c>
      <c r="C62" s="26"/>
      <c r="D62" s="73" t="s">
        <v>13</v>
      </c>
      <c r="E62" s="22">
        <v>4670</v>
      </c>
      <c r="F62" s="74" t="s">
        <v>53</v>
      </c>
      <c r="G62" s="72">
        <f>4670</f>
        <v>4670</v>
      </c>
      <c r="H62" s="20">
        <f t="shared" si="0"/>
        <v>0</v>
      </c>
    </row>
    <row r="63" spans="1:8" x14ac:dyDescent="0.25">
      <c r="A63" s="69">
        <v>44977</v>
      </c>
      <c r="B63" s="15">
        <f t="shared" si="1"/>
        <v>1100</v>
      </c>
      <c r="C63" s="26"/>
      <c r="D63" s="73" t="s">
        <v>19</v>
      </c>
      <c r="E63" s="22">
        <v>5080</v>
      </c>
      <c r="F63" s="74">
        <v>44978</v>
      </c>
      <c r="G63" s="72">
        <v>5080</v>
      </c>
      <c r="H63" s="20">
        <f t="shared" si="0"/>
        <v>0</v>
      </c>
    </row>
    <row r="64" spans="1:8" x14ac:dyDescent="0.25">
      <c r="A64" s="69">
        <v>44977</v>
      </c>
      <c r="B64" s="15">
        <f t="shared" si="1"/>
        <v>1101</v>
      </c>
      <c r="C64" s="26"/>
      <c r="D64" s="73" t="s">
        <v>15</v>
      </c>
      <c r="E64" s="22">
        <v>1000</v>
      </c>
      <c r="F64" s="74">
        <v>44978</v>
      </c>
      <c r="G64" s="72">
        <v>1000</v>
      </c>
      <c r="H64" s="20">
        <f t="shared" si="0"/>
        <v>0</v>
      </c>
    </row>
    <row r="65" spans="1:8" x14ac:dyDescent="0.25">
      <c r="A65" s="71">
        <v>44977</v>
      </c>
      <c r="B65" s="15">
        <f t="shared" si="1"/>
        <v>1102</v>
      </c>
      <c r="C65" s="26"/>
      <c r="D65" s="84" t="s">
        <v>13</v>
      </c>
      <c r="E65" s="22">
        <v>3620</v>
      </c>
      <c r="F65" s="74">
        <v>44978</v>
      </c>
      <c r="G65" s="72">
        <v>3620</v>
      </c>
      <c r="H65" s="20">
        <f t="shared" si="0"/>
        <v>0</v>
      </c>
    </row>
    <row r="66" spans="1:8" x14ac:dyDescent="0.25">
      <c r="A66" s="71">
        <v>44978</v>
      </c>
      <c r="B66" s="15">
        <f t="shared" si="1"/>
        <v>1103</v>
      </c>
      <c r="C66" s="26"/>
      <c r="D66" s="84" t="s">
        <v>16</v>
      </c>
      <c r="E66" s="22">
        <v>9657</v>
      </c>
      <c r="F66" s="23">
        <v>44980</v>
      </c>
      <c r="G66" s="72">
        <v>9657</v>
      </c>
      <c r="H66" s="20">
        <f t="shared" si="0"/>
        <v>0</v>
      </c>
    </row>
    <row r="67" spans="1:8" x14ac:dyDescent="0.25">
      <c r="A67" s="71">
        <v>44978</v>
      </c>
      <c r="B67" s="15">
        <f t="shared" si="1"/>
        <v>1104</v>
      </c>
      <c r="C67" s="26"/>
      <c r="D67" s="84" t="s">
        <v>13</v>
      </c>
      <c r="E67" s="22">
        <v>3318</v>
      </c>
      <c r="F67" s="74">
        <v>44979</v>
      </c>
      <c r="G67" s="72">
        <v>3318</v>
      </c>
      <c r="H67" s="20">
        <f t="shared" si="0"/>
        <v>0</v>
      </c>
    </row>
    <row r="68" spans="1:8" x14ac:dyDescent="0.25">
      <c r="A68" s="71">
        <v>44978</v>
      </c>
      <c r="B68" s="15">
        <f t="shared" si="1"/>
        <v>1105</v>
      </c>
      <c r="C68" s="26"/>
      <c r="D68" s="84" t="s">
        <v>17</v>
      </c>
      <c r="E68" s="22">
        <v>5400</v>
      </c>
      <c r="F68" s="23"/>
      <c r="G68" s="72"/>
      <c r="H68" s="20">
        <f t="shared" si="0"/>
        <v>5400</v>
      </c>
    </row>
    <row r="69" spans="1:8" x14ac:dyDescent="0.25">
      <c r="A69" s="71">
        <v>44979</v>
      </c>
      <c r="B69" s="15">
        <f t="shared" si="1"/>
        <v>1106</v>
      </c>
      <c r="C69" s="26"/>
      <c r="D69" s="84" t="s">
        <v>13</v>
      </c>
      <c r="E69" s="22">
        <v>2999</v>
      </c>
      <c r="F69" s="23">
        <v>44980</v>
      </c>
      <c r="G69" s="72">
        <v>2999</v>
      </c>
      <c r="H69" s="20">
        <f t="shared" si="0"/>
        <v>0</v>
      </c>
    </row>
    <row r="70" spans="1:8" x14ac:dyDescent="0.25">
      <c r="A70" s="71">
        <v>44979</v>
      </c>
      <c r="B70" s="15">
        <f t="shared" ref="B70:B91" si="2">B69+1</f>
        <v>1107</v>
      </c>
      <c r="C70" s="26"/>
      <c r="D70" s="84" t="s">
        <v>15</v>
      </c>
      <c r="E70" s="22">
        <v>728</v>
      </c>
      <c r="F70" s="23">
        <v>44981</v>
      </c>
      <c r="G70" s="72">
        <v>728</v>
      </c>
      <c r="H70" s="20">
        <f t="shared" si="0"/>
        <v>0</v>
      </c>
    </row>
    <row r="71" spans="1:8" ht="31.5" x14ac:dyDescent="0.25">
      <c r="A71" s="71">
        <v>44980</v>
      </c>
      <c r="B71" s="15">
        <f t="shared" si="2"/>
        <v>1108</v>
      </c>
      <c r="C71" s="26"/>
      <c r="D71" s="35" t="s">
        <v>14</v>
      </c>
      <c r="E71" s="22">
        <v>566</v>
      </c>
      <c r="F71" s="23" t="s">
        <v>55</v>
      </c>
      <c r="G71" s="72">
        <f>225+341</f>
        <v>566</v>
      </c>
      <c r="H71" s="20">
        <f t="shared" si="0"/>
        <v>0</v>
      </c>
    </row>
    <row r="72" spans="1:8" ht="31.5" x14ac:dyDescent="0.25">
      <c r="A72" s="71">
        <v>44980</v>
      </c>
      <c r="B72" s="15">
        <f t="shared" si="2"/>
        <v>1109</v>
      </c>
      <c r="C72" s="26"/>
      <c r="D72" s="35" t="s">
        <v>15</v>
      </c>
      <c r="E72" s="22">
        <v>2332</v>
      </c>
      <c r="F72" s="23" t="s">
        <v>56</v>
      </c>
      <c r="G72" s="72">
        <f>800+1532</f>
        <v>2332</v>
      </c>
      <c r="H72" s="20">
        <f t="shared" si="0"/>
        <v>0</v>
      </c>
    </row>
    <row r="73" spans="1:8" ht="18.75" customHeight="1" x14ac:dyDescent="0.25">
      <c r="A73" s="71">
        <v>44980</v>
      </c>
      <c r="B73" s="15">
        <f t="shared" si="2"/>
        <v>1110</v>
      </c>
      <c r="C73" s="26"/>
      <c r="D73" s="35" t="s">
        <v>19</v>
      </c>
      <c r="E73" s="22">
        <v>9086</v>
      </c>
      <c r="F73" s="23">
        <v>44981</v>
      </c>
      <c r="G73" s="72">
        <v>9086</v>
      </c>
      <c r="H73" s="20">
        <f t="shared" si="0"/>
        <v>0</v>
      </c>
    </row>
    <row r="74" spans="1:8" x14ac:dyDescent="0.25">
      <c r="A74" s="71">
        <v>44980</v>
      </c>
      <c r="B74" s="15">
        <f t="shared" si="2"/>
        <v>1111</v>
      </c>
      <c r="C74" s="26"/>
      <c r="D74" s="35" t="s">
        <v>13</v>
      </c>
      <c r="E74" s="22">
        <v>2419</v>
      </c>
      <c r="F74" s="23">
        <v>44981</v>
      </c>
      <c r="G74" s="72">
        <v>2419</v>
      </c>
      <c r="H74" s="20">
        <f t="shared" si="0"/>
        <v>0</v>
      </c>
    </row>
    <row r="75" spans="1:8" ht="31.5" x14ac:dyDescent="0.25">
      <c r="A75" s="71">
        <v>44981</v>
      </c>
      <c r="B75" s="15">
        <f t="shared" si="2"/>
        <v>1112</v>
      </c>
      <c r="C75" s="26"/>
      <c r="D75" s="35" t="s">
        <v>15</v>
      </c>
      <c r="E75" s="22">
        <v>1750</v>
      </c>
      <c r="F75" s="23" t="s">
        <v>58</v>
      </c>
      <c r="G75" s="72">
        <f>1000+750</f>
        <v>1750</v>
      </c>
      <c r="H75" s="20">
        <f t="shared" si="0"/>
        <v>0</v>
      </c>
    </row>
    <row r="76" spans="1:8" ht="18.75" customHeight="1" x14ac:dyDescent="0.25">
      <c r="A76" s="71">
        <v>44981</v>
      </c>
      <c r="B76" s="15">
        <f t="shared" si="2"/>
        <v>1113</v>
      </c>
      <c r="C76" s="26"/>
      <c r="D76" s="35" t="s">
        <v>13</v>
      </c>
      <c r="E76" s="22">
        <v>3091</v>
      </c>
      <c r="F76" s="23">
        <v>44982</v>
      </c>
      <c r="G76" s="72">
        <v>3091</v>
      </c>
      <c r="H76" s="20">
        <f t="shared" si="0"/>
        <v>0</v>
      </c>
    </row>
    <row r="77" spans="1:8" ht="18.75" customHeight="1" x14ac:dyDescent="0.25">
      <c r="A77" s="71">
        <v>44981</v>
      </c>
      <c r="B77" s="15">
        <f t="shared" si="2"/>
        <v>1114</v>
      </c>
      <c r="C77" s="26"/>
      <c r="D77" s="35" t="s">
        <v>24</v>
      </c>
      <c r="E77" s="22">
        <v>8100</v>
      </c>
      <c r="F77" s="23"/>
      <c r="G77" s="72"/>
      <c r="H77" s="20">
        <f t="shared" si="0"/>
        <v>8100</v>
      </c>
    </row>
    <row r="78" spans="1:8" ht="18.75" customHeight="1" x14ac:dyDescent="0.25">
      <c r="A78" s="71">
        <v>44981</v>
      </c>
      <c r="B78" s="15">
        <f t="shared" si="2"/>
        <v>1115</v>
      </c>
      <c r="C78" s="26"/>
      <c r="D78" s="35" t="s">
        <v>19</v>
      </c>
      <c r="E78" s="22">
        <v>5125</v>
      </c>
      <c r="F78" s="23">
        <v>44982</v>
      </c>
      <c r="G78" s="72">
        <v>5125</v>
      </c>
      <c r="H78" s="20">
        <f t="shared" si="0"/>
        <v>0</v>
      </c>
    </row>
    <row r="79" spans="1:8" ht="18.75" customHeight="1" x14ac:dyDescent="0.25">
      <c r="A79" s="71">
        <v>44981</v>
      </c>
      <c r="B79" s="15">
        <f t="shared" si="2"/>
        <v>1116</v>
      </c>
      <c r="C79" s="26"/>
      <c r="D79" s="35" t="s">
        <v>25</v>
      </c>
      <c r="E79" s="22">
        <v>11200</v>
      </c>
      <c r="F79" s="23">
        <v>44984</v>
      </c>
      <c r="G79" s="72">
        <v>11200</v>
      </c>
      <c r="H79" s="20">
        <f t="shared" si="0"/>
        <v>0</v>
      </c>
    </row>
    <row r="80" spans="1:8" ht="18.75" customHeight="1" x14ac:dyDescent="0.25">
      <c r="A80" s="71">
        <v>44982</v>
      </c>
      <c r="B80" s="15">
        <f t="shared" si="2"/>
        <v>1117</v>
      </c>
      <c r="C80" s="26"/>
      <c r="D80" s="35" t="s">
        <v>14</v>
      </c>
      <c r="E80" s="22">
        <v>4889</v>
      </c>
      <c r="F80" s="23">
        <v>44982</v>
      </c>
      <c r="G80" s="72">
        <v>4889</v>
      </c>
      <c r="H80" s="20">
        <f t="shared" si="0"/>
        <v>0</v>
      </c>
    </row>
    <row r="81" spans="1:9" ht="18.75" customHeight="1" x14ac:dyDescent="0.25">
      <c r="A81" s="71">
        <v>44982</v>
      </c>
      <c r="B81" s="15">
        <f t="shared" si="2"/>
        <v>1118</v>
      </c>
      <c r="C81" s="26"/>
      <c r="D81" s="35" t="s">
        <v>15</v>
      </c>
      <c r="E81" s="22">
        <v>3115</v>
      </c>
      <c r="F81" s="23" t="s">
        <v>59</v>
      </c>
      <c r="G81" s="72">
        <f>1000</f>
        <v>1000</v>
      </c>
      <c r="H81" s="20">
        <f t="shared" si="0"/>
        <v>2115</v>
      </c>
    </row>
    <row r="82" spans="1:9" ht="18.75" customHeight="1" x14ac:dyDescent="0.25">
      <c r="A82" s="71">
        <v>44982</v>
      </c>
      <c r="B82" s="15">
        <f t="shared" si="2"/>
        <v>1119</v>
      </c>
      <c r="C82" s="26"/>
      <c r="D82" s="35" t="s">
        <v>13</v>
      </c>
      <c r="E82" s="22">
        <v>4897</v>
      </c>
      <c r="F82" s="23">
        <v>44985</v>
      </c>
      <c r="G82" s="72">
        <v>4897</v>
      </c>
      <c r="H82" s="20">
        <f t="shared" si="0"/>
        <v>0</v>
      </c>
    </row>
    <row r="83" spans="1:9" ht="18.75" customHeight="1" x14ac:dyDescent="0.25">
      <c r="A83" s="71">
        <v>44982</v>
      </c>
      <c r="B83" s="15">
        <f t="shared" si="2"/>
        <v>1120</v>
      </c>
      <c r="C83" s="26"/>
      <c r="D83" s="35" t="s">
        <v>14</v>
      </c>
      <c r="E83" s="22">
        <v>948</v>
      </c>
      <c r="F83" s="23">
        <v>44982</v>
      </c>
      <c r="G83" s="72">
        <v>948</v>
      </c>
      <c r="H83" s="20">
        <f t="shared" si="0"/>
        <v>0</v>
      </c>
    </row>
    <row r="84" spans="1:9" ht="18.75" customHeight="1" x14ac:dyDescent="0.25">
      <c r="A84" s="71">
        <v>44982</v>
      </c>
      <c r="B84" s="15">
        <f t="shared" si="2"/>
        <v>1121</v>
      </c>
      <c r="C84" s="26"/>
      <c r="D84" s="35" t="s">
        <v>12</v>
      </c>
      <c r="E84" s="22">
        <v>3828</v>
      </c>
      <c r="F84" s="23"/>
      <c r="G84" s="72"/>
      <c r="H84" s="20">
        <f t="shared" si="0"/>
        <v>3828</v>
      </c>
    </row>
    <row r="85" spans="1:9" ht="18.75" customHeight="1" x14ac:dyDescent="0.25">
      <c r="A85" s="71">
        <v>44983</v>
      </c>
      <c r="B85" s="15">
        <f t="shared" si="2"/>
        <v>1122</v>
      </c>
      <c r="C85" s="26"/>
      <c r="D85" s="35" t="s">
        <v>15</v>
      </c>
      <c r="E85" s="22">
        <v>1121</v>
      </c>
      <c r="F85" s="23">
        <v>44985</v>
      </c>
      <c r="G85" s="72">
        <v>1121</v>
      </c>
      <c r="H85" s="20">
        <f t="shared" si="0"/>
        <v>0</v>
      </c>
    </row>
    <row r="86" spans="1:9" ht="18.75" customHeight="1" x14ac:dyDescent="0.25">
      <c r="A86" s="71">
        <v>44983</v>
      </c>
      <c r="B86" s="15">
        <f t="shared" si="2"/>
        <v>1123</v>
      </c>
      <c r="C86" s="26"/>
      <c r="D86" s="35" t="s">
        <v>13</v>
      </c>
      <c r="E86" s="22">
        <v>5494</v>
      </c>
      <c r="F86" s="23">
        <v>44984</v>
      </c>
      <c r="G86" s="72">
        <v>5494</v>
      </c>
      <c r="H86" s="20">
        <f t="shared" si="0"/>
        <v>0</v>
      </c>
    </row>
    <row r="87" spans="1:9" ht="18.75" customHeight="1" x14ac:dyDescent="0.25">
      <c r="A87" s="71">
        <v>44984</v>
      </c>
      <c r="B87" s="15">
        <f t="shared" si="2"/>
        <v>1124</v>
      </c>
      <c r="C87" s="26"/>
      <c r="D87" s="35" t="s">
        <v>15</v>
      </c>
      <c r="E87" s="22">
        <v>1115</v>
      </c>
      <c r="F87" s="23">
        <v>44985</v>
      </c>
      <c r="G87" s="72">
        <v>1115</v>
      </c>
      <c r="H87" s="20">
        <f t="shared" si="0"/>
        <v>0</v>
      </c>
    </row>
    <row r="88" spans="1:9" ht="18.75" customHeight="1" x14ac:dyDescent="0.25">
      <c r="A88" s="71">
        <v>44984</v>
      </c>
      <c r="B88" s="15">
        <f t="shared" si="2"/>
        <v>1125</v>
      </c>
      <c r="C88" s="26"/>
      <c r="D88" s="35" t="s">
        <v>57</v>
      </c>
      <c r="E88" s="22">
        <v>3175</v>
      </c>
      <c r="F88" s="23"/>
      <c r="G88" s="72"/>
      <c r="H88" s="20">
        <f t="shared" si="0"/>
        <v>3175</v>
      </c>
    </row>
    <row r="89" spans="1:9" ht="18.75" customHeight="1" x14ac:dyDescent="0.25">
      <c r="A89" s="71">
        <v>44985</v>
      </c>
      <c r="B89" s="15">
        <f t="shared" si="2"/>
        <v>1126</v>
      </c>
      <c r="C89" s="26"/>
      <c r="D89" s="35" t="s">
        <v>14</v>
      </c>
      <c r="E89" s="22">
        <v>5163</v>
      </c>
      <c r="F89" s="23" t="s">
        <v>60</v>
      </c>
      <c r="G89" s="72">
        <f>5000</f>
        <v>5000</v>
      </c>
      <c r="H89" s="20">
        <f t="shared" si="0"/>
        <v>163</v>
      </c>
    </row>
    <row r="90" spans="1:9" ht="18.75" customHeight="1" x14ac:dyDescent="0.25">
      <c r="A90" s="71">
        <v>44985</v>
      </c>
      <c r="B90" s="15">
        <f t="shared" si="2"/>
        <v>1127</v>
      </c>
      <c r="C90" s="26"/>
      <c r="D90" s="35" t="s">
        <v>15</v>
      </c>
      <c r="E90" s="22">
        <v>2404</v>
      </c>
      <c r="F90" s="23"/>
      <c r="G90" s="72"/>
      <c r="H90" s="20">
        <f t="shared" si="0"/>
        <v>2404</v>
      </c>
    </row>
    <row r="91" spans="1:9" ht="18.75" customHeight="1" x14ac:dyDescent="0.25">
      <c r="A91" s="71">
        <v>44985</v>
      </c>
      <c r="B91" s="15">
        <f t="shared" si="2"/>
        <v>1128</v>
      </c>
      <c r="C91" s="26"/>
      <c r="D91" s="35" t="s">
        <v>24</v>
      </c>
      <c r="E91" s="22">
        <v>3240</v>
      </c>
      <c r="F91" s="23"/>
      <c r="G91" s="72"/>
      <c r="H91" s="20">
        <f t="shared" si="0"/>
        <v>3240</v>
      </c>
    </row>
    <row r="92" spans="1:9" ht="18.75" customHeight="1" x14ac:dyDescent="0.25">
      <c r="A92" s="24"/>
      <c r="B92" s="15"/>
      <c r="C92" s="26"/>
      <c r="D92" s="35"/>
      <c r="E92" s="22"/>
      <c r="F92" s="23"/>
      <c r="G92" s="32"/>
      <c r="H92" s="20">
        <f t="shared" si="0"/>
        <v>0</v>
      </c>
    </row>
    <row r="93" spans="1:9" ht="18.75" customHeight="1" x14ac:dyDescent="0.25">
      <c r="A93" s="24"/>
      <c r="B93" s="15"/>
      <c r="C93" s="26"/>
      <c r="D93" s="35"/>
      <c r="E93" s="22"/>
      <c r="F93" s="23"/>
      <c r="G93" s="32"/>
      <c r="H93" s="20">
        <f t="shared" si="0"/>
        <v>0</v>
      </c>
    </row>
    <row r="94" spans="1:9" x14ac:dyDescent="0.25">
      <c r="B94" s="44"/>
      <c r="C94" s="45"/>
      <c r="D94" s="3"/>
      <c r="E94" s="46">
        <f>SUM(E4:E93)</f>
        <v>411532</v>
      </c>
      <c r="F94" s="47"/>
      <c r="G94" s="47">
        <f>SUM(G4:G93)</f>
        <v>382907</v>
      </c>
      <c r="H94" s="48">
        <f>SUM(H4:H93)</f>
        <v>28625</v>
      </c>
      <c r="I94" s="3"/>
    </row>
    <row r="95" spans="1:9" x14ac:dyDescent="0.25">
      <c r="B95" s="44"/>
      <c r="C95" s="45"/>
      <c r="D95" s="3"/>
      <c r="E95" s="49"/>
      <c r="F95" s="50"/>
      <c r="G95" s="64"/>
      <c r="H95" s="51"/>
      <c r="I95" s="3"/>
    </row>
    <row r="96" spans="1:9" ht="31.5" x14ac:dyDescent="0.25">
      <c r="B96" s="44"/>
      <c r="C96" s="45"/>
      <c r="D96" s="3"/>
      <c r="E96" s="52" t="s">
        <v>8</v>
      </c>
      <c r="F96" s="50"/>
      <c r="G96" s="53" t="s">
        <v>9</v>
      </c>
      <c r="H96" s="51"/>
      <c r="I96" s="3"/>
    </row>
    <row r="97" spans="1:9" ht="16.5" thickBot="1" x14ac:dyDescent="0.3">
      <c r="B97" s="44"/>
      <c r="C97" s="45"/>
      <c r="D97" s="3"/>
      <c r="E97" s="52"/>
      <c r="F97" s="50"/>
      <c r="G97" s="53"/>
      <c r="H97" s="51"/>
      <c r="I97" s="3"/>
    </row>
    <row r="98" spans="1:9" ht="21.75" thickBot="1" x14ac:dyDescent="0.4">
      <c r="B98" s="44"/>
      <c r="C98" s="45"/>
      <c r="D98" s="3"/>
      <c r="E98" s="80">
        <f>E94-G94</f>
        <v>28625</v>
      </c>
      <c r="F98" s="81"/>
      <c r="G98" s="82"/>
      <c r="I98" s="3"/>
    </row>
    <row r="99" spans="1:9" x14ac:dyDescent="0.25">
      <c r="B99" s="44"/>
      <c r="C99" s="45"/>
      <c r="D99" s="3"/>
      <c r="E99" s="49"/>
      <c r="F99" s="50"/>
      <c r="G99" s="64"/>
      <c r="I99" s="3"/>
    </row>
    <row r="100" spans="1:9" ht="18.75" x14ac:dyDescent="0.3">
      <c r="B100" s="44"/>
      <c r="C100" s="45"/>
      <c r="D100" s="3"/>
      <c r="E100" s="83" t="s">
        <v>10</v>
      </c>
      <c r="F100" s="83"/>
      <c r="G100" s="83"/>
      <c r="I100" s="3"/>
    </row>
    <row r="101" spans="1:9" x14ac:dyDescent="0.25">
      <c r="B101" s="44"/>
      <c r="C101" s="45"/>
      <c r="D101" s="3"/>
      <c r="E101" s="49"/>
      <c r="F101" s="50"/>
      <c r="G101" s="64"/>
      <c r="I101" s="3"/>
    </row>
    <row r="102" spans="1:9" ht="18.75" x14ac:dyDescent="0.3">
      <c r="A102" s="24"/>
      <c r="B102" s="15"/>
      <c r="C102" s="26"/>
      <c r="D102" s="54"/>
      <c r="E102" s="55"/>
      <c r="F102" s="56"/>
      <c r="G102" s="65"/>
      <c r="I102" s="3"/>
    </row>
    <row r="103" spans="1:9" x14ac:dyDescent="0.25">
      <c r="B103" s="44"/>
      <c r="C103" s="45"/>
      <c r="D103" s="3"/>
      <c r="E103" s="49"/>
      <c r="F103" s="50"/>
      <c r="G103" s="64"/>
      <c r="I103" s="3"/>
    </row>
    <row r="104" spans="1:9" x14ac:dyDescent="0.25">
      <c r="B104" s="44"/>
      <c r="C104" s="45"/>
      <c r="D104" s="3"/>
      <c r="E104" s="49"/>
      <c r="F104" s="50"/>
      <c r="G104" s="64"/>
      <c r="I104" s="3"/>
    </row>
    <row r="105" spans="1:9" x14ac:dyDescent="0.25">
      <c r="B105" s="44"/>
      <c r="C105" s="45"/>
      <c r="D105" s="3"/>
      <c r="E105" s="49"/>
      <c r="F105" s="50"/>
      <c r="G105" s="64"/>
      <c r="I105" s="3"/>
    </row>
    <row r="106" spans="1:9" x14ac:dyDescent="0.25">
      <c r="B106" s="44"/>
      <c r="C106" s="45"/>
      <c r="D106" s="3"/>
      <c r="E106" s="49"/>
      <c r="F106" s="50"/>
      <c r="G106" s="64"/>
      <c r="I106" s="3"/>
    </row>
    <row r="107" spans="1:9" x14ac:dyDescent="0.25">
      <c r="B107" s="44"/>
      <c r="C107" s="45"/>
      <c r="D107" s="3"/>
      <c r="E107" s="49"/>
      <c r="F107" s="50"/>
      <c r="G107" s="64"/>
      <c r="I107" s="3"/>
    </row>
    <row r="108" spans="1:9" x14ac:dyDescent="0.25">
      <c r="B108" s="44"/>
      <c r="C108" s="45"/>
      <c r="D108" s="3"/>
      <c r="E108" s="49"/>
      <c r="F108" s="50"/>
      <c r="G108" s="64"/>
      <c r="I108" s="3"/>
    </row>
    <row r="109" spans="1:9" x14ac:dyDescent="0.25">
      <c r="B109" s="44"/>
      <c r="C109" s="45"/>
      <c r="D109" s="3"/>
      <c r="E109" s="49"/>
      <c r="F109" s="50"/>
      <c r="G109" s="64"/>
      <c r="I109" s="3"/>
    </row>
    <row r="110" spans="1:9" x14ac:dyDescent="0.25">
      <c r="B110" s="44"/>
      <c r="C110" s="45"/>
      <c r="D110" s="3"/>
      <c r="E110" s="49"/>
      <c r="F110" s="50"/>
      <c r="G110" s="64"/>
      <c r="I110" s="3"/>
    </row>
    <row r="111" spans="1:9" x14ac:dyDescent="0.25">
      <c r="B111" s="44"/>
      <c r="C111" s="45"/>
      <c r="D111" s="3"/>
      <c r="E111" s="49"/>
      <c r="F111" s="50"/>
      <c r="G111" s="64"/>
      <c r="I111" s="3"/>
    </row>
  </sheetData>
  <mergeCells count="4">
    <mergeCell ref="B1:G1"/>
    <mergeCell ref="B2:F2"/>
    <mergeCell ref="E98:G98"/>
    <mergeCell ref="E100:G10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REMISIONES  FEBRERO  2023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2023-03-16T21:55:35Z</dcterms:modified>
</cp:coreProperties>
</file>