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-120" yWindow="-120" windowWidth="20730" windowHeight="11160" firstSheet="3" activeTab="5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Hoja1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8" i="4" l="1"/>
  <c r="X31" i="6" l="1"/>
  <c r="I11" i="6" l="1"/>
  <c r="I12" i="6"/>
  <c r="I10" i="6"/>
  <c r="I33" i="4" l="1"/>
  <c r="X36" i="4" l="1"/>
  <c r="I27" i="4" l="1"/>
  <c r="I25" i="4"/>
  <c r="V263" i="6" l="1"/>
  <c r="S263" i="6"/>
  <c r="Q263" i="6"/>
  <c r="L263" i="6"/>
  <c r="N262" i="6"/>
  <c r="E262" i="6"/>
  <c r="N261" i="6"/>
  <c r="E261" i="6"/>
  <c r="N260" i="6"/>
  <c r="E260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E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6" i="6"/>
  <c r="J66" i="6"/>
  <c r="N63" i="6"/>
  <c r="J63" i="6"/>
  <c r="N64" i="6"/>
  <c r="J64" i="6"/>
  <c r="N65" i="6"/>
  <c r="J65" i="6"/>
  <c r="N62" i="6"/>
  <c r="J62" i="6"/>
  <c r="N61" i="6"/>
  <c r="J61" i="6"/>
  <c r="N60" i="6"/>
  <c r="J60" i="6"/>
  <c r="N59" i="6"/>
  <c r="J59" i="6"/>
  <c r="N58" i="6"/>
  <c r="J58" i="6"/>
  <c r="N57" i="6"/>
  <c r="J57" i="6"/>
  <c r="N56" i="6"/>
  <c r="J56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59" i="6"/>
  <c r="N259" i="6" s="1"/>
  <c r="N263" i="6" s="1"/>
  <c r="N266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<sst xmlns="http://schemas.openxmlformats.org/spreadsheetml/2006/main" count="1698" uniqueCount="575">
  <si>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</si>
  <si>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</si>
  <si>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</si>
  <si>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</si>
  <si>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</si>
  <si>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</si>
  <si>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</si>
  <si>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</si>
  <si>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</si>
  <si>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</si>
  <si>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</si>
  <si>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</si>
  <si>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</si>
  <si>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</si>
  <si>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</si>
  <si>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</si>
  <si>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</si>
  <si>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</si>
  <si>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</si>
  <si>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</si>
  <si>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</si>
  <si>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</si>
  <si>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</si>
  <si>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</si>
  <si>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</si>
  <si>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</si>
  <si>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</si>
  <si>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</si>
  <si>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</si>
  <si>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</si>
  <si>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</si>
  <si>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</si>
  <si>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</si>
  <si>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</si>
  <si>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</si>
  <si>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</si>
  <si>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</si>
  <si>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</si>
  <si>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</si>
  <si>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</si>
  <si>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</si>
  <si>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</si>
  <si>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</si>
  <si>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</si>
  <si>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</si>
  <si>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</si>
  <si>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</si>
  <si>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</si>
  <si>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</si>
  <si>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</si>
  <si>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</si>
  <si>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</si>
  <si>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</si>
  <si>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</si>
  <si>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</si>
  <si>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</si>
  <si>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</si>
  <si>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</si>
  <si>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</si>
  <si>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</si>
  <si>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</si>
  <si>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</si>
  <si>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</si>
  <si>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</si>
  <si>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</si>
  <si>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</si>
  <si>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</si>
  <si>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</si>
  <si>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</si>
  <si>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</si>
  <si>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</si>
  <si>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</si>
  <si>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</si>
  <si>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</si>
  <si>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</si>
  <si>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</si>
  <si>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</si>
  <si>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</si>
  <si>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</si>
  <si>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</si>
  <si>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</si>
  <si>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</si>
  <si>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</si>
  <si>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</si>
  <si>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</si>
  <si>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</si>
  <si>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</si>
  <si>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</si>
  <si>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</si>
  <si>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</si>
  <si>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</si>
  <si>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</si>
  <si>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</si>
  <si>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</si>
  <si>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</si>
  <si>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</si>
  <si>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</si>
  <si>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</si>
  <si>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</si>
  <si>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</si>
  <si>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</si>
  <si>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</si>
  <si>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</si>
  <si>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</si>
  <si>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</si>
  <si>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</si>
  <si>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</si>
  <si>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</si>
  <si>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</si>
  <si>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</si>
  <si>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</si>
  <si>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</si>
  <si>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</si>
  <si>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</si>
  <si>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</si>
  <si>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</si>
  <si>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</si>
  <si>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</si>
  <si>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</si>
  <si>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</si>
  <si>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</si>
  <si>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</si>
  <si>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</si>
  <si>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</si>
  <si>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</si>
  <si>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</si>
  <si>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</si>
  <si>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</si>
  <si>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</si>
  <si>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</si>
  <si>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</si>
  <si>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</si>
  <si>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</si>
  <si>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</si>
  <si>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</si>
  <si>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</si>
  <si>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</si>
  <si>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</si>
  <si>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</si>
  <si>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</si>
  <si>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</si>
  <si>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</si>
  <si>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</si>
  <si>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</si>
  <si>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</si>
  <si>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</si>
  <si>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</si>
  <si>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</si>
  <si>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</si>
  <si>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</si>
  <si>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</si>
  <si>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</si>
  <si>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</si>
  <si>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</si>
  <si>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</si>
  <si>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</si>
  <si>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</si>
  <si>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</si>
  <si>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</si>
  <si>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</si>
  <si>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</si>
  <si>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</si>
  <si>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</si>
  <si>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</si>
  <si>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</si>
  <si>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</si>
  <si>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</si>
  <si>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</si>
  <si>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</si>
  <si>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</si>
  <si>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</si>
  <si>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</si>
  <si>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</si>
  <si>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</si>
  <si>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</si>
  <si>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</si>
  <si>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</si>
  <si>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</si>
  <si>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</si>
  <si>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</si>
  <si>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</si>
  <si>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</si>
  <si>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</si>
  <si>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</si>
  <si>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</si>
  <si>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</si>
  <si>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</si>
  <si>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</si>
  <si>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</si>
  <si>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</si>
  <si>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</si>
  <si>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</si>
  <si>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</si>
  <si>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</si>
  <si>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</si>
  <si>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</si>
  <si>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</si>
  <si>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</si>
  <si>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</si>
  <si>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</si>
  <si>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</si>
  <si>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</si>
  <si>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</si>
  <si>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</si>
  <si>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</si>
  <si>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</si>
  <si>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</si>
  <si>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</si>
  <si>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</si>
  <si>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</si>
  <si>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</si>
  <si>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</si>
  <si>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</si>
  <si>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</si>
  <si>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</si>
  <si>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</si>
  <si>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</si>
  <si>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</si>
  <si>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</si>
  <si>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</si>
  <si>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</si>
  <si>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</si>
  <si>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</si>
  <si>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</si>
  <si>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</si>
  <si>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</si>
  <si>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</si>
  <si>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</si>
  <si>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</si>
  <si>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</si>
  <si>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</si>
  <si>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</si>
  <si>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</si>
  <si>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</si>
  <si>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</si>
  <si>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</si>
  <si>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</si>
  <si>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</si>
  <si>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</si>
  <si>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</si>
  <si>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</si>
  <si>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</si>
  <si>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</si>
  <si>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</si>
  <si>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</si>
  <si>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</si>
  <si>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</si>
  <si>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</si>
  <si>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</si>
  <si>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</si>
  <si>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</si>
  <si>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</si>
  <si>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</si>
  <si>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</si>
  <si>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</si>
  <si>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</si>
  <si>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</si>
  <si>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</si>
  <si>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</si>
  <si>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</si>
  <si>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</si>
  <si>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</si>
  <si>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</si>
  <si>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</si>
  <si>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</si>
  <si>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</si>
  <si>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</si>
  <si>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</si>
  <si>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</si>
  <si>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</si>
  <si>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</si>
  <si>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</si>
  <si>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</si>
  <si>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</si>
  <si>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</si>
  <si>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</si>
  <si>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</si>
  <si>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</si>
  <si>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</si>
  <si>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</si>
  <si>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</si>
  <si>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</si>
  <si>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</si>
  <si>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</si>
  <si>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</si>
  <si>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</si>
  <si>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</si>
  <si>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</si>
  <si>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</si>
  <si>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</si>
  <si>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</si>
  <si>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</si>
  <si>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</si>
  <si>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</si>
  <si>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</si>
  <si>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</si>
  <si>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</si>
  <si>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</si>
  <si>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</si>
  <si>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</si>
  <si>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</si>
  <si>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</si>
  <si>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</si>
  <si>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</si>
  <si>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</si>
  <si>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</si>
  <si>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</si>
  <si>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</si>
  <si>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</si>
  <si>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</si>
  <si>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</si>
  <si>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</si>
  <si>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</si>
  <si>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</si>
  <si>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</si>
  <si>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</si>
  <si>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</si>
  <si>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</si>
  <si>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</si>
  <si>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</si>
  <si>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</si>
  <si>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</si>
  <si>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</si>
  <si>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</si>
  <si>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</si>
  <si>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</si>
  <si>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</si>
  <si>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</si>
  <si>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</si>
  <si>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</si>
  <si>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</si>
  <si>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</si>
  <si>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</si>
  <si>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</si>
  <si>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</si>
  <si>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</si>
  <si>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</si>
  <si>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</si>
  <si>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</si>
  <si>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</si>
  <si>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</si>
  <si>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</si>
  <si>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</si>
  <si>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</si>
  <si>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</si>
  <si>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</si>
  <si>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</si>
  <si>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</si>
  <si>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</si>
  <si>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</si>
  <si>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</si>
  <si>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</si>
  <si>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</si>
  <si>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</si>
  <si>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</si>
  <si>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</si>
  <si>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</si>
  <si>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</si>
  <si>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</si>
  <si>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</si>
  <si>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</si>
  <si>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</si>
  <si>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</si>
  <si>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</si>
  <si>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</si>
  <si>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</si>
  <si>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</si>
  <si>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</si>
  <si>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</si>
  <si>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</si>
  <si>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</si>
  <si>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</si>
  <si>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</si>
  <si>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</si>
  <si>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</si>
  <si>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</si>
  <si>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</si>
  <si>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</si>
  <si>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</si>
  <si>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</si>
  <si>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</si>
  <si>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</si>
  <si>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</si>
  <si>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</si>
  <si>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</si>
  <si>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</si>
  <si>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</si>
  <si>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</si>
  <si>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</si>
  <si>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</si>
  <si>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</si>
  <si>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</si>
  <si>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</si>
  <si>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</si>
  <si>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</si>
  <si>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</si>
  <si>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</si>
  <si>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</si>
  <si>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</si>
  <si>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</si>
  <si>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</si>
  <si>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</si>
  <si>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</si>
  <si>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</si>
  <si>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</si>
  <si>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</si>
  <si>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</si>
  <si>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</si>
  <si>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</si>
  <si>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</si>
  <si>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</si>
  <si>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</si>
  <si>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</si>
  <si>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</si>
  <si>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</si>
  <si>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</si>
  <si>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</si>
  <si>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</si>
  <si>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</si>
  <si>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</si>
  <si>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</si>
  <si>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</si>
  <si>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</si>
  <si>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</si>
  <si>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</si>
  <si>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</si>
  <si>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</si>
  <si>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</si>
  <si>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</si>
  <si>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</si>
  <si>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</si>
  <si>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</si>
  <si>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</si>
  <si>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</si>
  <si>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</si>
  <si>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</si>
  <si>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</si>
  <si>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</si>
  <si>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</si>
  <si>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</si>
  <si>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</si>
  <si>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</si>
  <si>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</si>
  <si>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</si>
  <si>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</si>
  <si>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</si>
  <si>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</si>
  <si>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</si>
  <si>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</si>
  <si>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</si>
  <si>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</si>
  <si>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</si>
  <si>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</si>
  <si>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</si>
  <si>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</si>
  <si>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</si>
  <si>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</si>
  <si>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</si>
  <si>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</si>
  <si>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</si>
  <si>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</si>
  <si>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</si>
  <si>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</si>
  <si>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</si>
  <si>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</si>
  <si>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</si>
  <si>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</si>
  <si>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</si>
  <si>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</si>
  <si>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</si>
  <si>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</si>
  <si>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</si>
  <si>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</si>
  <si>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</si>
  <si>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</si>
  <si>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</si>
  <si>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</si>
  <si>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</si>
  <si>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</si>
  <si>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</si>
  <si>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</si>
  <si>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</si>
  <si>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</si>
  <si>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</si>
  <si>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</si>
  <si>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</si>
  <si>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</si>
  <si>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</si>
  <si>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</si>
  <si>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</si>
  <si>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</si>
  <si>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</si>
  <si>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</si>
  <si>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</si>
  <si>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</si>
  <si>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</si>
  <si>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</si>
  <si>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</si>
  <si>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</si>
  <si>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</si>
  <si>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</si>
  <si>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</si>
  <si>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</si>
  <si>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</si>
  <si>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</si>
  <si>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</si>
  <si>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</si>
  <si>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</si>
  <si>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</si>
  <si>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</si>
  <si>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</si>
  <si>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</si>
  <si>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</si>
  <si>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</si>
  <si>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</si>
  <si>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</si>
  <si>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</si>
  <si>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20743--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</si>
  <si>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</si>
  <si>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</si>
  <si>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</si>
  <si>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</si>
  <si>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</si>
  <si>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</si>
  <si>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</si>
  <si>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</si>
  <si>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</si>
  <si>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</si>
  <si>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</si>
  <si>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</si>
  <si>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</si>
  <si>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</si>
  <si>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</si>
  <si>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</si>
  <si>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</si>
  <si>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</si>
  <si>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20749--</t>
  </si>
  <si>
    <t>20773--</t>
  </si>
  <si>
    <t>20784--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</si>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</sst>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9" fillId="14" borderId="29" xfId="0" applyFont="1" applyFill="1" applyBorder="1" applyAlignment="1">
      <alignment horizontal="center" vertical="center" wrapText="1"/>
    </xf>
    <xf numFmtId="44" fontId="19" fillId="14" borderId="27" xfId="1" applyFont="1" applyFill="1" applyBorder="1" applyAlignment="1">
      <alignment horizontal="center" vertical="center" wrapText="1"/>
    </xf>
    <xf numFmtId="44" fontId="19" fillId="14" borderId="21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CCFF"/>
      <color rgb="FF0000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22" t="s">
        <v>29</v>
      </c>
      <c r="B1" s="522"/>
      <c r="C1" s="522"/>
      <c r="D1" s="522"/>
      <c r="E1" s="522"/>
      <c r="F1" s="522"/>
      <c r="G1" s="522"/>
      <c r="H1" s="522"/>
      <c r="I1" s="522"/>
      <c r="J1" s="522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23" t="s">
        <v>2</v>
      </c>
      <c r="X1" s="524"/>
    </row>
    <row r="2" spans="1:24" thickBot="1" x14ac:dyDescent="0.3">
      <c r="A2" s="522"/>
      <c r="B2" s="522"/>
      <c r="C2" s="522"/>
      <c r="D2" s="522"/>
      <c r="E2" s="522"/>
      <c r="F2" s="522"/>
      <c r="G2" s="522"/>
      <c r="H2" s="522"/>
      <c r="I2" s="522"/>
      <c r="J2" s="522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5" t="s">
        <v>15</v>
      </c>
      <c r="P3" s="52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27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28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39" t="s">
        <v>41</v>
      </c>
      <c r="B56" s="148" t="s">
        <v>23</v>
      </c>
      <c r="C56" s="541" t="s">
        <v>110</v>
      </c>
      <c r="D56" s="150"/>
      <c r="E56" s="40"/>
      <c r="F56" s="151">
        <v>1025.4000000000001</v>
      </c>
      <c r="G56" s="152">
        <v>44571</v>
      </c>
      <c r="H56" s="533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40"/>
      <c r="B57" s="148" t="s">
        <v>24</v>
      </c>
      <c r="C57" s="542"/>
      <c r="D57" s="150"/>
      <c r="E57" s="40"/>
      <c r="F57" s="151">
        <v>319</v>
      </c>
      <c r="G57" s="152">
        <v>44571</v>
      </c>
      <c r="H57" s="534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39" t="s">
        <v>41</v>
      </c>
      <c r="B58" s="148" t="s">
        <v>23</v>
      </c>
      <c r="C58" s="541" t="s">
        <v>129</v>
      </c>
      <c r="D58" s="150"/>
      <c r="E58" s="40"/>
      <c r="F58" s="151">
        <v>833.8</v>
      </c>
      <c r="G58" s="152">
        <v>44578</v>
      </c>
      <c r="H58" s="533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35" t="s">
        <v>59</v>
      </c>
      <c r="P58" s="537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40"/>
      <c r="B59" s="148" t="s">
        <v>24</v>
      </c>
      <c r="C59" s="542"/>
      <c r="D59" s="150"/>
      <c r="E59" s="40"/>
      <c r="F59" s="151">
        <v>220</v>
      </c>
      <c r="G59" s="152">
        <v>44578</v>
      </c>
      <c r="H59" s="534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36"/>
      <c r="P59" s="538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31" t="s">
        <v>41</v>
      </c>
      <c r="B60" s="148" t="s">
        <v>23</v>
      </c>
      <c r="C60" s="529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33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35" t="s">
        <v>59</v>
      </c>
      <c r="P60" s="537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32"/>
      <c r="B61" s="148" t="s">
        <v>24</v>
      </c>
      <c r="C61" s="530"/>
      <c r="D61" s="165"/>
      <c r="E61" s="40">
        <f t="shared" si="2"/>
        <v>0</v>
      </c>
      <c r="F61" s="151">
        <v>231.6</v>
      </c>
      <c r="G61" s="152">
        <v>44585</v>
      </c>
      <c r="H61" s="534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36"/>
      <c r="P61" s="538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55"/>
      <c r="D63" s="163"/>
      <c r="E63" s="40">
        <f t="shared" si="2"/>
        <v>0</v>
      </c>
      <c r="F63" s="151"/>
      <c r="G63" s="152"/>
      <c r="H63" s="557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56"/>
      <c r="D64" s="168"/>
      <c r="E64" s="40">
        <f t="shared" si="2"/>
        <v>0</v>
      </c>
      <c r="F64" s="151"/>
      <c r="G64" s="152"/>
      <c r="H64" s="558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47"/>
      <c r="P68" s="553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48"/>
      <c r="P69" s="554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47"/>
      <c r="P82" s="549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48"/>
      <c r="P83" s="550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47"/>
      <c r="P84" s="549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48"/>
      <c r="P85" s="550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51"/>
      <c r="M90" s="552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51"/>
      <c r="M91" s="552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47"/>
      <c r="P97" s="543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48"/>
      <c r="P98" s="54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45" t="s">
        <v>26</v>
      </c>
      <c r="G262" s="545"/>
      <c r="H262" s="546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2" t="s">
        <v>104</v>
      </c>
      <c r="B1" s="522"/>
      <c r="C1" s="522"/>
      <c r="D1" s="522"/>
      <c r="E1" s="522"/>
      <c r="F1" s="522"/>
      <c r="G1" s="522"/>
      <c r="H1" s="522"/>
      <c r="I1" s="522"/>
      <c r="J1" s="522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23" t="s">
        <v>2</v>
      </c>
      <c r="X1" s="524"/>
    </row>
    <row r="2" spans="1:24" thickBot="1" x14ac:dyDescent="0.3">
      <c r="A2" s="522"/>
      <c r="B2" s="522"/>
      <c r="C2" s="522"/>
      <c r="D2" s="522"/>
      <c r="E2" s="522"/>
      <c r="F2" s="522"/>
      <c r="G2" s="522"/>
      <c r="H2" s="522"/>
      <c r="I2" s="522"/>
      <c r="J2" s="522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5" t="s">
        <v>15</v>
      </c>
      <c r="P3" s="52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67" t="s">
        <v>41</v>
      </c>
      <c r="B55" s="148" t="s">
        <v>23</v>
      </c>
      <c r="C55" s="541" t="s">
        <v>160</v>
      </c>
      <c r="D55" s="150"/>
      <c r="E55" s="40"/>
      <c r="F55" s="151">
        <v>1331.6</v>
      </c>
      <c r="G55" s="152">
        <v>44599</v>
      </c>
      <c r="H55" s="557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68"/>
      <c r="B56" s="148" t="s">
        <v>24</v>
      </c>
      <c r="C56" s="542"/>
      <c r="D56" s="163"/>
      <c r="E56" s="40"/>
      <c r="F56" s="151">
        <v>194.4</v>
      </c>
      <c r="G56" s="152">
        <v>44599</v>
      </c>
      <c r="H56" s="558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59" t="s">
        <v>41</v>
      </c>
      <c r="B57" s="148" t="s">
        <v>24</v>
      </c>
      <c r="C57" s="561" t="s">
        <v>162</v>
      </c>
      <c r="D57" s="165"/>
      <c r="E57" s="40"/>
      <c r="F57" s="151">
        <v>344</v>
      </c>
      <c r="G57" s="152">
        <v>44606</v>
      </c>
      <c r="H57" s="557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47" t="s">
        <v>59</v>
      </c>
      <c r="P57" s="553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60"/>
      <c r="B58" s="148" t="s">
        <v>23</v>
      </c>
      <c r="C58" s="562"/>
      <c r="D58" s="165"/>
      <c r="E58" s="40"/>
      <c r="F58" s="151">
        <v>627.6</v>
      </c>
      <c r="G58" s="152">
        <v>44606</v>
      </c>
      <c r="H58" s="558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63"/>
      <c r="P58" s="564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57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58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7"/>
      <c r="P79" s="54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8"/>
      <c r="P80" s="55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7"/>
      <c r="P81" s="54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8"/>
      <c r="P82" s="55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51"/>
      <c r="M87" s="552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51"/>
      <c r="M88" s="552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47"/>
      <c r="P94" s="543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48"/>
      <c r="P95" s="544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45" t="s">
        <v>26</v>
      </c>
      <c r="G259" s="545"/>
      <c r="H259" s="546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2" t="s">
        <v>189</v>
      </c>
      <c r="B1" s="522"/>
      <c r="C1" s="522"/>
      <c r="D1" s="522"/>
      <c r="E1" s="522"/>
      <c r="F1" s="522"/>
      <c r="G1" s="522"/>
      <c r="H1" s="522"/>
      <c r="I1" s="522"/>
      <c r="J1" s="522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23" t="s">
        <v>2</v>
      </c>
      <c r="X1" s="524"/>
    </row>
    <row r="2" spans="1:24" thickBot="1" x14ac:dyDescent="0.3">
      <c r="A2" s="522"/>
      <c r="B2" s="522"/>
      <c r="C2" s="522"/>
      <c r="D2" s="522"/>
      <c r="E2" s="522"/>
      <c r="F2" s="522"/>
      <c r="G2" s="522"/>
      <c r="H2" s="522"/>
      <c r="I2" s="522"/>
      <c r="J2" s="522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5" t="s">
        <v>15</v>
      </c>
      <c r="P3" s="52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67" t="s">
        <v>41</v>
      </c>
      <c r="B55" s="438" t="s">
        <v>24</v>
      </c>
      <c r="C55" s="541" t="s">
        <v>229</v>
      </c>
      <c r="D55" s="439"/>
      <c r="E55" s="60"/>
      <c r="F55" s="151">
        <v>181.6</v>
      </c>
      <c r="G55" s="152">
        <v>44627</v>
      </c>
      <c r="H55" s="570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47" t="s">
        <v>59</v>
      </c>
      <c r="P55" s="553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69"/>
      <c r="B56" s="438" t="s">
        <v>24</v>
      </c>
      <c r="C56" s="542"/>
      <c r="D56" s="440"/>
      <c r="E56" s="60"/>
      <c r="F56" s="151">
        <v>967</v>
      </c>
      <c r="G56" s="152">
        <v>44627</v>
      </c>
      <c r="H56" s="571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48"/>
      <c r="P56" s="554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31" t="s">
        <v>41</v>
      </c>
      <c r="B58" s="170" t="s">
        <v>24</v>
      </c>
      <c r="C58" s="580" t="s">
        <v>319</v>
      </c>
      <c r="D58" s="165"/>
      <c r="E58" s="60"/>
      <c r="F58" s="151">
        <v>332.6</v>
      </c>
      <c r="G58" s="152">
        <v>44648</v>
      </c>
      <c r="H58" s="578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35" t="s">
        <v>59</v>
      </c>
      <c r="P58" s="537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32"/>
      <c r="B59" s="170" t="s">
        <v>23</v>
      </c>
      <c r="C59" s="581"/>
      <c r="D59" s="163"/>
      <c r="E59" s="60"/>
      <c r="F59" s="151">
        <v>719</v>
      </c>
      <c r="G59" s="152">
        <v>44648</v>
      </c>
      <c r="H59" s="579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36"/>
      <c r="P59" s="538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72" t="s">
        <v>106</v>
      </c>
      <c r="B62" s="178" t="s">
        <v>237</v>
      </c>
      <c r="C62" s="574" t="s">
        <v>238</v>
      </c>
      <c r="D62" s="168"/>
      <c r="E62" s="60"/>
      <c r="F62" s="151">
        <v>152.6</v>
      </c>
      <c r="G62" s="152">
        <v>44622</v>
      </c>
      <c r="H62" s="576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47" t="s">
        <v>61</v>
      </c>
      <c r="P62" s="553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73"/>
      <c r="B63" s="178" t="s">
        <v>239</v>
      </c>
      <c r="C63" s="575"/>
      <c r="D63" s="168"/>
      <c r="E63" s="60"/>
      <c r="F63" s="151">
        <v>204.8</v>
      </c>
      <c r="G63" s="152">
        <v>44622</v>
      </c>
      <c r="H63" s="577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48"/>
      <c r="P63" s="554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7"/>
      <c r="P79" s="54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8"/>
      <c r="P80" s="55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7"/>
      <c r="P81" s="54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8"/>
      <c r="P82" s="55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51"/>
      <c r="M87" s="55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51"/>
      <c r="M88" s="55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7"/>
      <c r="P94" s="543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8"/>
      <c r="P95" s="544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45" t="s">
        <v>26</v>
      </c>
      <c r="G259" s="545"/>
      <c r="H259" s="546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2" t="s">
        <v>288</v>
      </c>
      <c r="B1" s="522"/>
      <c r="C1" s="522"/>
      <c r="D1" s="522"/>
      <c r="E1" s="522"/>
      <c r="F1" s="522"/>
      <c r="G1" s="522"/>
      <c r="H1" s="522"/>
      <c r="I1" s="522"/>
      <c r="J1" s="522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23" t="s">
        <v>2</v>
      </c>
      <c r="X1" s="524"/>
    </row>
    <row r="2" spans="1:24" ht="15.75" thickBot="1" x14ac:dyDescent="0.3">
      <c r="A2" s="522"/>
      <c r="B2" s="522"/>
      <c r="C2" s="522"/>
      <c r="D2" s="522"/>
      <c r="E2" s="522"/>
      <c r="F2" s="522"/>
      <c r="G2" s="522"/>
      <c r="H2" s="522"/>
      <c r="I2" s="522"/>
      <c r="J2" s="522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5" t="s">
        <v>15</v>
      </c>
      <c r="P3" s="52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67" t="s">
        <v>111</v>
      </c>
      <c r="B64" s="178" t="s">
        <v>464</v>
      </c>
      <c r="C64" s="574" t="s">
        <v>465</v>
      </c>
      <c r="D64" s="171"/>
      <c r="E64" s="60"/>
      <c r="F64" s="151">
        <v>302.5</v>
      </c>
      <c r="G64" s="504">
        <v>44681</v>
      </c>
      <c r="H64" s="582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584" t="s">
        <v>59</v>
      </c>
      <c r="P64" s="586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69"/>
      <c r="B65" s="178" t="s">
        <v>240</v>
      </c>
      <c r="C65" s="575"/>
      <c r="D65" s="171"/>
      <c r="E65" s="60"/>
      <c r="F65" s="151">
        <v>508</v>
      </c>
      <c r="G65" s="504">
        <v>44681</v>
      </c>
      <c r="H65" s="583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585"/>
      <c r="P65" s="587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7"/>
      <c r="P79" s="54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8"/>
      <c r="P80" s="55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7"/>
      <c r="P81" s="54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8"/>
      <c r="P82" s="55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51"/>
      <c r="M87" s="55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51"/>
      <c r="M88" s="55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7"/>
      <c r="P94" s="543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8"/>
      <c r="P95" s="544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45" t="s">
        <v>26</v>
      </c>
      <c r="G259" s="545"/>
      <c r="H259" s="546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R31" activePane="bottomRight" state="frozen"/>
      <selection pane="topRight" activeCell="I1" sqref="I1"/>
      <selection pane="bottomLeft" activeCell="A4" sqref="A4"/>
      <selection pane="bottomRight" activeCell="F34" sqref="F3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2" t="s">
        <v>402</v>
      </c>
      <c r="B1" s="522"/>
      <c r="C1" s="522"/>
      <c r="D1" s="522"/>
      <c r="E1" s="522"/>
      <c r="F1" s="522"/>
      <c r="G1" s="522"/>
      <c r="H1" s="522"/>
      <c r="I1" s="522"/>
      <c r="J1" s="522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23" t="s">
        <v>2</v>
      </c>
      <c r="X1" s="524"/>
    </row>
    <row r="2" spans="1:24" thickBot="1" x14ac:dyDescent="0.3">
      <c r="A2" s="522"/>
      <c r="B2" s="522"/>
      <c r="C2" s="522"/>
      <c r="D2" s="522"/>
      <c r="E2" s="522"/>
      <c r="F2" s="522"/>
      <c r="G2" s="522"/>
      <c r="H2" s="522"/>
      <c r="I2" s="522"/>
      <c r="J2" s="522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5" t="s">
        <v>15</v>
      </c>
      <c r="P3" s="52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9" t="s">
        <v>415</v>
      </c>
      <c r="U4" s="520" t="s">
        <v>560</v>
      </c>
      <c r="V4" s="521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9" t="s">
        <v>404</v>
      </c>
      <c r="U5" s="520" t="s">
        <v>560</v>
      </c>
      <c r="V5" s="521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9" t="s">
        <v>405</v>
      </c>
      <c r="U6" s="520" t="s">
        <v>560</v>
      </c>
      <c r="V6" s="521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9" t="s">
        <v>405</v>
      </c>
      <c r="U7" s="520" t="s">
        <v>560</v>
      </c>
      <c r="V7" s="521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9" t="s">
        <v>406</v>
      </c>
      <c r="U8" s="520" t="s">
        <v>560</v>
      </c>
      <c r="V8" s="521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9" t="s">
        <v>425</v>
      </c>
      <c r="U9" s="520" t="s">
        <v>560</v>
      </c>
      <c r="V9" s="521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9" t="s">
        <v>425</v>
      </c>
      <c r="U10" s="520" t="s">
        <v>560</v>
      </c>
      <c r="V10" s="521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9" t="s">
        <v>417</v>
      </c>
      <c r="U11" s="520" t="s">
        <v>560</v>
      </c>
      <c r="V11" s="521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9" t="s">
        <v>417</v>
      </c>
      <c r="U12" s="520" t="s">
        <v>560</v>
      </c>
      <c r="V12" s="521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9" t="s">
        <v>418</v>
      </c>
      <c r="U13" s="520" t="s">
        <v>560</v>
      </c>
      <c r="V13" s="521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9" t="s">
        <v>418</v>
      </c>
      <c r="U14" s="520" t="s">
        <v>560</v>
      </c>
      <c r="V14" s="521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20" t="s">
        <v>560</v>
      </c>
      <c r="V15" s="521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20" t="s">
        <v>560</v>
      </c>
      <c r="V16" s="521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20" t="s">
        <v>560</v>
      </c>
      <c r="V17" s="521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20" t="s">
        <v>560</v>
      </c>
      <c r="V18" s="521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559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559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559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559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559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559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559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559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559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559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559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559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559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559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561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521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559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561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523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559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3" t="s">
        <v>477</v>
      </c>
      <c r="B35" s="93" t="s">
        <v>476</v>
      </c>
      <c r="C35" s="59" t="s">
        <v>562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522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 t="s">
        <v>41</v>
      </c>
      <c r="B56" s="438" t="s">
        <v>23</v>
      </c>
      <c r="C56" s="482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51"/>
      <c r="M87" s="55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51"/>
      <c r="M88" s="55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7"/>
      <c r="P94" s="543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8"/>
      <c r="P95" s="544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45" t="s">
        <v>26</v>
      </c>
      <c r="G259" s="545"/>
      <c r="H259" s="546"/>
      <c r="I259" s="317">
        <f>SUM(I4:I258)</f>
        <v>476067.89999999997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17695801.015000001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18348988.015000001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2"/>
  <sheetViews>
    <sheetView tabSelected="1" workbookViewId="0">
      <pane xSplit="10" ySplit="3" topLeftCell="K13" activePane="bottomRight" state="frozen"/>
      <selection pane="topRight" activeCell="K1" sqref="K1"/>
      <selection pane="bottomLeft" activeCell="A4" sqref="A4"/>
      <selection pane="bottomRight" activeCell="D28" sqref="D28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2" t="s">
        <v>482</v>
      </c>
      <c r="B1" s="522"/>
      <c r="C1" s="522"/>
      <c r="D1" s="522"/>
      <c r="E1" s="522"/>
      <c r="F1" s="522"/>
      <c r="G1" s="522"/>
      <c r="H1" s="522"/>
      <c r="I1" s="522"/>
      <c r="J1" s="522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23" t="s">
        <v>2</v>
      </c>
      <c r="X1" s="524"/>
    </row>
    <row r="2" spans="1:24" thickBot="1" x14ac:dyDescent="0.3">
      <c r="A2" s="522"/>
      <c r="B2" s="522"/>
      <c r="C2" s="522"/>
      <c r="D2" s="522"/>
      <c r="E2" s="522"/>
      <c r="F2" s="522"/>
      <c r="G2" s="522"/>
      <c r="H2" s="522"/>
      <c r="I2" s="522"/>
      <c r="J2" s="522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5" t="s">
        <v>15</v>
      </c>
      <c r="P3" s="52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563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2" t="s">
        <v>520</v>
      </c>
      <c r="I4" s="409">
        <v>20470</v>
      </c>
      <c r="J4" s="45">
        <f t="shared" ref="J4:J150" si="0">I4-F4</f>
        <v>15</v>
      </c>
      <c r="K4" s="46">
        <v>39</v>
      </c>
      <c r="L4" s="47"/>
      <c r="M4" s="47"/>
      <c r="N4" s="48">
        <f t="shared" ref="N4:N114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/>
      <c r="V4" s="54"/>
      <c r="W4" s="55" t="s">
        <v>555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563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519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/>
      <c r="V5" s="54"/>
      <c r="W5" s="68" t="s">
        <v>555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564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518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/>
      <c r="V6" s="54"/>
      <c r="W6" s="53" t="s">
        <v>555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564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/>
      <c r="V7" s="54"/>
      <c r="W7" s="53" t="s">
        <v>555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565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/>
      <c r="V8" s="54"/>
      <c r="W8" s="53" t="s">
        <v>555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565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/>
      <c r="V9" s="54"/>
      <c r="W9" s="53" t="s">
        <v>555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566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525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/>
      <c r="V10" s="54"/>
      <c r="W10" s="53" t="s">
        <v>555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566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539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/>
      <c r="V11" s="54"/>
      <c r="W11" s="53" t="s">
        <v>555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567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535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/>
      <c r="V12" s="54"/>
      <c r="W12" s="53" t="s">
        <v>555</v>
      </c>
      <c r="X12" s="70">
        <v>4176</v>
      </c>
    </row>
    <row r="13" spans="1:24" ht="22.5" customHeight="1" thickTop="1" thickBot="1" x14ac:dyDescent="0.35">
      <c r="A13" s="71" t="s">
        <v>105</v>
      </c>
      <c r="B13" s="58" t="s">
        <v>32</v>
      </c>
      <c r="C13" s="432" t="s">
        <v>567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533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/>
      <c r="V13" s="54"/>
      <c r="W13" s="53" t="s">
        <v>555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568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534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/>
      <c r="V14" s="54"/>
      <c r="W14" s="53" t="s">
        <v>555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9"/>
      <c r="D15" s="60"/>
      <c r="E15" s="40">
        <f t="shared" si="2"/>
        <v>0</v>
      </c>
      <c r="F15" s="61">
        <v>19200</v>
      </c>
      <c r="G15" s="62">
        <v>44726</v>
      </c>
      <c r="H15" s="410" t="s">
        <v>551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/>
      <c r="V15" s="54"/>
      <c r="W15" s="53" t="s">
        <v>555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569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554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53"/>
      <c r="V16" s="54"/>
      <c r="W16" s="53" t="s">
        <v>555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570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10" t="s">
        <v>517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97"/>
      <c r="P17" s="398"/>
      <c r="Q17" s="66">
        <v>21550</v>
      </c>
      <c r="R17" s="67">
        <v>44729</v>
      </c>
      <c r="S17" s="51">
        <v>28000</v>
      </c>
      <c r="T17" s="92" t="s">
        <v>513</v>
      </c>
      <c r="U17" s="53"/>
      <c r="V17" s="54"/>
      <c r="W17" s="53" t="s">
        <v>555</v>
      </c>
      <c r="X17" s="70">
        <v>4176</v>
      </c>
    </row>
    <row r="18" spans="1:24" ht="22.5" customHeight="1" thickTop="1" thickBot="1" x14ac:dyDescent="0.35">
      <c r="A18" s="81" t="s">
        <v>69</v>
      </c>
      <c r="B18" s="58" t="s">
        <v>72</v>
      </c>
      <c r="C18" s="592"/>
      <c r="D18" s="593"/>
      <c r="E18" s="594">
        <f t="shared" si="2"/>
        <v>0</v>
      </c>
      <c r="F18" s="61">
        <v>23460</v>
      </c>
      <c r="G18" s="62">
        <v>44731</v>
      </c>
      <c r="H18" s="410" t="s">
        <v>536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97"/>
      <c r="P18" s="398"/>
      <c r="Q18" s="66">
        <v>26900</v>
      </c>
      <c r="R18" s="67">
        <v>44736</v>
      </c>
      <c r="S18" s="51">
        <v>28000</v>
      </c>
      <c r="T18" s="92" t="s">
        <v>540</v>
      </c>
      <c r="U18" s="53"/>
      <c r="V18" s="54"/>
      <c r="W18" s="53" t="s">
        <v>555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2"/>
      <c r="D19" s="593"/>
      <c r="E19" s="594">
        <f t="shared" si="2"/>
        <v>0</v>
      </c>
      <c r="F19" s="61">
        <v>0</v>
      </c>
      <c r="G19" s="62">
        <v>44731</v>
      </c>
      <c r="H19" s="410" t="s">
        <v>536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97"/>
      <c r="P19" s="398"/>
      <c r="Q19" s="79">
        <v>0</v>
      </c>
      <c r="R19" s="67">
        <v>44736</v>
      </c>
      <c r="S19" s="51">
        <v>0</v>
      </c>
      <c r="T19" s="92" t="s">
        <v>540</v>
      </c>
      <c r="U19" s="53"/>
      <c r="V19" s="54"/>
      <c r="W19" s="53" t="s">
        <v>555</v>
      </c>
      <c r="X19" s="70">
        <v>0</v>
      </c>
    </row>
    <row r="20" spans="1:24" ht="22.5" customHeight="1" thickTop="1" thickBot="1" x14ac:dyDescent="0.35">
      <c r="A20" s="80" t="s">
        <v>20</v>
      </c>
      <c r="B20" s="58" t="s">
        <v>72</v>
      </c>
      <c r="C20" s="59" t="s">
        <v>571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10" t="s">
        <v>537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89"/>
      <c r="P20" s="90"/>
      <c r="Q20" s="79">
        <v>26900</v>
      </c>
      <c r="R20" s="67">
        <v>44736</v>
      </c>
      <c r="S20" s="51">
        <v>28000</v>
      </c>
      <c r="T20" s="92" t="s">
        <v>526</v>
      </c>
      <c r="U20" s="53"/>
      <c r="V20" s="54"/>
      <c r="W20" s="53" t="s">
        <v>555</v>
      </c>
      <c r="X20" s="70">
        <v>4176</v>
      </c>
    </row>
    <row r="21" spans="1:24" ht="22.5" customHeight="1" thickTop="1" thickBot="1" x14ac:dyDescent="0.35">
      <c r="A21" s="78" t="s">
        <v>524</v>
      </c>
      <c r="B21" s="58" t="s">
        <v>32</v>
      </c>
      <c r="C21" s="59" t="s">
        <v>571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10" t="s">
        <v>537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89"/>
      <c r="P21" s="90"/>
      <c r="Q21" s="79">
        <v>0</v>
      </c>
      <c r="R21" s="67">
        <v>44736</v>
      </c>
      <c r="S21" s="51">
        <v>0</v>
      </c>
      <c r="T21" s="92" t="s">
        <v>526</v>
      </c>
      <c r="U21" s="53"/>
      <c r="V21" s="54"/>
      <c r="W21" s="53" t="s">
        <v>555</v>
      </c>
      <c r="X21" s="70">
        <v>0</v>
      </c>
    </row>
    <row r="22" spans="1:24" ht="26.25" customHeight="1" thickTop="1" thickBot="1" x14ac:dyDescent="0.35">
      <c r="A22" s="81" t="s">
        <v>20</v>
      </c>
      <c r="B22" s="58" t="s">
        <v>72</v>
      </c>
      <c r="C22" s="59" t="s">
        <v>572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10" t="s">
        <v>538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89"/>
      <c r="P22" s="90"/>
      <c r="Q22" s="79">
        <v>26900</v>
      </c>
      <c r="R22" s="67">
        <v>44736</v>
      </c>
      <c r="S22" s="51">
        <v>28000</v>
      </c>
      <c r="T22" s="92" t="s">
        <v>531</v>
      </c>
      <c r="U22" s="53"/>
      <c r="V22" s="54"/>
      <c r="W22" s="53" t="s">
        <v>555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572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10" t="s">
        <v>538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89"/>
      <c r="P23" s="90"/>
      <c r="Q23" s="79">
        <v>0</v>
      </c>
      <c r="R23" s="67">
        <v>44736</v>
      </c>
      <c r="S23" s="51">
        <v>0</v>
      </c>
      <c r="T23" s="92" t="s">
        <v>531</v>
      </c>
      <c r="U23" s="53"/>
      <c r="V23" s="54"/>
      <c r="W23" s="53" t="s">
        <v>555</v>
      </c>
      <c r="X23" s="70">
        <v>0</v>
      </c>
    </row>
    <row r="24" spans="1:24" ht="28.5" customHeight="1" thickTop="1" thickBot="1" x14ac:dyDescent="0.35">
      <c r="A24" s="83" t="s">
        <v>458</v>
      </c>
      <c r="B24" s="58" t="s">
        <v>459</v>
      </c>
      <c r="C24" s="59" t="s">
        <v>573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10"/>
      <c r="I24" s="411">
        <v>24450</v>
      </c>
      <c r="J24" s="45">
        <f t="shared" si="0"/>
        <v>847</v>
      </c>
      <c r="K24" s="76">
        <v>43</v>
      </c>
      <c r="L24" s="65"/>
      <c r="M24" s="65"/>
      <c r="N24" s="48">
        <f t="shared" si="1"/>
        <v>1051350</v>
      </c>
      <c r="O24" s="397"/>
      <c r="P24" s="90"/>
      <c r="Q24" s="79"/>
      <c r="R24" s="67"/>
      <c r="S24" s="91">
        <v>28000</v>
      </c>
      <c r="T24" s="92" t="s">
        <v>532</v>
      </c>
      <c r="U24" s="53"/>
      <c r="V24" s="54"/>
      <c r="W24" s="53" t="s">
        <v>555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32</v>
      </c>
      <c r="C25" s="59" t="s">
        <v>573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10"/>
      <c r="I25" s="411">
        <v>5535</v>
      </c>
      <c r="J25" s="45">
        <f t="shared" si="0"/>
        <v>5535</v>
      </c>
      <c r="K25" s="76">
        <v>43</v>
      </c>
      <c r="L25" s="65"/>
      <c r="M25" s="65"/>
      <c r="N25" s="48">
        <f t="shared" si="1"/>
        <v>238005</v>
      </c>
      <c r="O25" s="89"/>
      <c r="P25" s="90"/>
      <c r="Q25" s="79"/>
      <c r="R25" s="67"/>
      <c r="S25" s="51">
        <v>0</v>
      </c>
      <c r="T25" s="92" t="s">
        <v>532</v>
      </c>
      <c r="U25" s="53"/>
      <c r="V25" s="54"/>
      <c r="W25" s="53" t="s">
        <v>555</v>
      </c>
      <c r="X25" s="70">
        <v>0</v>
      </c>
    </row>
    <row r="26" spans="1:24" ht="22.5" customHeight="1" thickTop="1" thickBot="1" x14ac:dyDescent="0.35">
      <c r="A26" s="82" t="s">
        <v>51</v>
      </c>
      <c r="B26" s="58" t="s">
        <v>40</v>
      </c>
      <c r="C26" s="59" t="s">
        <v>574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10"/>
      <c r="I26" s="411">
        <v>25150</v>
      </c>
      <c r="J26" s="45">
        <f t="shared" si="0"/>
        <v>1460</v>
      </c>
      <c r="K26" s="76">
        <v>43</v>
      </c>
      <c r="L26" s="65"/>
      <c r="M26" s="65"/>
      <c r="N26" s="48">
        <f t="shared" si="1"/>
        <v>1081450</v>
      </c>
      <c r="O26" s="89"/>
      <c r="P26" s="90"/>
      <c r="Q26" s="79"/>
      <c r="R26" s="67"/>
      <c r="S26" s="51">
        <v>28000</v>
      </c>
      <c r="T26" s="92" t="s">
        <v>542</v>
      </c>
      <c r="U26" s="53"/>
      <c r="V26" s="54"/>
      <c r="W26" s="53" t="s">
        <v>555</v>
      </c>
      <c r="X26" s="70">
        <v>4176</v>
      </c>
    </row>
    <row r="27" spans="1:24" ht="22.5" customHeight="1" thickTop="1" thickBot="1" x14ac:dyDescent="0.35">
      <c r="A27" s="82" t="s">
        <v>22</v>
      </c>
      <c r="B27" s="58" t="s">
        <v>541</v>
      </c>
      <c r="C27" s="59" t="s">
        <v>574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10"/>
      <c r="I27" s="411">
        <v>5400</v>
      </c>
      <c r="J27" s="45">
        <f t="shared" si="0"/>
        <v>5400</v>
      </c>
      <c r="K27" s="76">
        <v>43</v>
      </c>
      <c r="L27" s="65"/>
      <c r="M27" s="65"/>
      <c r="N27" s="48">
        <f t="shared" si="1"/>
        <v>232200</v>
      </c>
      <c r="O27" s="89"/>
      <c r="P27" s="90"/>
      <c r="Q27" s="79"/>
      <c r="R27" s="67"/>
      <c r="S27" s="91">
        <v>0</v>
      </c>
      <c r="T27" s="92" t="s">
        <v>542</v>
      </c>
      <c r="U27" s="53"/>
      <c r="V27" s="54"/>
      <c r="W27" s="53" t="s">
        <v>555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33" thickTop="1" thickBot="1" x14ac:dyDescent="0.35">
      <c r="A30" s="518" t="s">
        <v>556</v>
      </c>
      <c r="B30" s="93" t="s">
        <v>23</v>
      </c>
      <c r="C30" s="59"/>
      <c r="D30" s="60"/>
      <c r="E30" s="40">
        <f t="shared" si="2"/>
        <v>0</v>
      </c>
      <c r="F30" s="61">
        <v>3828.1</v>
      </c>
      <c r="G30" s="62">
        <v>44733</v>
      </c>
      <c r="H30" s="410">
        <v>44390</v>
      </c>
      <c r="I30" s="411">
        <v>3828.1</v>
      </c>
      <c r="J30" s="45">
        <f t="shared" si="0"/>
        <v>0</v>
      </c>
      <c r="K30" s="76">
        <v>96</v>
      </c>
      <c r="L30" s="65"/>
      <c r="M30" s="65"/>
      <c r="N30" s="48">
        <f t="shared" si="1"/>
        <v>367497.6</v>
      </c>
      <c r="O30" s="395" t="s">
        <v>557</v>
      </c>
      <c r="P30" s="396" t="s">
        <v>558</v>
      </c>
      <c r="Q30" s="94"/>
      <c r="R30" s="95"/>
      <c r="S30" s="91"/>
      <c r="T30" s="92"/>
      <c r="U30" s="53"/>
      <c r="V30" s="54"/>
      <c r="W30" s="53" t="s">
        <v>555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10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11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78" t="s">
        <v>552</v>
      </c>
      <c r="C61" s="171" t="s">
        <v>553</v>
      </c>
      <c r="D61" s="168"/>
      <c r="E61" s="60"/>
      <c r="F61" s="151">
        <v>317.60000000000002</v>
      </c>
      <c r="G61" s="152">
        <v>44718</v>
      </c>
      <c r="H61" s="153">
        <v>38420</v>
      </c>
      <c r="I61" s="151">
        <v>317.60000000000002</v>
      </c>
      <c r="J61" s="45">
        <f t="shared" si="0"/>
        <v>0</v>
      </c>
      <c r="K61" s="166">
        <v>64</v>
      </c>
      <c r="L61" s="99"/>
      <c r="M61" s="99"/>
      <c r="N61" s="48">
        <f t="shared" si="1"/>
        <v>20326.400000000001</v>
      </c>
      <c r="O61" s="164" t="s">
        <v>61</v>
      </c>
      <c r="P61" s="162">
        <v>44740</v>
      </c>
      <c r="Q61" s="164"/>
      <c r="R61" s="129"/>
      <c r="S61" s="92"/>
      <c r="T61" s="92"/>
      <c r="U61" s="53"/>
      <c r="V61" s="54"/>
    </row>
    <row r="62" spans="1:24" ht="18" thickBot="1" x14ac:dyDescent="0.35">
      <c r="A62" s="472" t="s">
        <v>527</v>
      </c>
      <c r="B62" s="178" t="s">
        <v>528</v>
      </c>
      <c r="C62" s="183" t="s">
        <v>529</v>
      </c>
      <c r="D62" s="168"/>
      <c r="E62" s="60"/>
      <c r="F62" s="151">
        <v>504.4</v>
      </c>
      <c r="G62" s="152">
        <v>44734</v>
      </c>
      <c r="H62" s="475" t="s">
        <v>530</v>
      </c>
      <c r="I62" s="151">
        <v>504.4</v>
      </c>
      <c r="J62" s="45">
        <f t="shared" si="0"/>
        <v>0</v>
      </c>
      <c r="K62" s="166">
        <v>26</v>
      </c>
      <c r="L62" s="99"/>
      <c r="M62" s="99"/>
      <c r="N62" s="48">
        <f t="shared" si="1"/>
        <v>13114.4</v>
      </c>
      <c r="O62" s="516" t="s">
        <v>159</v>
      </c>
      <c r="P62" s="507">
        <v>44735</v>
      </c>
      <c r="Q62" s="164"/>
      <c r="R62" s="129"/>
      <c r="S62" s="92"/>
      <c r="T62" s="92"/>
      <c r="U62" s="53"/>
      <c r="V62" s="54"/>
    </row>
    <row r="63" spans="1:24" ht="17.25" x14ac:dyDescent="0.3">
      <c r="A63" s="468" t="s">
        <v>527</v>
      </c>
      <c r="B63" s="178" t="s">
        <v>547</v>
      </c>
      <c r="C63" s="474" t="s">
        <v>550</v>
      </c>
      <c r="D63" s="171"/>
      <c r="E63" s="60"/>
      <c r="F63" s="151">
        <v>100</v>
      </c>
      <c r="G63" s="152">
        <v>44737</v>
      </c>
      <c r="H63" s="388" t="s">
        <v>549</v>
      </c>
      <c r="I63" s="151">
        <v>100</v>
      </c>
      <c r="J63" s="45">
        <f>I63-F63</f>
        <v>0</v>
      </c>
      <c r="K63" s="166">
        <v>97.78</v>
      </c>
      <c r="L63" s="99"/>
      <c r="M63" s="99"/>
      <c r="N63" s="48">
        <f>K63*I63</f>
        <v>9778</v>
      </c>
      <c r="O63" s="588" t="s">
        <v>59</v>
      </c>
      <c r="P63" s="590">
        <v>44742</v>
      </c>
      <c r="Q63" s="167"/>
      <c r="R63" s="129"/>
      <c r="S63" s="92"/>
      <c r="T63" s="92"/>
      <c r="U63" s="53"/>
      <c r="V63" s="54"/>
    </row>
    <row r="64" spans="1:24" ht="18" customHeight="1" thickBot="1" x14ac:dyDescent="0.35">
      <c r="A64" s="80" t="s">
        <v>527</v>
      </c>
      <c r="B64" s="178" t="s">
        <v>547</v>
      </c>
      <c r="C64" s="183" t="s">
        <v>548</v>
      </c>
      <c r="D64" s="171"/>
      <c r="E64" s="60"/>
      <c r="F64" s="151">
        <v>100</v>
      </c>
      <c r="G64" s="152">
        <v>44740</v>
      </c>
      <c r="H64" s="153" t="s">
        <v>549</v>
      </c>
      <c r="I64" s="151">
        <v>100</v>
      </c>
      <c r="J64" s="45">
        <f>I64-F64</f>
        <v>0</v>
      </c>
      <c r="K64" s="166">
        <v>94.54</v>
      </c>
      <c r="L64" s="99"/>
      <c r="M64" s="99"/>
      <c r="N64" s="48">
        <f>K64*I64</f>
        <v>9454</v>
      </c>
      <c r="O64" s="589"/>
      <c r="P64" s="591"/>
      <c r="Q64" s="167"/>
      <c r="R64" s="129"/>
      <c r="S64" s="180"/>
      <c r="T64" s="52"/>
      <c r="U64" s="53"/>
      <c r="V64" s="54"/>
    </row>
    <row r="65" spans="1:22" ht="18" thickBot="1" x14ac:dyDescent="0.35">
      <c r="A65" s="515" t="s">
        <v>527</v>
      </c>
      <c r="B65" s="178" t="s">
        <v>543</v>
      </c>
      <c r="C65" s="183" t="s">
        <v>544</v>
      </c>
      <c r="D65" s="168"/>
      <c r="E65" s="60"/>
      <c r="F65" s="151">
        <v>274.60000000000002</v>
      </c>
      <c r="G65" s="152">
        <v>44742</v>
      </c>
      <c r="H65" s="475" t="s">
        <v>545</v>
      </c>
      <c r="I65" s="151">
        <v>47.202379999999998</v>
      </c>
      <c r="J65" s="45">
        <f>I65-F65</f>
        <v>-227.39762000000002</v>
      </c>
      <c r="K65" s="166">
        <v>84</v>
      </c>
      <c r="L65" s="99"/>
      <c r="M65" s="99"/>
      <c r="N65" s="48">
        <f>K65*I65</f>
        <v>3964.9999199999997</v>
      </c>
      <c r="O65" s="517" t="s">
        <v>546</v>
      </c>
      <c r="P65" s="514">
        <v>44742</v>
      </c>
      <c r="Q65" s="167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551"/>
      <c r="M87" s="55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51"/>
      <c r="M88" s="55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7"/>
      <c r="P94" s="543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8"/>
      <c r="P95" s="544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45" t="s">
        <v>26</v>
      </c>
      <c r="G259" s="545"/>
      <c r="H259" s="546"/>
      <c r="I259" s="317">
        <f>SUM(I4:I258)</f>
        <v>390058.12237999996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16340174.019920001</v>
      </c>
      <c r="O263" s="338"/>
      <c r="Q263" s="339">
        <f>SUM(Q4:Q262)</f>
        <v>300858</v>
      </c>
      <c r="R263" s="8"/>
      <c r="S263" s="340">
        <f>SUM(S17:S262)</f>
        <v>168000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16809032.019919999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sortState ref="A63:P65">
    <sortCondition ref="C63:C65"/>
  </sortState>
  <mergeCells count="10">
    <mergeCell ref="F259:H259"/>
    <mergeCell ref="A1:J2"/>
    <mergeCell ref="S1:T2"/>
    <mergeCell ref="W1:X1"/>
    <mergeCell ref="O3:P3"/>
    <mergeCell ref="L87:M88"/>
    <mergeCell ref="O94:O95"/>
    <mergeCell ref="P94:P95"/>
    <mergeCell ref="O63:O64"/>
    <mergeCell ref="P63:P64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2022-07-11T14:16:34Z</dcterms:modified>
</cp:coreProperties>
</file>