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21135" windowHeight="11715" firstSheet="1" activeTab="2"/>
  </bookViews>
  <sheets>
    <sheet name="Hoja1" sheetId="1" r:id="rId1"/>
    <sheet name="  E N E R O    2 0 2 3     " sheetId="2" r:id="rId2"/>
    <sheet name="COMPRAS  ENERO  2023  " sheetId="3" r:id="rId3"/>
    <sheet name="Hoja4" sheetId="4" r:id="rId4"/>
    <sheet name="Hoja5" sheetId="5" r:id="rId5"/>
    <sheet name="Hoja6" sheetId="6" r:id="rId6"/>
    <sheet name="Hoja7" sheetId="7" r:id="rId7"/>
    <sheet name="Hoja8" sheetId="8" r:id="rId8"/>
    <sheet name="Hoja9" sheetId="9" r:id="rId9"/>
    <sheet name="Hoja10" sheetId="10" r:id="rId10"/>
    <sheet name="Hoja11" sheetId="11" r:id="rId11"/>
    <sheet name="Hoja12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N4" i="3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4" i="3"/>
  <c r="N3" i="3"/>
  <c r="G3" i="3"/>
  <c r="G67" i="3" l="1"/>
  <c r="Q9" i="2"/>
  <c r="Q13" i="2"/>
  <c r="Q17" i="2"/>
  <c r="Q21" i="2"/>
  <c r="Q25" i="2"/>
  <c r="Q29" i="2"/>
  <c r="Q33" i="2"/>
  <c r="Q37" i="2"/>
  <c r="Q41" i="2"/>
  <c r="Q45" i="2"/>
  <c r="Q46" i="2"/>
  <c r="Q47" i="2"/>
  <c r="K81" i="2"/>
  <c r="L75" i="2"/>
  <c r="K77" i="2" s="1"/>
  <c r="I75" i="2"/>
  <c r="C75" i="2"/>
  <c r="R50" i="2"/>
  <c r="N49" i="2"/>
  <c r="P47" i="2"/>
  <c r="P46" i="2"/>
  <c r="P45" i="2"/>
  <c r="P44" i="2"/>
  <c r="Q44" i="2" s="1"/>
  <c r="P43" i="2"/>
  <c r="Q43" i="2" s="1"/>
  <c r="P42" i="2"/>
  <c r="Q42" i="2" s="1"/>
  <c r="P41" i="2"/>
  <c r="P40" i="2"/>
  <c r="Q40" i="2" s="1"/>
  <c r="P39" i="2"/>
  <c r="Q39" i="2" s="1"/>
  <c r="P38" i="2"/>
  <c r="Q38" i="2" s="1"/>
  <c r="P37" i="2"/>
  <c r="P36" i="2"/>
  <c r="Q36" i="2" s="1"/>
  <c r="P35" i="2"/>
  <c r="Q35" i="2" s="1"/>
  <c r="P34" i="2"/>
  <c r="Q34" i="2" s="1"/>
  <c r="P33" i="2"/>
  <c r="P32" i="2"/>
  <c r="Q32" i="2" s="1"/>
  <c r="P31" i="2"/>
  <c r="Q31" i="2" s="1"/>
  <c r="P30" i="2"/>
  <c r="Q30" i="2" s="1"/>
  <c r="P29" i="2"/>
  <c r="P28" i="2"/>
  <c r="Q28" i="2" s="1"/>
  <c r="P27" i="2"/>
  <c r="Q27" i="2" s="1"/>
  <c r="P26" i="2"/>
  <c r="Q26" i="2" s="1"/>
  <c r="P25" i="2"/>
  <c r="P24" i="2"/>
  <c r="Q24" i="2" s="1"/>
  <c r="P23" i="2"/>
  <c r="Q23" i="2" s="1"/>
  <c r="P22" i="2"/>
  <c r="Q22" i="2" s="1"/>
  <c r="P21" i="2"/>
  <c r="P20" i="2"/>
  <c r="Q20" i="2" s="1"/>
  <c r="P19" i="2"/>
  <c r="Q19" i="2" s="1"/>
  <c r="P18" i="2"/>
  <c r="Q18" i="2" s="1"/>
  <c r="P17" i="2"/>
  <c r="P16" i="2"/>
  <c r="Q16" i="2" s="1"/>
  <c r="P15" i="2"/>
  <c r="Q15" i="2" s="1"/>
  <c r="P14" i="2"/>
  <c r="Q14" i="2" s="1"/>
  <c r="P13" i="2"/>
  <c r="P12" i="2"/>
  <c r="Q12" i="2" s="1"/>
  <c r="P11" i="2"/>
  <c r="Q11" i="2" s="1"/>
  <c r="P10" i="2"/>
  <c r="Q10" i="2" s="1"/>
  <c r="P9" i="2"/>
  <c r="F75" i="2"/>
  <c r="P8" i="2"/>
  <c r="Q8" i="2" s="1"/>
  <c r="P7" i="2"/>
  <c r="Q7" i="2" s="1"/>
  <c r="M49" i="2"/>
  <c r="P5" i="2"/>
  <c r="Q5" i="2" s="1"/>
  <c r="M53" i="2" l="1"/>
  <c r="F78" i="2"/>
  <c r="F81" i="2" s="1"/>
  <c r="K79" i="2" s="1"/>
  <c r="K83" i="2" s="1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<sst xmlns="http://schemas.openxmlformats.org/spreadsheetml/2006/main" count="85" uniqueCount="74">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</sst>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</fills>
  <borders count="8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0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0" fontId="24" fillId="0" borderId="30" xfId="0" applyFont="1" applyFill="1" applyBorder="1" applyAlignment="1">
      <alignment horizontal="center" wrapText="1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wrapText="1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44" fontId="2" fillId="7" borderId="34" xfId="1" applyFont="1" applyFill="1" applyBorder="1"/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1" borderId="61" xfId="0" applyNumberFormat="1" applyFont="1" applyFill="1" applyBorder="1" applyAlignment="1">
      <alignment vertical="center"/>
    </xf>
    <xf numFmtId="0" fontId="0" fillId="11" borderId="16" xfId="0" applyFill="1" applyBorder="1" applyAlignment="1">
      <alignment horizontal="center"/>
    </xf>
    <xf numFmtId="44" fontId="1" fillId="11" borderId="16" xfId="1" applyFill="1" applyBorder="1"/>
    <xf numFmtId="165" fontId="0" fillId="11" borderId="16" xfId="0" applyNumberFormat="1" applyFill="1" applyBorder="1"/>
    <xf numFmtId="164" fontId="8" fillId="11" borderId="62" xfId="0" applyNumberFormat="1" applyFont="1" applyFill="1" applyBorder="1" applyAlignment="1">
      <alignment horizontal="center" vertical="center" wrapText="1"/>
    </xf>
    <xf numFmtId="0" fontId="8" fillId="9" borderId="61" xfId="0" applyFont="1" applyFill="1" applyBorder="1" applyAlignment="1">
      <alignment vertical="center"/>
    </xf>
    <xf numFmtId="0" fontId="4" fillId="9" borderId="16" xfId="0" applyFont="1" applyFill="1" applyBorder="1"/>
    <xf numFmtId="44" fontId="1" fillId="9" borderId="16" xfId="1" applyFill="1" applyBorder="1"/>
    <xf numFmtId="165" fontId="0" fillId="9" borderId="16" xfId="0" applyNumberFormat="1" applyFill="1" applyBorder="1"/>
    <xf numFmtId="164" fontId="8" fillId="11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2" borderId="71" xfId="0" applyNumberFormat="1" applyFont="1" applyFill="1" applyBorder="1"/>
    <xf numFmtId="0" fontId="3" fillId="12" borderId="69" xfId="0" applyFont="1" applyFill="1" applyBorder="1" applyAlignment="1">
      <alignment horizontal="center"/>
    </xf>
    <xf numFmtId="44" fontId="3" fillId="12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8" borderId="79" xfId="1" applyFont="1" applyFill="1" applyBorder="1"/>
    <xf numFmtId="165" fontId="17" fillId="8" borderId="79" xfId="1" applyNumberFormat="1" applyFont="1" applyFill="1" applyBorder="1"/>
    <xf numFmtId="44" fontId="3" fillId="8" borderId="79" xfId="1" applyFont="1" applyFill="1" applyBorder="1"/>
    <xf numFmtId="44" fontId="44" fillId="4" borderId="70" xfId="1" applyFont="1" applyFill="1" applyBorder="1"/>
    <xf numFmtId="44" fontId="8" fillId="14" borderId="0" xfId="1" applyFont="1" applyFill="1"/>
    <xf numFmtId="165" fontId="3" fillId="14" borderId="0" xfId="1" applyNumberFormat="1" applyFont="1" applyFill="1"/>
    <xf numFmtId="44" fontId="3" fillId="14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0" fontId="2" fillId="0" borderId="0" xfId="0" applyFont="1" applyFill="1"/>
    <xf numFmtId="16" fontId="4" fillId="0" borderId="0" xfId="0" applyNumberFormat="1" applyFont="1" applyFill="1"/>
    <xf numFmtId="165" fontId="0" fillId="0" borderId="0" xfId="0" applyNumberFormat="1" applyFill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49" fontId="15" fillId="0" borderId="69" xfId="0" applyNumberFormat="1" applyFont="1" applyFill="1" applyBorder="1"/>
    <xf numFmtId="0" fontId="2" fillId="0" borderId="69" xfId="0" applyFont="1" applyFill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9" borderId="13" xfId="1" applyFont="1" applyFill="1" applyBorder="1" applyAlignment="1">
      <alignment horizontal="center"/>
    </xf>
    <xf numFmtId="44" fontId="15" fillId="9" borderId="60" xfId="1" applyFont="1" applyFill="1" applyBorder="1" applyAlignment="1">
      <alignment horizontal="center"/>
    </xf>
    <xf numFmtId="166" fontId="15" fillId="9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10" borderId="6" xfId="0" applyFont="1" applyFill="1" applyBorder="1" applyAlignment="1">
      <alignment horizontal="center" vertical="center" wrapText="1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166" fontId="17" fillId="8" borderId="7" xfId="1" applyNumberFormat="1" applyFont="1" applyFill="1" applyBorder="1" applyAlignment="1">
      <alignment horizontal="center" vertical="center"/>
    </xf>
    <xf numFmtId="166" fontId="17" fillId="8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3" borderId="74" xfId="0" applyNumberFormat="1" applyFont="1" applyFill="1" applyBorder="1" applyAlignment="1">
      <alignment horizontal="center" vertical="center"/>
    </xf>
    <xf numFmtId="49" fontId="34" fillId="13" borderId="75" xfId="0" applyNumberFormat="1" applyFont="1" applyFill="1" applyBorder="1" applyAlignment="1">
      <alignment horizontal="center" vertical="center"/>
    </xf>
    <xf numFmtId="49" fontId="34" fillId="13" borderId="31" xfId="0" applyNumberFormat="1" applyFont="1" applyFill="1" applyBorder="1" applyAlignment="1">
      <alignment horizontal="center" vertical="center"/>
    </xf>
    <xf numFmtId="49" fontId="34" fillId="13" borderId="73" xfId="0" applyNumberFormat="1" applyFont="1" applyFill="1" applyBorder="1" applyAlignment="1">
      <alignment horizontal="center" vertical="center"/>
    </xf>
    <xf numFmtId="49" fontId="34" fillId="13" borderId="76" xfId="0" applyNumberFormat="1" applyFont="1" applyFill="1" applyBorder="1" applyAlignment="1">
      <alignment horizontal="center" vertical="center"/>
    </xf>
    <xf numFmtId="49" fontId="34" fillId="13" borderId="70" xfId="0" applyNumberFormat="1" applyFont="1" applyFill="1" applyBorder="1" applyAlignment="1">
      <alignment horizontal="center" vertical="center"/>
    </xf>
    <xf numFmtId="0" fontId="8" fillId="8" borderId="61" xfId="0" applyFont="1" applyFill="1" applyBorder="1" applyAlignment="1">
      <alignment horizontal="center" vertical="center"/>
    </xf>
    <xf numFmtId="0" fontId="8" fillId="8" borderId="79" xfId="0" applyFont="1" applyFill="1" applyBorder="1" applyAlignment="1">
      <alignment horizontal="center" vertical="center"/>
    </xf>
    <xf numFmtId="0" fontId="8" fillId="8" borderId="80" xfId="0" applyFont="1" applyFill="1" applyBorder="1" applyAlignment="1">
      <alignment horizontal="center" vertical="center"/>
    </xf>
    <xf numFmtId="0" fontId="8" fillId="8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99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workbookViewId="0">
      <selection activeCell="F23" sqref="F23"/>
    </sheetView>
  </sheetViews>
  <sheetFormatPr baseColWidth="10" defaultRowHeight="15.75" x14ac:dyDescent="0.25"/>
  <cols>
    <col min="1" max="1" width="11" customWidth="1"/>
    <col min="2" max="2" width="12.42578125" style="154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306"/>
      <c r="C1" s="308" t="s">
        <v>26</v>
      </c>
      <c r="D1" s="309"/>
      <c r="E1" s="309"/>
      <c r="F1" s="309"/>
      <c r="G1" s="309"/>
      <c r="H1" s="309"/>
      <c r="I1" s="309"/>
      <c r="J1" s="309"/>
      <c r="K1" s="309"/>
      <c r="L1" s="309"/>
      <c r="M1" s="309"/>
    </row>
    <row r="2" spans="1:18" ht="16.5" thickBot="1" x14ac:dyDescent="0.3">
      <c r="B2" s="307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310" t="s">
        <v>0</v>
      </c>
      <c r="C3" s="311"/>
      <c r="D3" s="14"/>
      <c r="E3" s="15"/>
      <c r="F3" s="16"/>
      <c r="H3" s="312" t="s">
        <v>1</v>
      </c>
      <c r="I3" s="312"/>
      <c r="K3" s="18"/>
      <c r="L3" s="19"/>
      <c r="M3" s="20"/>
      <c r="P3" s="323" t="s">
        <v>2</v>
      </c>
      <c r="R3" s="313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315" t="s">
        <v>5</v>
      </c>
      <c r="F4" s="316"/>
      <c r="H4" s="317" t="s">
        <v>6</v>
      </c>
      <c r="I4" s="318"/>
      <c r="J4" s="25"/>
      <c r="K4" s="26"/>
      <c r="L4" s="27"/>
      <c r="M4" s="28" t="s">
        <v>7</v>
      </c>
      <c r="N4" s="29" t="s">
        <v>8</v>
      </c>
      <c r="P4" s="324"/>
      <c r="Q4" s="30" t="s">
        <v>9</v>
      </c>
      <c r="R4" s="314"/>
    </row>
    <row r="5" spans="1:18" ht="18" thickBot="1" x14ac:dyDescent="0.35">
      <c r="A5" s="31" t="s">
        <v>10</v>
      </c>
      <c r="B5" s="32"/>
      <c r="C5" s="33"/>
      <c r="D5" s="34"/>
      <c r="E5" s="35"/>
      <c r="F5" s="36"/>
      <c r="G5" s="37"/>
      <c r="H5" s="38"/>
      <c r="I5" s="39"/>
      <c r="J5" s="40"/>
      <c r="K5" s="41"/>
      <c r="L5" s="13"/>
      <c r="M5" s="42">
        <v>0</v>
      </c>
      <c r="N5" s="43">
        <v>0</v>
      </c>
      <c r="P5" s="44">
        <f>N5+M5+L5+I5+C5</f>
        <v>0</v>
      </c>
      <c r="Q5" s="45">
        <f>P5-F5</f>
        <v>0</v>
      </c>
      <c r="R5" s="46">
        <v>0</v>
      </c>
    </row>
    <row r="6" spans="1:18" ht="18" thickBot="1" x14ac:dyDescent="0.35">
      <c r="A6" s="31"/>
      <c r="B6" s="32"/>
      <c r="C6" s="33"/>
      <c r="D6" s="47"/>
      <c r="E6" s="35"/>
      <c r="F6" s="36"/>
      <c r="G6" s="37"/>
      <c r="H6" s="38"/>
      <c r="I6" s="39"/>
      <c r="J6" s="40"/>
      <c r="K6" s="48"/>
      <c r="L6" s="49"/>
      <c r="M6" s="42">
        <v>0</v>
      </c>
      <c r="N6" s="43">
        <v>0</v>
      </c>
      <c r="P6" s="49">
        <f>N6+M6+L6+I6+C6</f>
        <v>0</v>
      </c>
      <c r="Q6" s="45">
        <f t="shared" ref="Q6:Q47" si="0">P6-F6</f>
        <v>0</v>
      </c>
      <c r="R6" s="46">
        <v>0</v>
      </c>
    </row>
    <row r="7" spans="1:18" ht="18" thickBot="1" x14ac:dyDescent="0.35">
      <c r="A7" s="31"/>
      <c r="B7" s="32"/>
      <c r="C7" s="33"/>
      <c r="D7" s="50"/>
      <c r="E7" s="35"/>
      <c r="F7" s="36"/>
      <c r="G7" s="37"/>
      <c r="H7" s="38"/>
      <c r="I7" s="39"/>
      <c r="J7" s="40"/>
      <c r="K7" s="48"/>
      <c r="L7" s="49"/>
      <c r="M7" s="42">
        <v>0</v>
      </c>
      <c r="N7" s="43">
        <v>0</v>
      </c>
      <c r="P7" s="49">
        <f>N7+M7+L7+I7+C7</f>
        <v>0</v>
      </c>
      <c r="Q7" s="45">
        <f t="shared" si="0"/>
        <v>0</v>
      </c>
      <c r="R7" s="46">
        <v>0</v>
      </c>
    </row>
    <row r="8" spans="1:18" ht="18" thickBot="1" x14ac:dyDescent="0.35">
      <c r="A8" s="31"/>
      <c r="B8" s="32"/>
      <c r="C8" s="33"/>
      <c r="D8" s="51"/>
      <c r="E8" s="35"/>
      <c r="F8" s="36"/>
      <c r="G8" s="37"/>
      <c r="H8" s="38"/>
      <c r="I8" s="39"/>
      <c r="J8" s="52"/>
      <c r="K8" s="48"/>
      <c r="L8" s="49"/>
      <c r="M8" s="42">
        <v>0</v>
      </c>
      <c r="N8" s="43">
        <v>0</v>
      </c>
      <c r="P8" s="49">
        <f t="shared" ref="P8:P9" si="1">N8+M8+L8+I8+C8</f>
        <v>0</v>
      </c>
      <c r="Q8" s="45">
        <f t="shared" si="0"/>
        <v>0</v>
      </c>
      <c r="R8" s="46">
        <v>0</v>
      </c>
    </row>
    <row r="9" spans="1:18" ht="18" thickBot="1" x14ac:dyDescent="0.35">
      <c r="A9" s="31"/>
      <c r="B9" s="32"/>
      <c r="C9" s="33"/>
      <c r="D9" s="51"/>
      <c r="E9" s="35"/>
      <c r="F9" s="36"/>
      <c r="G9" s="37"/>
      <c r="H9" s="38"/>
      <c r="I9" s="39"/>
      <c r="J9" s="40"/>
      <c r="K9" s="53"/>
      <c r="L9" s="49"/>
      <c r="M9" s="42">
        <v>0</v>
      </c>
      <c r="N9" s="43">
        <v>0</v>
      </c>
      <c r="P9" s="49">
        <f t="shared" si="1"/>
        <v>0</v>
      </c>
      <c r="Q9" s="45">
        <f t="shared" si="0"/>
        <v>0</v>
      </c>
      <c r="R9" s="46">
        <v>0</v>
      </c>
    </row>
    <row r="10" spans="1:18" ht="18" thickBot="1" x14ac:dyDescent="0.35">
      <c r="A10" s="31"/>
      <c r="B10" s="32"/>
      <c r="C10" s="33"/>
      <c r="D10" s="50"/>
      <c r="E10" s="35"/>
      <c r="F10" s="36"/>
      <c r="G10" s="37"/>
      <c r="H10" s="38"/>
      <c r="I10" s="39"/>
      <c r="J10" s="40"/>
      <c r="K10" s="54"/>
      <c r="L10" s="55"/>
      <c r="M10" s="42">
        <v>0</v>
      </c>
      <c r="N10" s="43">
        <v>0</v>
      </c>
      <c r="P10" s="49">
        <f>N10+M10+L10+I10+C10</f>
        <v>0</v>
      </c>
      <c r="Q10" s="45">
        <f t="shared" si="0"/>
        <v>0</v>
      </c>
      <c r="R10" s="46">
        <v>0</v>
      </c>
    </row>
    <row r="11" spans="1:18" ht="18" thickBot="1" x14ac:dyDescent="0.35">
      <c r="A11" s="31"/>
      <c r="B11" s="32"/>
      <c r="C11" s="33"/>
      <c r="D11" s="47"/>
      <c r="E11" s="35"/>
      <c r="F11" s="36"/>
      <c r="G11" s="37"/>
      <c r="H11" s="38"/>
      <c r="I11" s="39"/>
      <c r="J11" s="52"/>
      <c r="K11" s="56"/>
      <c r="L11" s="49"/>
      <c r="M11" s="42">
        <v>0</v>
      </c>
      <c r="N11" s="43">
        <v>0</v>
      </c>
      <c r="P11" s="49">
        <f t="shared" ref="P11:P47" si="2">N11+M11+L11+I11+C11</f>
        <v>0</v>
      </c>
      <c r="Q11" s="45">
        <f t="shared" si="0"/>
        <v>0</v>
      </c>
      <c r="R11" s="46">
        <v>0</v>
      </c>
    </row>
    <row r="12" spans="1:18" ht="18" thickBot="1" x14ac:dyDescent="0.35">
      <c r="A12" s="31"/>
      <c r="B12" s="32"/>
      <c r="C12" s="33"/>
      <c r="D12" s="47"/>
      <c r="E12" s="35"/>
      <c r="F12" s="36"/>
      <c r="G12" s="37"/>
      <c r="H12" s="38"/>
      <c r="I12" s="39"/>
      <c r="J12" s="40"/>
      <c r="K12" s="57"/>
      <c r="L12" s="49"/>
      <c r="M12" s="42">
        <v>0</v>
      </c>
      <c r="N12" s="43">
        <v>0</v>
      </c>
      <c r="O12" s="195"/>
      <c r="P12" s="49">
        <f t="shared" si="2"/>
        <v>0</v>
      </c>
      <c r="Q12" s="45">
        <f t="shared" si="0"/>
        <v>0</v>
      </c>
      <c r="R12" s="46">
        <v>0</v>
      </c>
    </row>
    <row r="13" spans="1:18" ht="18" thickBot="1" x14ac:dyDescent="0.35">
      <c r="A13" s="31"/>
      <c r="B13" s="32"/>
      <c r="C13" s="33"/>
      <c r="D13" s="51"/>
      <c r="E13" s="35"/>
      <c r="F13" s="36"/>
      <c r="G13" s="37"/>
      <c r="H13" s="38"/>
      <c r="I13" s="39"/>
      <c r="J13" s="40"/>
      <c r="K13" s="126"/>
      <c r="L13" s="49"/>
      <c r="M13" s="42">
        <v>0</v>
      </c>
      <c r="N13" s="43">
        <v>0</v>
      </c>
      <c r="O13" s="195"/>
      <c r="P13" s="49">
        <f>N13+M13+L13+I13+C13</f>
        <v>0</v>
      </c>
      <c r="Q13" s="45">
        <f t="shared" si="0"/>
        <v>0</v>
      </c>
      <c r="R13" s="46">
        <v>0</v>
      </c>
    </row>
    <row r="14" spans="1:18" ht="18" thickBot="1" x14ac:dyDescent="0.35">
      <c r="A14" s="31"/>
      <c r="B14" s="32"/>
      <c r="C14" s="33"/>
      <c r="D14" s="50"/>
      <c r="E14" s="35"/>
      <c r="F14" s="36"/>
      <c r="G14" s="37"/>
      <c r="H14" s="38"/>
      <c r="I14" s="39"/>
      <c r="J14" s="40"/>
      <c r="K14" s="48"/>
      <c r="L14" s="49"/>
      <c r="M14" s="42">
        <v>0</v>
      </c>
      <c r="N14" s="43">
        <v>0</v>
      </c>
      <c r="O14" s="196"/>
      <c r="P14" s="49">
        <f t="shared" si="2"/>
        <v>0</v>
      </c>
      <c r="Q14" s="45">
        <f t="shared" si="0"/>
        <v>0</v>
      </c>
      <c r="R14" s="46">
        <v>0</v>
      </c>
    </row>
    <row r="15" spans="1:18" ht="18" thickBot="1" x14ac:dyDescent="0.35">
      <c r="A15" s="31"/>
      <c r="B15" s="32"/>
      <c r="C15" s="33"/>
      <c r="D15" s="50"/>
      <c r="E15" s="35"/>
      <c r="F15" s="36"/>
      <c r="G15" s="37"/>
      <c r="H15" s="38"/>
      <c r="I15" s="39"/>
      <c r="J15" s="40"/>
      <c r="K15" s="48"/>
      <c r="L15" s="49"/>
      <c r="M15" s="42">
        <v>0</v>
      </c>
      <c r="N15" s="43">
        <v>0</v>
      </c>
      <c r="P15" s="49">
        <f t="shared" si="2"/>
        <v>0</v>
      </c>
      <c r="Q15" s="45">
        <f t="shared" si="0"/>
        <v>0</v>
      </c>
      <c r="R15" s="46">
        <v>0</v>
      </c>
    </row>
    <row r="16" spans="1:18" ht="18" thickBot="1" x14ac:dyDescent="0.35">
      <c r="A16" s="31"/>
      <c r="B16" s="32"/>
      <c r="C16" s="33"/>
      <c r="D16" s="47"/>
      <c r="E16" s="35"/>
      <c r="F16" s="36"/>
      <c r="G16" s="37"/>
      <c r="H16" s="38"/>
      <c r="I16" s="39"/>
      <c r="J16" s="40"/>
      <c r="K16" s="57"/>
      <c r="L16" s="13"/>
      <c r="M16" s="42">
        <v>0</v>
      </c>
      <c r="N16" s="43">
        <v>0</v>
      </c>
      <c r="P16" s="49">
        <f t="shared" si="2"/>
        <v>0</v>
      </c>
      <c r="Q16" s="45">
        <f t="shared" si="0"/>
        <v>0</v>
      </c>
      <c r="R16" s="46">
        <v>0</v>
      </c>
    </row>
    <row r="17" spans="1:19" ht="18" thickBot="1" x14ac:dyDescent="0.35">
      <c r="A17" s="31"/>
      <c r="B17" s="32"/>
      <c r="C17" s="33"/>
      <c r="D17" s="51"/>
      <c r="E17" s="35"/>
      <c r="F17" s="36"/>
      <c r="G17" s="37"/>
      <c r="H17" s="38"/>
      <c r="I17" s="39"/>
      <c r="J17" s="40"/>
      <c r="K17" s="48"/>
      <c r="L17" s="55"/>
      <c r="M17" s="42">
        <v>0</v>
      </c>
      <c r="N17" s="43">
        <v>0</v>
      </c>
      <c r="P17" s="49">
        <f t="shared" si="2"/>
        <v>0</v>
      </c>
      <c r="Q17" s="45">
        <f t="shared" si="0"/>
        <v>0</v>
      </c>
      <c r="R17" s="46">
        <v>0</v>
      </c>
    </row>
    <row r="18" spans="1:19" ht="18" thickBot="1" x14ac:dyDescent="0.35">
      <c r="A18" s="31"/>
      <c r="B18" s="32"/>
      <c r="C18" s="33"/>
      <c r="D18" s="47"/>
      <c r="E18" s="35"/>
      <c r="F18" s="36"/>
      <c r="G18" s="37"/>
      <c r="H18" s="38"/>
      <c r="I18" s="39"/>
      <c r="J18" s="40"/>
      <c r="K18" s="58"/>
      <c r="L18" s="49"/>
      <c r="M18" s="42">
        <v>0</v>
      </c>
      <c r="N18" s="43">
        <v>0</v>
      </c>
      <c r="P18" s="49">
        <f t="shared" si="2"/>
        <v>0</v>
      </c>
      <c r="Q18" s="45">
        <f t="shared" si="0"/>
        <v>0</v>
      </c>
      <c r="R18" s="46">
        <v>0</v>
      </c>
    </row>
    <row r="19" spans="1:19" ht="18" customHeight="1" thickBot="1" x14ac:dyDescent="0.35">
      <c r="A19" s="31"/>
      <c r="B19" s="32"/>
      <c r="C19" s="33"/>
      <c r="D19" s="47"/>
      <c r="E19" s="35"/>
      <c r="F19" s="36"/>
      <c r="G19" s="37"/>
      <c r="H19" s="38"/>
      <c r="I19" s="39"/>
      <c r="J19" s="40"/>
      <c r="K19" s="59"/>
      <c r="L19" s="60"/>
      <c r="M19" s="42">
        <v>0</v>
      </c>
      <c r="N19" s="43">
        <v>0</v>
      </c>
      <c r="P19" s="49">
        <f t="shared" si="2"/>
        <v>0</v>
      </c>
      <c r="Q19" s="45">
        <f t="shared" si="0"/>
        <v>0</v>
      </c>
      <c r="R19" s="46">
        <v>0</v>
      </c>
    </row>
    <row r="20" spans="1:19" ht="18" customHeight="1" thickBot="1" x14ac:dyDescent="0.35">
      <c r="A20" s="31"/>
      <c r="B20" s="32"/>
      <c r="C20" s="33"/>
      <c r="D20" s="47"/>
      <c r="E20" s="35"/>
      <c r="F20" s="36"/>
      <c r="G20" s="37"/>
      <c r="H20" s="38"/>
      <c r="I20" s="39"/>
      <c r="J20" s="40"/>
      <c r="K20" s="61"/>
      <c r="L20" s="55"/>
      <c r="M20" s="42">
        <v>0</v>
      </c>
      <c r="N20" s="43">
        <v>0</v>
      </c>
      <c r="P20" s="49">
        <f t="shared" si="2"/>
        <v>0</v>
      </c>
      <c r="Q20" s="45">
        <f t="shared" si="0"/>
        <v>0</v>
      </c>
      <c r="R20" s="46">
        <v>0</v>
      </c>
    </row>
    <row r="21" spans="1:19" ht="18" thickBot="1" x14ac:dyDescent="0.35">
      <c r="A21" s="31"/>
      <c r="B21" s="32"/>
      <c r="C21" s="33"/>
      <c r="D21" s="47"/>
      <c r="E21" s="35"/>
      <c r="F21" s="36"/>
      <c r="G21" s="37"/>
      <c r="H21" s="38"/>
      <c r="I21" s="39"/>
      <c r="J21" s="40"/>
      <c r="K21" s="62"/>
      <c r="L21" s="55"/>
      <c r="M21" s="42">
        <v>0</v>
      </c>
      <c r="N21" s="43">
        <v>0</v>
      </c>
      <c r="P21" s="49">
        <f t="shared" si="2"/>
        <v>0</v>
      </c>
      <c r="Q21" s="45">
        <f t="shared" si="0"/>
        <v>0</v>
      </c>
      <c r="R21" s="46">
        <v>0</v>
      </c>
    </row>
    <row r="22" spans="1:19" ht="18" thickBot="1" x14ac:dyDescent="0.35">
      <c r="A22" s="31"/>
      <c r="B22" s="32"/>
      <c r="C22" s="33"/>
      <c r="D22" s="47"/>
      <c r="E22" s="35"/>
      <c r="F22" s="36"/>
      <c r="G22" s="37"/>
      <c r="H22" s="38"/>
      <c r="I22" s="39"/>
      <c r="J22" s="40"/>
      <c r="K22" s="63"/>
      <c r="L22" s="64"/>
      <c r="M22" s="42">
        <v>0</v>
      </c>
      <c r="N22" s="43">
        <v>0</v>
      </c>
      <c r="P22" s="49">
        <f t="shared" si="2"/>
        <v>0</v>
      </c>
      <c r="Q22" s="45">
        <f t="shared" si="0"/>
        <v>0</v>
      </c>
      <c r="R22" s="46">
        <v>0</v>
      </c>
      <c r="S22" s="65"/>
    </row>
    <row r="23" spans="1:19" ht="18" customHeight="1" thickBot="1" x14ac:dyDescent="0.35">
      <c r="A23" s="31"/>
      <c r="B23" s="32"/>
      <c r="C23" s="33"/>
      <c r="D23" s="47"/>
      <c r="E23" s="35"/>
      <c r="F23" s="36"/>
      <c r="G23" s="37"/>
      <c r="H23" s="38"/>
      <c r="I23" s="39"/>
      <c r="J23" s="66"/>
      <c r="K23" s="67"/>
      <c r="L23" s="55"/>
      <c r="M23" s="42">
        <v>0</v>
      </c>
      <c r="N23" s="43">
        <v>0</v>
      </c>
      <c r="P23" s="49">
        <f t="shared" si="2"/>
        <v>0</v>
      </c>
      <c r="Q23" s="45">
        <f t="shared" si="0"/>
        <v>0</v>
      </c>
      <c r="R23" s="46">
        <v>0</v>
      </c>
    </row>
    <row r="24" spans="1:19" ht="18" customHeight="1" thickBot="1" x14ac:dyDescent="0.35">
      <c r="A24" s="31"/>
      <c r="B24" s="32"/>
      <c r="C24" s="33"/>
      <c r="D24" s="51"/>
      <c r="E24" s="35"/>
      <c r="F24" s="36"/>
      <c r="G24" s="37"/>
      <c r="H24" s="38"/>
      <c r="I24" s="39"/>
      <c r="J24" s="68"/>
      <c r="K24" s="67"/>
      <c r="L24" s="69"/>
      <c r="M24" s="42">
        <v>0</v>
      </c>
      <c r="N24" s="43">
        <v>0</v>
      </c>
      <c r="P24" s="49">
        <f>N24+M24+L24+I24+C24</f>
        <v>0</v>
      </c>
      <c r="Q24" s="45">
        <f t="shared" si="0"/>
        <v>0</v>
      </c>
      <c r="R24" s="46">
        <v>0</v>
      </c>
    </row>
    <row r="25" spans="1:19" ht="18" thickBot="1" x14ac:dyDescent="0.35">
      <c r="A25" s="31"/>
      <c r="B25" s="32"/>
      <c r="C25" s="33"/>
      <c r="D25" s="47"/>
      <c r="E25" s="35"/>
      <c r="F25" s="36"/>
      <c r="G25" s="37"/>
      <c r="H25" s="38"/>
      <c r="I25" s="39"/>
      <c r="J25" s="66"/>
      <c r="K25" s="48"/>
      <c r="L25" s="70"/>
      <c r="M25" s="42">
        <v>0</v>
      </c>
      <c r="N25" s="43">
        <v>0</v>
      </c>
      <c r="P25" s="71">
        <f t="shared" si="2"/>
        <v>0</v>
      </c>
      <c r="Q25" s="45">
        <f t="shared" si="0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2"/>
      <c r="L26" s="73"/>
      <c r="M26" s="42">
        <v>0</v>
      </c>
      <c r="N26" s="43">
        <v>0</v>
      </c>
      <c r="P26" s="71">
        <f t="shared" si="2"/>
        <v>0</v>
      </c>
      <c r="Q26" s="45">
        <f t="shared" si="0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4"/>
      <c r="K27" s="75"/>
      <c r="L27" s="70"/>
      <c r="M27" s="42">
        <v>0</v>
      </c>
      <c r="N27" s="43">
        <v>0</v>
      </c>
      <c r="P27" s="71">
        <f t="shared" si="2"/>
        <v>0</v>
      </c>
      <c r="Q27" s="45">
        <f t="shared" si="0"/>
        <v>0</v>
      </c>
      <c r="R27" s="46">
        <v>0</v>
      </c>
    </row>
    <row r="28" spans="1:19" ht="18" customHeight="1" thickBot="1" x14ac:dyDescent="0.35">
      <c r="A28" s="31"/>
      <c r="B28" s="32"/>
      <c r="C28" s="33"/>
      <c r="D28" s="51"/>
      <c r="E28" s="35"/>
      <c r="F28" s="36"/>
      <c r="G28" s="37"/>
      <c r="H28" s="38"/>
      <c r="I28" s="39"/>
      <c r="J28" s="76"/>
      <c r="K28" s="77"/>
      <c r="L28" s="70"/>
      <c r="M28" s="42">
        <v>0</v>
      </c>
      <c r="N28" s="43">
        <v>0</v>
      </c>
      <c r="P28" s="71">
        <f t="shared" si="2"/>
        <v>0</v>
      </c>
      <c r="Q28" s="45">
        <f t="shared" si="0"/>
        <v>0</v>
      </c>
      <c r="R28" s="46">
        <v>0</v>
      </c>
    </row>
    <row r="29" spans="1:19" ht="18" thickBot="1" x14ac:dyDescent="0.35">
      <c r="A29" s="31"/>
      <c r="B29" s="32"/>
      <c r="C29" s="33"/>
      <c r="D29" s="78"/>
      <c r="E29" s="35"/>
      <c r="F29" s="36"/>
      <c r="G29" s="37"/>
      <c r="H29" s="38"/>
      <c r="I29" s="39"/>
      <c r="J29" s="79"/>
      <c r="K29" s="80"/>
      <c r="L29" s="70"/>
      <c r="M29" s="42">
        <v>0</v>
      </c>
      <c r="N29" s="43">
        <v>0</v>
      </c>
      <c r="P29" s="71">
        <f t="shared" si="2"/>
        <v>0</v>
      </c>
      <c r="Q29" s="45">
        <f t="shared" si="0"/>
        <v>0</v>
      </c>
      <c r="R29" s="46">
        <v>0</v>
      </c>
    </row>
    <row r="30" spans="1:19" ht="18" thickBot="1" x14ac:dyDescent="0.35">
      <c r="A30" s="31"/>
      <c r="B30" s="32"/>
      <c r="C30" s="33"/>
      <c r="D30" s="78"/>
      <c r="E30" s="35"/>
      <c r="F30" s="36"/>
      <c r="G30" s="37"/>
      <c r="H30" s="38"/>
      <c r="I30" s="39"/>
      <c r="J30" s="76"/>
      <c r="K30" s="48"/>
      <c r="L30" s="49"/>
      <c r="M30" s="42">
        <v>0</v>
      </c>
      <c r="N30" s="43">
        <v>0</v>
      </c>
      <c r="P30" s="71">
        <f t="shared" si="2"/>
        <v>0</v>
      </c>
      <c r="Q30" s="45">
        <f t="shared" si="0"/>
        <v>0</v>
      </c>
      <c r="R30" s="46">
        <v>0</v>
      </c>
    </row>
    <row r="31" spans="1:19" ht="18" thickBot="1" x14ac:dyDescent="0.35">
      <c r="A31" s="31"/>
      <c r="B31" s="32"/>
      <c r="C31" s="33"/>
      <c r="D31" s="81"/>
      <c r="E31" s="35"/>
      <c r="F31" s="36"/>
      <c r="G31" s="37"/>
      <c r="H31" s="38"/>
      <c r="I31" s="39"/>
      <c r="J31" s="76"/>
      <c r="K31" s="82"/>
      <c r="L31" s="70"/>
      <c r="M31" s="42">
        <v>0</v>
      </c>
      <c r="N31" s="43">
        <v>0</v>
      </c>
      <c r="P31" s="71">
        <f t="shared" si="2"/>
        <v>0</v>
      </c>
      <c r="Q31" s="45">
        <f t="shared" si="0"/>
        <v>0</v>
      </c>
      <c r="R31" s="46">
        <v>0</v>
      </c>
    </row>
    <row r="32" spans="1:19" ht="18" thickBot="1" x14ac:dyDescent="0.35">
      <c r="A32" s="31"/>
      <c r="B32" s="32"/>
      <c r="C32" s="33"/>
      <c r="D32" s="83"/>
      <c r="E32" s="35"/>
      <c r="F32" s="36"/>
      <c r="G32" s="37"/>
      <c r="H32" s="38"/>
      <c r="I32" s="39"/>
      <c r="J32" s="84"/>
      <c r="K32" s="48"/>
      <c r="L32" s="49"/>
      <c r="M32" s="42">
        <v>0</v>
      </c>
      <c r="N32" s="43">
        <v>0</v>
      </c>
      <c r="P32" s="85">
        <f t="shared" si="2"/>
        <v>0</v>
      </c>
      <c r="Q32" s="45">
        <f t="shared" si="0"/>
        <v>0</v>
      </c>
      <c r="R32" s="46">
        <v>0</v>
      </c>
    </row>
    <row r="33" spans="1:19" ht="18" thickBot="1" x14ac:dyDescent="0.35">
      <c r="A33" s="31"/>
      <c r="B33" s="32"/>
      <c r="C33" s="33"/>
      <c r="D33" s="86"/>
      <c r="E33" s="35"/>
      <c r="F33" s="36"/>
      <c r="G33" s="37"/>
      <c r="H33" s="38"/>
      <c r="I33" s="39"/>
      <c r="J33" s="76"/>
      <c r="K33" s="53"/>
      <c r="L33" s="87"/>
      <c r="M33" s="42">
        <v>0</v>
      </c>
      <c r="N33" s="43">
        <v>0</v>
      </c>
      <c r="P33" s="71">
        <f t="shared" si="2"/>
        <v>0</v>
      </c>
      <c r="Q33" s="45">
        <f t="shared" si="0"/>
        <v>0</v>
      </c>
      <c r="R33" s="46">
        <v>0</v>
      </c>
    </row>
    <row r="34" spans="1:19" ht="18" thickBot="1" x14ac:dyDescent="0.35">
      <c r="A34" s="31"/>
      <c r="B34" s="32"/>
      <c r="C34" s="33"/>
      <c r="D34" s="86"/>
      <c r="E34" s="35"/>
      <c r="F34" s="36"/>
      <c r="G34" s="37"/>
      <c r="H34" s="38"/>
      <c r="I34" s="39"/>
      <c r="J34" s="76"/>
      <c r="K34" s="88"/>
      <c r="L34" s="49"/>
      <c r="M34" s="42">
        <v>0</v>
      </c>
      <c r="N34" s="43">
        <v>0</v>
      </c>
      <c r="P34" s="71">
        <f t="shared" si="2"/>
        <v>0</v>
      </c>
      <c r="Q34" s="45">
        <f t="shared" si="0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9"/>
      <c r="D35" s="81"/>
      <c r="E35" s="35"/>
      <c r="F35" s="36"/>
      <c r="G35" s="37"/>
      <c r="H35" s="38"/>
      <c r="I35" s="39"/>
      <c r="J35" s="90"/>
      <c r="K35" s="91"/>
      <c r="L35" s="92"/>
      <c r="M35" s="42">
        <v>0</v>
      </c>
      <c r="N35" s="43">
        <v>0</v>
      </c>
      <c r="P35" s="71">
        <f t="shared" si="2"/>
        <v>0</v>
      </c>
      <c r="Q35" s="45">
        <f t="shared" si="0"/>
        <v>0</v>
      </c>
      <c r="R35" s="46">
        <v>0</v>
      </c>
    </row>
    <row r="36" spans="1:19" ht="18" customHeight="1" thickTop="1" thickBot="1" x14ac:dyDescent="0.35">
      <c r="A36" s="31"/>
      <c r="B36" s="32"/>
      <c r="C36" s="93"/>
      <c r="D36" s="94"/>
      <c r="E36" s="35"/>
      <c r="F36" s="36"/>
      <c r="G36" s="95"/>
      <c r="H36" s="38"/>
      <c r="I36" s="39"/>
      <c r="J36" s="76"/>
      <c r="K36" s="88"/>
      <c r="L36" s="49"/>
      <c r="M36" s="42">
        <v>0</v>
      </c>
      <c r="N36" s="43">
        <v>0</v>
      </c>
      <c r="P36" s="71">
        <f t="shared" si="2"/>
        <v>0</v>
      </c>
      <c r="Q36" s="45">
        <f t="shared" si="0"/>
        <v>0</v>
      </c>
      <c r="R36" s="46">
        <v>0</v>
      </c>
    </row>
    <row r="37" spans="1:19" ht="18" customHeight="1" thickBot="1" x14ac:dyDescent="0.35">
      <c r="A37" s="31"/>
      <c r="B37" s="32"/>
      <c r="C37" s="96"/>
      <c r="D37" s="97"/>
      <c r="E37" s="35"/>
      <c r="F37" s="36"/>
      <c r="G37" s="95"/>
      <c r="H37" s="38"/>
      <c r="I37" s="39"/>
      <c r="J37" s="76"/>
      <c r="K37" s="88"/>
      <c r="L37" s="49"/>
      <c r="M37" s="42">
        <v>0</v>
      </c>
      <c r="N37" s="43">
        <v>0</v>
      </c>
      <c r="P37" s="71">
        <f t="shared" si="2"/>
        <v>0</v>
      </c>
      <c r="Q37" s="45">
        <f t="shared" si="0"/>
        <v>0</v>
      </c>
      <c r="R37" s="46">
        <v>0</v>
      </c>
    </row>
    <row r="38" spans="1:19" ht="18" thickBot="1" x14ac:dyDescent="0.35">
      <c r="A38" s="31"/>
      <c r="B38" s="32"/>
      <c r="C38" s="96"/>
      <c r="D38" s="97"/>
      <c r="E38" s="35"/>
      <c r="F38" s="36"/>
      <c r="G38" s="95"/>
      <c r="H38" s="38"/>
      <c r="I38" s="39"/>
      <c r="J38" s="76"/>
      <c r="K38" s="98"/>
      <c r="L38" s="49"/>
      <c r="M38" s="42">
        <v>0</v>
      </c>
      <c r="N38" s="43">
        <v>0</v>
      </c>
      <c r="P38" s="71">
        <f t="shared" si="2"/>
        <v>0</v>
      </c>
      <c r="Q38" s="45">
        <f t="shared" si="0"/>
        <v>0</v>
      </c>
      <c r="R38" s="46">
        <v>0</v>
      </c>
    </row>
    <row r="39" spans="1:19" ht="18" thickBot="1" x14ac:dyDescent="0.35">
      <c r="A39" s="31"/>
      <c r="B39" s="32"/>
      <c r="C39" s="96"/>
      <c r="D39" s="99"/>
      <c r="E39" s="35"/>
      <c r="F39" s="100"/>
      <c r="G39" s="95"/>
      <c r="H39" s="38"/>
      <c r="I39" s="101"/>
      <c r="J39" s="84"/>
      <c r="K39" s="98"/>
      <c r="L39" s="49"/>
      <c r="M39" s="42">
        <v>0</v>
      </c>
      <c r="N39" s="43">
        <v>0</v>
      </c>
      <c r="P39" s="85">
        <f t="shared" si="2"/>
        <v>0</v>
      </c>
      <c r="Q39" s="45">
        <f t="shared" si="0"/>
        <v>0</v>
      </c>
      <c r="R39" s="46">
        <v>0</v>
      </c>
    </row>
    <row r="40" spans="1:19" ht="18" thickBot="1" x14ac:dyDescent="0.35">
      <c r="A40" s="31"/>
      <c r="B40" s="32"/>
      <c r="C40" s="96"/>
      <c r="D40" s="97"/>
      <c r="E40" s="35"/>
      <c r="F40" s="100"/>
      <c r="G40" s="37"/>
      <c r="H40" s="38"/>
      <c r="I40" s="101"/>
      <c r="J40" s="76"/>
      <c r="K40" s="48"/>
      <c r="L40" s="49"/>
      <c r="M40" s="42">
        <v>0</v>
      </c>
      <c r="N40" s="43">
        <v>0</v>
      </c>
      <c r="P40" s="71">
        <f t="shared" si="2"/>
        <v>0</v>
      </c>
      <c r="Q40" s="45">
        <f t="shared" si="0"/>
        <v>0</v>
      </c>
      <c r="R40" s="46">
        <v>0</v>
      </c>
    </row>
    <row r="41" spans="1:19" ht="18" thickBot="1" x14ac:dyDescent="0.35">
      <c r="A41" s="31"/>
      <c r="B41" s="32"/>
      <c r="C41" s="96"/>
      <c r="D41" s="105"/>
      <c r="E41" s="35"/>
      <c r="F41" s="100"/>
      <c r="G41" s="37"/>
      <c r="H41" s="38"/>
      <c r="I41" s="106"/>
      <c r="J41" s="76"/>
      <c r="K41" s="48"/>
      <c r="L41" s="49"/>
      <c r="M41" s="42">
        <v>0</v>
      </c>
      <c r="N41" s="43">
        <v>0</v>
      </c>
      <c r="P41" s="71">
        <f t="shared" si="2"/>
        <v>0</v>
      </c>
      <c r="Q41" s="45">
        <f t="shared" si="0"/>
        <v>0</v>
      </c>
      <c r="R41" s="46">
        <v>0</v>
      </c>
    </row>
    <row r="42" spans="1:19" ht="18" thickBot="1" x14ac:dyDescent="0.35">
      <c r="A42" s="31"/>
      <c r="B42" s="32"/>
      <c r="C42" s="96"/>
      <c r="D42" s="105"/>
      <c r="E42" s="35"/>
      <c r="F42" s="100"/>
      <c r="G42" s="37"/>
      <c r="H42" s="38"/>
      <c r="I42" s="106"/>
      <c r="J42" s="76"/>
      <c r="K42" s="48"/>
      <c r="L42" s="49"/>
      <c r="M42" s="42">
        <v>0</v>
      </c>
      <c r="N42" s="43">
        <v>0</v>
      </c>
      <c r="P42" s="71">
        <f t="shared" si="2"/>
        <v>0</v>
      </c>
      <c r="Q42" s="45">
        <f t="shared" si="0"/>
        <v>0</v>
      </c>
      <c r="R42" s="46">
        <v>0</v>
      </c>
    </row>
    <row r="43" spans="1:19" ht="18" thickBot="1" x14ac:dyDescent="0.35">
      <c r="A43" s="31"/>
      <c r="B43" s="32"/>
      <c r="C43" s="96"/>
      <c r="D43" s="105"/>
      <c r="E43" s="35"/>
      <c r="F43" s="100"/>
      <c r="G43" s="37"/>
      <c r="H43" s="38"/>
      <c r="I43" s="106"/>
      <c r="J43" s="76"/>
      <c r="K43" s="48"/>
      <c r="L43" s="49"/>
      <c r="M43" s="42">
        <v>0</v>
      </c>
      <c r="N43" s="43">
        <v>0</v>
      </c>
      <c r="P43" s="71">
        <f t="shared" si="2"/>
        <v>0</v>
      </c>
      <c r="Q43" s="45">
        <f t="shared" si="0"/>
        <v>0</v>
      </c>
      <c r="R43" s="46">
        <v>0</v>
      </c>
    </row>
    <row r="44" spans="1:19" ht="18" thickBot="1" x14ac:dyDescent="0.35">
      <c r="A44" s="31"/>
      <c r="B44" s="32"/>
      <c r="C44" s="96"/>
      <c r="D44" s="105"/>
      <c r="E44" s="35"/>
      <c r="F44" s="100"/>
      <c r="G44" s="37"/>
      <c r="H44" s="38"/>
      <c r="I44" s="106"/>
      <c r="J44" s="76"/>
      <c r="K44" s="48"/>
      <c r="L44" s="49"/>
      <c r="M44" s="42">
        <v>0</v>
      </c>
      <c r="N44" s="43">
        <v>0</v>
      </c>
      <c r="P44" s="71">
        <f t="shared" si="2"/>
        <v>0</v>
      </c>
      <c r="Q44" s="45">
        <f t="shared" si="0"/>
        <v>0</v>
      </c>
      <c r="R44" s="46">
        <v>0</v>
      </c>
    </row>
    <row r="45" spans="1:19" ht="18" thickBot="1" x14ac:dyDescent="0.35">
      <c r="A45" s="31"/>
      <c r="B45" s="32"/>
      <c r="C45" s="96"/>
      <c r="D45" s="105"/>
      <c r="E45" s="35"/>
      <c r="F45" s="100"/>
      <c r="G45" s="37"/>
      <c r="H45" s="38"/>
      <c r="I45" s="106"/>
      <c r="J45" s="76"/>
      <c r="K45" s="48"/>
      <c r="L45" s="49"/>
      <c r="M45" s="42">
        <v>0</v>
      </c>
      <c r="N45" s="43">
        <v>0</v>
      </c>
      <c r="P45" s="71">
        <f t="shared" si="2"/>
        <v>0</v>
      </c>
      <c r="Q45" s="45">
        <f t="shared" si="0"/>
        <v>0</v>
      </c>
      <c r="R45" s="46">
        <v>0</v>
      </c>
    </row>
    <row r="46" spans="1:19" ht="18" thickBot="1" x14ac:dyDescent="0.35">
      <c r="A46" s="31"/>
      <c r="B46" s="32"/>
      <c r="C46" s="96"/>
      <c r="D46" s="105"/>
      <c r="E46" s="35"/>
      <c r="F46" s="100"/>
      <c r="G46" s="37"/>
      <c r="H46" s="38"/>
      <c r="I46" s="106"/>
      <c r="J46" s="76"/>
      <c r="K46" s="48"/>
      <c r="L46" s="49"/>
      <c r="M46" s="42">
        <v>0</v>
      </c>
      <c r="N46" s="43">
        <v>0</v>
      </c>
      <c r="P46" s="71">
        <f t="shared" si="2"/>
        <v>0</v>
      </c>
      <c r="Q46" s="45">
        <f t="shared" si="0"/>
        <v>0</v>
      </c>
      <c r="R46" s="46">
        <v>0</v>
      </c>
    </row>
    <row r="47" spans="1:19" ht="18" thickBot="1" x14ac:dyDescent="0.35">
      <c r="A47" s="31"/>
      <c r="B47" s="32"/>
      <c r="C47" s="96"/>
      <c r="D47" s="105"/>
      <c r="E47" s="107"/>
      <c r="F47" s="108"/>
      <c r="G47" s="37"/>
      <c r="H47" s="109"/>
      <c r="I47" s="106"/>
      <c r="J47" s="76"/>
      <c r="K47" s="48"/>
      <c r="L47" s="49"/>
      <c r="M47" s="102">
        <v>0</v>
      </c>
      <c r="N47" s="103">
        <v>0</v>
      </c>
      <c r="P47" s="71">
        <f t="shared" si="2"/>
        <v>0</v>
      </c>
      <c r="Q47" s="45">
        <f t="shared" si="0"/>
        <v>0</v>
      </c>
      <c r="R47" s="46">
        <v>0</v>
      </c>
    </row>
    <row r="48" spans="1:19" ht="18" thickBot="1" x14ac:dyDescent="0.35">
      <c r="A48" s="31"/>
      <c r="B48" s="32"/>
      <c r="C48" s="96"/>
      <c r="D48" s="105"/>
      <c r="E48" s="107"/>
      <c r="F48" s="108"/>
      <c r="G48" s="37"/>
      <c r="H48" s="109"/>
      <c r="I48" s="106"/>
      <c r="J48" s="76"/>
      <c r="K48" s="48"/>
      <c r="L48" s="49"/>
      <c r="M48" s="110"/>
      <c r="N48" s="44"/>
      <c r="P48" s="44">
        <v>0</v>
      </c>
      <c r="Q48" s="111">
        <v>0</v>
      </c>
      <c r="R48" s="46">
        <v>0</v>
      </c>
    </row>
    <row r="49" spans="1:18" ht="18" thickBot="1" x14ac:dyDescent="0.35">
      <c r="A49" s="31"/>
      <c r="B49" s="32"/>
      <c r="C49" s="96"/>
      <c r="D49" s="112"/>
      <c r="E49" s="107"/>
      <c r="F49" s="113"/>
      <c r="G49" s="37"/>
      <c r="H49" s="109"/>
      <c r="I49" s="106"/>
      <c r="J49" s="76"/>
      <c r="K49" s="88"/>
      <c r="L49" s="49"/>
      <c r="M49" s="294">
        <f>SUM(M5:M40)</f>
        <v>0</v>
      </c>
      <c r="N49" s="294">
        <f>SUM(N5:N40)</f>
        <v>0</v>
      </c>
      <c r="P49" s="114">
        <f>SUM(P5:P40)</f>
        <v>0</v>
      </c>
      <c r="Q49" s="319">
        <f>SUM(Q5:Q40)</f>
        <v>0</v>
      </c>
      <c r="R49" s="46">
        <v>0</v>
      </c>
    </row>
    <row r="50" spans="1:18" ht="18" thickBot="1" x14ac:dyDescent="0.35">
      <c r="A50" s="31"/>
      <c r="B50" s="32"/>
      <c r="C50" s="96"/>
      <c r="D50" s="112"/>
      <c r="E50" s="107"/>
      <c r="F50" s="113"/>
      <c r="G50" s="37"/>
      <c r="H50" s="109"/>
      <c r="I50" s="106"/>
      <c r="J50" s="90"/>
      <c r="K50" s="91"/>
      <c r="L50" s="92"/>
      <c r="M50" s="295"/>
      <c r="N50" s="295"/>
      <c r="P50" s="44"/>
      <c r="Q50" s="320"/>
      <c r="R50" s="115">
        <f>SUM(R5:R49)</f>
        <v>0</v>
      </c>
    </row>
    <row r="51" spans="1:18" ht="18" thickBot="1" x14ac:dyDescent="0.35">
      <c r="A51" s="31"/>
      <c r="B51" s="32"/>
      <c r="C51" s="96"/>
      <c r="D51" s="112"/>
      <c r="E51" s="107"/>
      <c r="F51" s="113"/>
      <c r="G51" s="37"/>
      <c r="H51" s="109"/>
      <c r="I51" s="106"/>
      <c r="J51" s="76"/>
      <c r="K51" s="88"/>
      <c r="L51" s="49"/>
      <c r="M51" s="116"/>
      <c r="N51" s="116"/>
      <c r="P51" s="44"/>
      <c r="Q51" s="19"/>
    </row>
    <row r="52" spans="1:18" ht="18" thickBot="1" x14ac:dyDescent="0.35">
      <c r="A52" s="31"/>
      <c r="B52" s="32"/>
      <c r="C52" s="96"/>
      <c r="D52" s="112"/>
      <c r="E52" s="107"/>
      <c r="F52" s="113"/>
      <c r="G52" s="37"/>
      <c r="H52" s="109"/>
      <c r="I52" s="106"/>
      <c r="J52" s="76"/>
      <c r="K52" s="48"/>
      <c r="L52" s="49"/>
      <c r="M52" s="116"/>
      <c r="N52" s="116"/>
      <c r="P52" s="44"/>
      <c r="Q52" s="19"/>
    </row>
    <row r="53" spans="1:18" ht="18" thickBot="1" x14ac:dyDescent="0.35">
      <c r="A53" s="31"/>
      <c r="B53" s="32"/>
      <c r="C53" s="96"/>
      <c r="D53" s="117"/>
      <c r="E53" s="107"/>
      <c r="F53" s="113"/>
      <c r="G53" s="37"/>
      <c r="H53" s="109"/>
      <c r="I53" s="106"/>
      <c r="J53" s="76"/>
      <c r="K53" s="48"/>
      <c r="L53" s="49"/>
      <c r="M53" s="321">
        <f>M49+N49</f>
        <v>0</v>
      </c>
      <c r="N53" s="322"/>
      <c r="P53" s="44"/>
      <c r="Q53" s="19"/>
    </row>
    <row r="54" spans="1:18" ht="18" thickBot="1" x14ac:dyDescent="0.35">
      <c r="A54" s="31"/>
      <c r="B54" s="32"/>
      <c r="C54" s="96"/>
      <c r="D54" s="117"/>
      <c r="E54" s="107"/>
      <c r="F54" s="113"/>
      <c r="G54" s="37"/>
      <c r="H54" s="109"/>
      <c r="I54" s="106"/>
      <c r="J54" s="76"/>
      <c r="K54" s="48"/>
      <c r="L54" s="49"/>
      <c r="M54" s="116"/>
      <c r="N54" s="116"/>
      <c r="P54" s="44"/>
      <c r="Q54" s="19"/>
    </row>
    <row r="55" spans="1:18" ht="18" thickBot="1" x14ac:dyDescent="0.35">
      <c r="A55" s="31"/>
      <c r="B55" s="32"/>
      <c r="C55" s="96"/>
      <c r="D55" s="117"/>
      <c r="E55" s="107"/>
      <c r="F55" s="113"/>
      <c r="G55" s="37"/>
      <c r="H55" s="109"/>
      <c r="I55" s="106"/>
      <c r="J55" s="118"/>
      <c r="K55" s="119"/>
      <c r="L55" s="120"/>
      <c r="M55" s="116"/>
      <c r="N55" s="116"/>
      <c r="P55" s="44"/>
      <c r="Q55" s="19"/>
    </row>
    <row r="56" spans="1:18" ht="18" thickBot="1" x14ac:dyDescent="0.35">
      <c r="A56" s="31"/>
      <c r="B56" s="32"/>
      <c r="C56" s="96"/>
      <c r="D56" s="117"/>
      <c r="E56" s="107"/>
      <c r="F56" s="113"/>
      <c r="G56" s="37"/>
      <c r="H56" s="109"/>
      <c r="I56" s="106"/>
      <c r="J56" s="121"/>
      <c r="K56" s="122"/>
      <c r="L56" s="70"/>
      <c r="M56" s="116"/>
      <c r="N56" s="116"/>
      <c r="P56" s="44"/>
      <c r="Q56" s="19"/>
    </row>
    <row r="57" spans="1:18" ht="18" thickBot="1" x14ac:dyDescent="0.35">
      <c r="A57" s="31"/>
      <c r="B57" s="32"/>
      <c r="C57" s="96"/>
      <c r="D57" s="117"/>
      <c r="E57" s="107"/>
      <c r="F57" s="113"/>
      <c r="G57" s="37"/>
      <c r="H57" s="109"/>
      <c r="I57" s="106"/>
      <c r="J57" s="123"/>
      <c r="K57" s="124"/>
      <c r="L57" s="87"/>
      <c r="M57" s="116"/>
      <c r="N57" s="116"/>
      <c r="P57" s="44"/>
      <c r="Q57" s="19"/>
    </row>
    <row r="58" spans="1:18" ht="18" thickBot="1" x14ac:dyDescent="0.35">
      <c r="A58" s="31"/>
      <c r="B58" s="32"/>
      <c r="C58" s="96"/>
      <c r="D58" s="117"/>
      <c r="E58" s="107"/>
      <c r="F58" s="113"/>
      <c r="G58" s="37"/>
      <c r="H58" s="109"/>
      <c r="I58" s="106"/>
      <c r="J58" s="123"/>
      <c r="K58" s="124"/>
      <c r="L58" s="87"/>
      <c r="M58" s="116"/>
      <c r="N58" s="116"/>
      <c r="P58" s="44"/>
      <c r="Q58" s="19"/>
    </row>
    <row r="59" spans="1:18" ht="18" thickBot="1" x14ac:dyDescent="0.35">
      <c r="A59" s="31"/>
      <c r="B59" s="32"/>
      <c r="C59" s="96"/>
      <c r="D59" s="117"/>
      <c r="E59" s="107"/>
      <c r="F59" s="113"/>
      <c r="G59" s="37"/>
      <c r="H59" s="109"/>
      <c r="I59" s="106"/>
      <c r="J59" s="123"/>
      <c r="K59" s="124"/>
      <c r="L59" s="87"/>
      <c r="M59" s="116"/>
      <c r="N59" s="116"/>
      <c r="P59" s="44"/>
      <c r="Q59" s="19"/>
    </row>
    <row r="60" spans="1:18" ht="18" thickBot="1" x14ac:dyDescent="0.35">
      <c r="A60" s="31"/>
      <c r="B60" s="32"/>
      <c r="C60" s="96"/>
      <c r="D60" s="117"/>
      <c r="E60" s="107"/>
      <c r="F60" s="113"/>
      <c r="G60" s="37"/>
      <c r="H60" s="109"/>
      <c r="I60" s="106"/>
      <c r="J60" s="123"/>
      <c r="K60" s="124"/>
      <c r="L60" s="87"/>
      <c r="M60" s="116"/>
      <c r="N60" s="116"/>
      <c r="P60" s="44"/>
      <c r="Q60" s="19"/>
    </row>
    <row r="61" spans="1:18" ht="18" thickBot="1" x14ac:dyDescent="0.35">
      <c r="A61" s="31"/>
      <c r="B61" s="32"/>
      <c r="C61" s="96"/>
      <c r="D61" s="117"/>
      <c r="E61" s="107"/>
      <c r="F61" s="113"/>
      <c r="G61" s="37"/>
      <c r="H61" s="109"/>
      <c r="I61" s="106"/>
      <c r="J61" s="123"/>
      <c r="K61" s="124"/>
      <c r="L61" s="87"/>
      <c r="M61" s="116"/>
      <c r="N61" s="116"/>
      <c r="P61" s="44"/>
      <c r="Q61" s="19"/>
    </row>
    <row r="62" spans="1:18" ht="18" thickBot="1" x14ac:dyDescent="0.35">
      <c r="A62" s="31"/>
      <c r="B62" s="32"/>
      <c r="C62" s="125"/>
      <c r="D62" s="117"/>
      <c r="E62" s="107"/>
      <c r="F62" s="113"/>
      <c r="G62" s="37"/>
      <c r="H62" s="109"/>
      <c r="I62" s="106"/>
      <c r="J62" s="123"/>
      <c r="K62" s="126"/>
      <c r="L62" s="87"/>
      <c r="M62" s="116"/>
      <c r="N62" s="116"/>
      <c r="P62" s="44"/>
      <c r="Q62" s="19"/>
    </row>
    <row r="63" spans="1:18" ht="18.75" thickTop="1" thickBot="1" x14ac:dyDescent="0.35">
      <c r="A63" s="31"/>
      <c r="B63" s="32"/>
      <c r="C63" s="127"/>
      <c r="D63" s="117"/>
      <c r="E63" s="107"/>
      <c r="F63" s="113"/>
      <c r="G63" s="37"/>
      <c r="H63" s="109"/>
      <c r="I63" s="106"/>
      <c r="J63" s="123"/>
      <c r="K63" s="124"/>
      <c r="L63" s="87"/>
      <c r="M63" s="116"/>
      <c r="N63" s="116"/>
      <c r="P63" s="44"/>
      <c r="Q63" s="19"/>
    </row>
    <row r="64" spans="1:18" ht="18" thickBot="1" x14ac:dyDescent="0.35">
      <c r="A64" s="31"/>
      <c r="B64" s="32"/>
      <c r="C64" s="33"/>
      <c r="D64" s="117"/>
      <c r="E64" s="107"/>
      <c r="F64" s="113"/>
      <c r="G64" s="37"/>
      <c r="H64" s="109"/>
      <c r="I64" s="106"/>
      <c r="J64" s="123"/>
      <c r="K64" s="126"/>
      <c r="L64" s="87"/>
      <c r="M64" s="116"/>
      <c r="N64" s="116"/>
      <c r="P64" s="44"/>
      <c r="Q64" s="19"/>
    </row>
    <row r="65" spans="1:17" ht="18" thickBot="1" x14ac:dyDescent="0.35">
      <c r="A65" s="31"/>
      <c r="B65" s="32"/>
      <c r="C65" s="33"/>
      <c r="D65" s="117"/>
      <c r="E65" s="107"/>
      <c r="F65" s="113"/>
      <c r="G65" s="37"/>
      <c r="H65" s="109"/>
      <c r="I65" s="106"/>
      <c r="J65" s="123"/>
      <c r="K65" s="124"/>
      <c r="L65" s="87"/>
      <c r="M65" s="116"/>
      <c r="N65" s="116"/>
      <c r="P65" s="44"/>
      <c r="Q65" s="19"/>
    </row>
    <row r="66" spans="1:17" ht="18" thickBot="1" x14ac:dyDescent="0.35">
      <c r="A66" s="31"/>
      <c r="B66" s="32"/>
      <c r="C66" s="33"/>
      <c r="D66" s="117"/>
      <c r="E66" s="107"/>
      <c r="F66" s="113"/>
      <c r="G66" s="37"/>
      <c r="H66" s="109"/>
      <c r="I66" s="106"/>
      <c r="J66" s="123"/>
      <c r="K66" s="124"/>
      <c r="L66" s="87"/>
      <c r="M66" s="116"/>
      <c r="N66" s="116"/>
      <c r="P66" s="44"/>
      <c r="Q66" s="19"/>
    </row>
    <row r="67" spans="1:17" ht="18" thickBot="1" x14ac:dyDescent="0.35">
      <c r="A67" s="31"/>
      <c r="B67" s="32"/>
      <c r="C67" s="33"/>
      <c r="D67" s="117"/>
      <c r="E67" s="107"/>
      <c r="F67" s="113"/>
      <c r="G67" s="37"/>
      <c r="H67" s="109"/>
      <c r="I67" s="106"/>
      <c r="J67" s="123"/>
      <c r="K67" s="128"/>
      <c r="L67" s="87"/>
      <c r="M67" s="116"/>
      <c r="N67" s="116"/>
      <c r="P67" s="44"/>
      <c r="Q67" s="19"/>
    </row>
    <row r="68" spans="1:17" ht="16.5" thickBot="1" x14ac:dyDescent="0.3">
      <c r="A68" s="31"/>
      <c r="B68" s="32"/>
      <c r="C68" s="33"/>
      <c r="D68" s="129"/>
      <c r="E68" s="107"/>
      <c r="F68" s="130"/>
      <c r="G68" s="37"/>
      <c r="H68" s="131"/>
      <c r="I68" s="106"/>
      <c r="J68" s="132"/>
      <c r="K68" s="75"/>
      <c r="L68" s="87"/>
      <c r="M68" s="44"/>
      <c r="N68" s="44"/>
      <c r="P68" s="44"/>
      <c r="Q68" s="19"/>
    </row>
    <row r="69" spans="1:17" ht="16.5" thickBot="1" x14ac:dyDescent="0.3">
      <c r="A69" s="31"/>
      <c r="B69" s="133"/>
      <c r="C69" s="134"/>
      <c r="D69" s="129"/>
      <c r="E69" s="135"/>
      <c r="F69" s="44"/>
      <c r="G69" s="37"/>
      <c r="H69" s="109"/>
      <c r="I69" s="44"/>
      <c r="J69" s="136"/>
      <c r="K69" s="128"/>
      <c r="L69" s="87"/>
      <c r="M69" s="44"/>
      <c r="N69" s="44"/>
      <c r="P69" s="44"/>
      <c r="Q69" s="19"/>
    </row>
    <row r="70" spans="1:17" ht="16.5" hidden="1" thickBot="1" x14ac:dyDescent="0.3">
      <c r="A70" s="31"/>
      <c r="B70" s="137"/>
      <c r="C70" s="134"/>
      <c r="D70" s="138"/>
      <c r="E70" s="139"/>
      <c r="F70" s="44"/>
      <c r="H70" s="140"/>
      <c r="I70" s="44"/>
      <c r="J70" s="136"/>
      <c r="K70" s="128"/>
      <c r="L70" s="87"/>
      <c r="M70" s="44"/>
      <c r="N70" s="44"/>
      <c r="P70" s="44"/>
      <c r="Q70" s="19"/>
    </row>
    <row r="71" spans="1:17" ht="16.5" hidden="1" thickBot="1" x14ac:dyDescent="0.3">
      <c r="A71" s="31"/>
      <c r="B71" s="137"/>
      <c r="C71" s="134"/>
      <c r="D71" s="138"/>
      <c r="E71" s="139"/>
      <c r="F71" s="44"/>
      <c r="H71" s="140"/>
      <c r="I71" s="44"/>
      <c r="J71" s="136"/>
      <c r="K71" s="128"/>
      <c r="L71" s="87"/>
      <c r="M71" s="44"/>
      <c r="N71" s="44"/>
      <c r="P71" s="44"/>
      <c r="Q71" s="19"/>
    </row>
    <row r="72" spans="1:17" ht="16.5" hidden="1" thickBot="1" x14ac:dyDescent="0.3">
      <c r="A72" s="31"/>
      <c r="B72" s="137"/>
      <c r="C72" s="134"/>
      <c r="D72" s="138"/>
      <c r="E72" s="139"/>
      <c r="F72" s="44"/>
      <c r="H72" s="140"/>
      <c r="I72" s="44"/>
      <c r="J72" s="136"/>
      <c r="K72" s="128"/>
      <c r="L72" s="87"/>
      <c r="M72" s="44"/>
      <c r="N72" s="44"/>
      <c r="P72" s="44"/>
      <c r="Q72" s="19"/>
    </row>
    <row r="73" spans="1:17" ht="16.5" hidden="1" thickBot="1" x14ac:dyDescent="0.3">
      <c r="A73" s="31"/>
      <c r="B73" s="137"/>
      <c r="C73" s="134"/>
      <c r="D73" s="138"/>
      <c r="E73" s="139"/>
      <c r="F73" s="44"/>
      <c r="H73" s="140"/>
      <c r="I73" s="44"/>
      <c r="J73" s="136"/>
      <c r="K73" s="128"/>
      <c r="L73" s="87"/>
      <c r="M73" s="44"/>
      <c r="N73" s="44"/>
      <c r="P73" s="44"/>
      <c r="Q73" s="19"/>
    </row>
    <row r="74" spans="1:17" ht="16.5" thickBot="1" x14ac:dyDescent="0.3">
      <c r="A74" s="31"/>
      <c r="B74" s="137"/>
      <c r="C74" s="134"/>
      <c r="D74" s="138"/>
      <c r="E74" s="139"/>
      <c r="F74" s="44"/>
      <c r="H74" s="140"/>
      <c r="I74" s="44"/>
      <c r="J74" s="141"/>
      <c r="K74" s="142"/>
      <c r="L74" s="13"/>
      <c r="M74" s="44"/>
      <c r="N74" s="44"/>
      <c r="P74" s="44"/>
      <c r="Q74" s="19"/>
    </row>
    <row r="75" spans="1:17" ht="16.5" thickBot="1" x14ac:dyDescent="0.3">
      <c r="B75" s="143" t="s">
        <v>12</v>
      </c>
      <c r="C75" s="144">
        <f>SUM(C5:C68)</f>
        <v>0</v>
      </c>
      <c r="D75" s="145"/>
      <c r="E75" s="146" t="s">
        <v>12</v>
      </c>
      <c r="F75" s="147">
        <f>SUM(F5:F68)</f>
        <v>0</v>
      </c>
      <c r="G75" s="148"/>
      <c r="H75" s="146" t="s">
        <v>13</v>
      </c>
      <c r="I75" s="149">
        <f>SUM(I5:I68)</f>
        <v>0</v>
      </c>
      <c r="J75" s="150"/>
      <c r="K75" s="151" t="s">
        <v>14</v>
      </c>
      <c r="L75" s="152">
        <f>SUM(L5:L73)-L26</f>
        <v>0</v>
      </c>
      <c r="M75" s="153"/>
      <c r="N75" s="153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5"/>
      <c r="B77" s="156"/>
      <c r="C77" s="1"/>
      <c r="H77" s="302" t="s">
        <v>15</v>
      </c>
      <c r="I77" s="303"/>
      <c r="J77" s="157"/>
      <c r="K77" s="304">
        <f>I75+L75</f>
        <v>0</v>
      </c>
      <c r="L77" s="305"/>
      <c r="M77" s="158"/>
      <c r="N77" s="158"/>
      <c r="P77" s="44"/>
      <c r="Q77" s="19"/>
    </row>
    <row r="78" spans="1:17" x14ac:dyDescent="0.25">
      <c r="D78" s="296" t="s">
        <v>16</v>
      </c>
      <c r="E78" s="296"/>
      <c r="F78" s="159">
        <f>F75-K77-C75</f>
        <v>0</v>
      </c>
      <c r="I78" s="160"/>
      <c r="J78" s="161"/>
    </row>
    <row r="79" spans="1:17" ht="18.75" x14ac:dyDescent="0.3">
      <c r="D79" s="297" t="s">
        <v>17</v>
      </c>
      <c r="E79" s="297"/>
      <c r="F79" s="104">
        <v>0</v>
      </c>
      <c r="I79" s="298" t="s">
        <v>18</v>
      </c>
      <c r="J79" s="299"/>
      <c r="K79" s="300">
        <f>F81+F82+F83</f>
        <v>0</v>
      </c>
      <c r="L79" s="300"/>
      <c r="M79" s="162"/>
      <c r="N79" s="162"/>
      <c r="O79" s="163"/>
      <c r="P79" s="162"/>
      <c r="Q79" s="162"/>
    </row>
    <row r="80" spans="1:17" ht="19.5" thickBot="1" x14ac:dyDescent="0.35">
      <c r="D80" s="164" t="s">
        <v>19</v>
      </c>
      <c r="E80" s="165"/>
      <c r="F80" s="166">
        <v>0</v>
      </c>
      <c r="I80" s="167"/>
      <c r="J80" s="168"/>
      <c r="K80" s="169"/>
      <c r="L80" s="170"/>
      <c r="M80" s="162"/>
      <c r="N80" s="162"/>
      <c r="O80" s="163"/>
      <c r="P80" s="162"/>
      <c r="Q80" s="162"/>
    </row>
    <row r="81" spans="2:14" ht="19.5" thickTop="1" x14ac:dyDescent="0.3">
      <c r="C81" s="7" t="s">
        <v>10</v>
      </c>
      <c r="E81" s="155" t="s">
        <v>20</v>
      </c>
      <c r="F81" s="153">
        <f>SUM(F78:F80)</f>
        <v>0</v>
      </c>
      <c r="H81" s="171"/>
      <c r="I81" s="172" t="s">
        <v>21</v>
      </c>
      <c r="J81" s="173"/>
      <c r="K81" s="301">
        <f>-C4</f>
        <v>-3445405.07</v>
      </c>
      <c r="L81" s="300"/>
    </row>
    <row r="82" spans="2:14" ht="16.5" thickBot="1" x14ac:dyDescent="0.3">
      <c r="D82" s="174" t="s">
        <v>22</v>
      </c>
      <c r="E82" s="155" t="s">
        <v>23</v>
      </c>
      <c r="F82" s="104">
        <v>0</v>
      </c>
    </row>
    <row r="83" spans="2:14" ht="20.25" thickTop="1" thickBot="1" x14ac:dyDescent="0.35">
      <c r="C83" s="175"/>
      <c r="D83" s="289" t="s">
        <v>24</v>
      </c>
      <c r="E83" s="290"/>
      <c r="F83" s="176">
        <v>0</v>
      </c>
      <c r="I83" s="291" t="s">
        <v>25</v>
      </c>
      <c r="J83" s="292"/>
      <c r="K83" s="293">
        <f>K79+K81</f>
        <v>-3445405.07</v>
      </c>
      <c r="L83" s="293"/>
    </row>
    <row r="84" spans="2:14" ht="17.25" x14ac:dyDescent="0.3">
      <c r="C84" s="177"/>
      <c r="D84" s="178"/>
      <c r="E84" s="155"/>
      <c r="F84" s="179"/>
      <c r="J84" s="180"/>
    </row>
    <row r="85" spans="2:14" ht="20.25" customHeight="1" x14ac:dyDescent="0.25">
      <c r="I85" s="181"/>
      <c r="J85" s="181"/>
      <c r="K85" s="182"/>
      <c r="L85" s="183"/>
    </row>
    <row r="86" spans="2:14" ht="16.5" customHeight="1" x14ac:dyDescent="0.25">
      <c r="B86" s="184"/>
      <c r="C86" s="185"/>
      <c r="D86" s="186"/>
      <c r="E86" s="44"/>
      <c r="I86" s="181"/>
      <c r="J86" s="181"/>
      <c r="K86" s="182"/>
      <c r="L86" s="183"/>
      <c r="M86" s="187"/>
      <c r="N86" s="155"/>
    </row>
    <row r="87" spans="2:14" x14ac:dyDescent="0.25">
      <c r="B87" s="184"/>
      <c r="C87" s="188"/>
      <c r="E87" s="44"/>
      <c r="M87" s="187"/>
      <c r="N87" s="155"/>
    </row>
    <row r="88" spans="2:14" x14ac:dyDescent="0.25">
      <c r="B88" s="184"/>
      <c r="C88" s="188"/>
      <c r="E88" s="44"/>
      <c r="F88" s="189"/>
      <c r="L88" s="190"/>
      <c r="M88" s="1"/>
    </row>
    <row r="89" spans="2:14" x14ac:dyDescent="0.25">
      <c r="B89" s="184"/>
      <c r="C89" s="188"/>
      <c r="E89" s="44"/>
      <c r="M89" s="1"/>
    </row>
    <row r="90" spans="2:14" x14ac:dyDescent="0.25">
      <c r="B90" s="184"/>
      <c r="C90" s="188"/>
      <c r="D90" s="191"/>
      <c r="E90" s="44"/>
      <c r="F90" s="192"/>
      <c r="M90" s="1"/>
    </row>
    <row r="91" spans="2:14" x14ac:dyDescent="0.25">
      <c r="D91" s="191"/>
      <c r="E91" s="193"/>
      <c r="F91" s="44"/>
      <c r="M91" s="1"/>
    </row>
    <row r="92" spans="2:14" x14ac:dyDescent="0.25">
      <c r="D92" s="191"/>
      <c r="E92" s="193"/>
      <c r="F92" s="44"/>
      <c r="M92" s="1"/>
    </row>
    <row r="93" spans="2:14" x14ac:dyDescent="0.25">
      <c r="D93" s="191"/>
      <c r="E93" s="193"/>
      <c r="F93" s="44"/>
      <c r="M93" s="1"/>
    </row>
    <row r="94" spans="2:14" x14ac:dyDescent="0.25">
      <c r="D94" s="191"/>
      <c r="E94" s="193"/>
      <c r="F94" s="44"/>
      <c r="M94" s="1"/>
    </row>
    <row r="95" spans="2:14" x14ac:dyDescent="0.25">
      <c r="D95" s="191"/>
      <c r="E95" s="193"/>
      <c r="F95" s="44"/>
      <c r="M95" s="1"/>
    </row>
    <row r="96" spans="2:14" x14ac:dyDescent="0.25">
      <c r="D96" s="191"/>
      <c r="E96" s="193"/>
      <c r="F96" s="44"/>
      <c r="M96" s="1"/>
    </row>
    <row r="97" spans="4:13" x14ac:dyDescent="0.25">
      <c r="D97" s="191"/>
      <c r="E97" s="193"/>
      <c r="F97" s="44"/>
      <c r="M97" s="1"/>
    </row>
    <row r="98" spans="4:13" x14ac:dyDescent="0.25">
      <c r="D98" s="191"/>
      <c r="E98" s="193"/>
      <c r="F98" s="44"/>
      <c r="M98" s="1"/>
    </row>
    <row r="99" spans="4:13" x14ac:dyDescent="0.25">
      <c r="D99" s="191"/>
      <c r="E99" s="193"/>
      <c r="F99" s="44"/>
      <c r="M99" s="1"/>
    </row>
    <row r="100" spans="4:13" x14ac:dyDescent="0.25">
      <c r="D100" s="191"/>
      <c r="E100" s="193"/>
      <c r="F100" s="44"/>
      <c r="M100" s="1"/>
    </row>
    <row r="101" spans="4:13" x14ac:dyDescent="0.25">
      <c r="D101" s="191"/>
      <c r="E101" s="193"/>
      <c r="F101" s="44"/>
      <c r="M101" s="1"/>
    </row>
    <row r="102" spans="4:13" x14ac:dyDescent="0.25">
      <c r="D102" s="191"/>
      <c r="E102" s="193"/>
      <c r="F102" s="44"/>
    </row>
    <row r="103" spans="4:13" x14ac:dyDescent="0.25">
      <c r="D103" s="191"/>
      <c r="E103" s="194"/>
      <c r="F103" s="192"/>
    </row>
    <row r="104" spans="4:13" x14ac:dyDescent="0.25">
      <c r="D104" s="191"/>
      <c r="E104" s="194"/>
      <c r="F104" s="192"/>
    </row>
    <row r="105" spans="4:13" x14ac:dyDescent="0.25">
      <c r="D105" s="191"/>
      <c r="E105" s="194"/>
      <c r="F105" s="192"/>
    </row>
  </sheetData>
  <mergeCells count="22">
    <mergeCell ref="Q49:Q50"/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tabSelected="1" zoomScale="115" zoomScaleNormal="115" workbookViewId="0">
      <pane xSplit="1" ySplit="2" topLeftCell="B33" activePane="bottomRight" state="frozen"/>
      <selection pane="topRight" activeCell="B1" sqref="B1"/>
      <selection pane="bottomLeft" activeCell="A3" sqref="A3"/>
      <selection pane="bottomRight" activeCell="D37" sqref="D37"/>
    </sheetView>
  </sheetViews>
  <sheetFormatPr baseColWidth="10" defaultRowHeight="15" x14ac:dyDescent="0.25"/>
  <cols>
    <col min="1" max="1" width="3.85546875" customWidth="1"/>
    <col min="2" max="2" width="13.42578125" style="261" bestFit="1" customWidth="1"/>
    <col min="3" max="3" width="14.7109375" style="286" customWidth="1"/>
    <col min="4" max="4" width="17.5703125" style="7" bestFit="1" customWidth="1"/>
    <col min="5" max="5" width="12.42578125" style="277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5" customWidth="1"/>
    <col min="10" max="10" width="13.28515625" style="274" customWidth="1"/>
    <col min="11" max="11" width="18.85546875" style="7" bestFit="1" customWidth="1"/>
    <col min="12" max="12" width="12.42578125" style="277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7" t="s">
        <v>37</v>
      </c>
      <c r="C1" s="198"/>
      <c r="D1" s="199"/>
      <c r="E1" s="200"/>
      <c r="F1" s="199"/>
      <c r="G1" s="201" t="s">
        <v>27</v>
      </c>
      <c r="I1" s="202" t="s">
        <v>38</v>
      </c>
      <c r="J1" s="203"/>
      <c r="K1" s="204"/>
      <c r="L1" s="205"/>
      <c r="M1" s="204"/>
      <c r="N1" s="206" t="s">
        <v>27</v>
      </c>
    </row>
    <row r="2" spans="2:14" ht="21.75" customHeight="1" thickTop="1" thickBot="1" x14ac:dyDescent="0.35">
      <c r="B2" s="207" t="s">
        <v>28</v>
      </c>
      <c r="C2" s="208" t="s">
        <v>29</v>
      </c>
      <c r="D2" s="209" t="s">
        <v>30</v>
      </c>
      <c r="E2" s="210" t="s">
        <v>31</v>
      </c>
      <c r="F2" s="211" t="s">
        <v>32</v>
      </c>
      <c r="G2" s="212" t="s">
        <v>33</v>
      </c>
      <c r="I2" s="213" t="s">
        <v>28</v>
      </c>
      <c r="J2" s="214" t="s">
        <v>34</v>
      </c>
      <c r="K2" s="215" t="s">
        <v>30</v>
      </c>
      <c r="L2" s="216" t="s">
        <v>31</v>
      </c>
      <c r="M2" s="215" t="s">
        <v>32</v>
      </c>
      <c r="N2" s="217" t="s">
        <v>33</v>
      </c>
    </row>
    <row r="3" spans="2:14" ht="24" customHeight="1" thickTop="1" x14ac:dyDescent="0.25">
      <c r="B3" s="218">
        <v>44924</v>
      </c>
      <c r="C3" s="219" t="s">
        <v>40</v>
      </c>
      <c r="D3" s="220">
        <v>8208</v>
      </c>
      <c r="E3" s="221"/>
      <c r="F3" s="220"/>
      <c r="G3" s="222">
        <f>D3-F3</f>
        <v>8208</v>
      </c>
      <c r="I3"/>
      <c r="J3"/>
      <c r="K3" s="5"/>
      <c r="L3" s="221"/>
      <c r="M3" s="223"/>
      <c r="N3" s="224">
        <f>K3-M3</f>
        <v>0</v>
      </c>
    </row>
    <row r="4" spans="2:14" ht="18.75" x14ac:dyDescent="0.3">
      <c r="B4" s="225">
        <v>44925</v>
      </c>
      <c r="C4" s="226" t="s">
        <v>39</v>
      </c>
      <c r="D4" s="104">
        <v>14274</v>
      </c>
      <c r="E4" s="227"/>
      <c r="F4" s="104"/>
      <c r="G4" s="228">
        <f t="shared" ref="G4:G65" si="0">D4-F4</f>
        <v>14274</v>
      </c>
      <c r="H4" s="229"/>
      <c r="I4" s="287"/>
      <c r="J4" s="236"/>
      <c r="K4" s="12"/>
      <c r="L4" s="221"/>
      <c r="M4" s="223"/>
      <c r="N4" s="230">
        <f>N3+K4-M4</f>
        <v>0</v>
      </c>
    </row>
    <row r="5" spans="2:14" ht="15.75" x14ac:dyDescent="0.25">
      <c r="B5" s="225">
        <v>44926</v>
      </c>
      <c r="C5" s="226" t="s">
        <v>41</v>
      </c>
      <c r="D5" s="104">
        <v>53412.4</v>
      </c>
      <c r="E5" s="227"/>
      <c r="F5" s="104"/>
      <c r="G5" s="228">
        <f t="shared" si="0"/>
        <v>53412.4</v>
      </c>
      <c r="I5" s="236"/>
      <c r="J5" s="236"/>
      <c r="K5" s="12"/>
      <c r="L5" s="221"/>
      <c r="M5" s="223"/>
      <c r="N5" s="230">
        <f t="shared" ref="N5:N65" si="1">N4+K5-M5</f>
        <v>0</v>
      </c>
    </row>
    <row r="6" spans="2:14" ht="15.75" x14ac:dyDescent="0.25">
      <c r="B6" s="225">
        <v>44928</v>
      </c>
      <c r="C6" s="226" t="s">
        <v>42</v>
      </c>
      <c r="D6" s="104">
        <v>53055.3</v>
      </c>
      <c r="E6" s="227"/>
      <c r="F6" s="104"/>
      <c r="G6" s="228">
        <f t="shared" si="0"/>
        <v>53055.3</v>
      </c>
      <c r="I6" s="238"/>
      <c r="J6" s="239"/>
      <c r="K6" s="240"/>
      <c r="L6" s="221"/>
      <c r="M6" s="223"/>
      <c r="N6" s="230">
        <f t="shared" si="1"/>
        <v>0</v>
      </c>
    </row>
    <row r="7" spans="2:14" ht="15.75" x14ac:dyDescent="0.25">
      <c r="B7" s="225">
        <v>44929</v>
      </c>
      <c r="C7" s="226" t="s">
        <v>43</v>
      </c>
      <c r="D7" s="104">
        <v>46137.599999999999</v>
      </c>
      <c r="E7" s="227"/>
      <c r="F7" s="104"/>
      <c r="G7" s="228">
        <f t="shared" si="0"/>
        <v>46137.599999999999</v>
      </c>
      <c r="I7" s="238"/>
      <c r="J7" s="239"/>
      <c r="K7" s="240"/>
      <c r="L7" s="221"/>
      <c r="M7" s="223"/>
      <c r="N7" s="230">
        <f t="shared" si="1"/>
        <v>0</v>
      </c>
    </row>
    <row r="8" spans="2:14" ht="15.75" x14ac:dyDescent="0.25">
      <c r="B8" s="225">
        <v>44929</v>
      </c>
      <c r="C8" s="226" t="s">
        <v>44</v>
      </c>
      <c r="D8" s="104">
        <v>6800</v>
      </c>
      <c r="E8" s="227"/>
      <c r="F8" s="104"/>
      <c r="G8" s="228">
        <f t="shared" si="0"/>
        <v>6800</v>
      </c>
      <c r="I8" s="238"/>
      <c r="J8" s="239"/>
      <c r="K8" s="240"/>
      <c r="L8" s="221"/>
      <c r="M8" s="223"/>
      <c r="N8" s="230">
        <f t="shared" si="1"/>
        <v>0</v>
      </c>
    </row>
    <row r="9" spans="2:14" ht="15.75" x14ac:dyDescent="0.25">
      <c r="B9" s="225">
        <v>44931</v>
      </c>
      <c r="C9" s="226" t="s">
        <v>45</v>
      </c>
      <c r="D9" s="104">
        <v>76020.600000000006</v>
      </c>
      <c r="E9" s="227"/>
      <c r="F9" s="104"/>
      <c r="G9" s="228">
        <f t="shared" si="0"/>
        <v>76020.600000000006</v>
      </c>
      <c r="I9" s="283"/>
      <c r="J9" s="288"/>
      <c r="K9" s="240"/>
      <c r="L9" s="221"/>
      <c r="M9" s="223"/>
      <c r="N9" s="230">
        <f t="shared" si="1"/>
        <v>0</v>
      </c>
    </row>
    <row r="10" spans="2:14" ht="18.75" x14ac:dyDescent="0.3">
      <c r="B10" s="225">
        <v>44931</v>
      </c>
      <c r="C10" s="226" t="s">
        <v>46</v>
      </c>
      <c r="D10" s="104">
        <v>13312</v>
      </c>
      <c r="E10" s="227"/>
      <c r="F10" s="104"/>
      <c r="G10" s="228">
        <f t="shared" si="0"/>
        <v>13312</v>
      </c>
      <c r="H10" s="229"/>
      <c r="I10" s="283"/>
      <c r="J10" s="288"/>
      <c r="K10" s="240"/>
      <c r="L10" s="221"/>
      <c r="M10" s="223"/>
      <c r="N10" s="230">
        <f t="shared" si="1"/>
        <v>0</v>
      </c>
    </row>
    <row r="11" spans="2:14" ht="15.75" x14ac:dyDescent="0.25">
      <c r="B11" s="225">
        <v>44932</v>
      </c>
      <c r="C11" s="226" t="s">
        <v>47</v>
      </c>
      <c r="D11" s="104">
        <v>73262.490000000005</v>
      </c>
      <c r="E11" s="227"/>
      <c r="F11" s="104"/>
      <c r="G11" s="228">
        <f t="shared" si="0"/>
        <v>73262.490000000005</v>
      </c>
      <c r="I11" s="283"/>
      <c r="J11" s="288"/>
      <c r="K11" s="240"/>
      <c r="L11" s="221"/>
      <c r="M11" s="223"/>
      <c r="N11" s="230">
        <f t="shared" si="1"/>
        <v>0</v>
      </c>
    </row>
    <row r="12" spans="2:14" ht="15.75" x14ac:dyDescent="0.25">
      <c r="B12" s="225">
        <v>44933</v>
      </c>
      <c r="C12" s="226" t="s">
        <v>48</v>
      </c>
      <c r="D12" s="104">
        <v>16756.8</v>
      </c>
      <c r="E12" s="227"/>
      <c r="F12" s="104"/>
      <c r="G12" s="228">
        <f t="shared" si="0"/>
        <v>16756.8</v>
      </c>
      <c r="I12" s="283"/>
      <c r="J12" s="288"/>
      <c r="K12" s="240"/>
      <c r="L12" s="221"/>
      <c r="M12" s="223"/>
      <c r="N12" s="230">
        <f t="shared" si="1"/>
        <v>0</v>
      </c>
    </row>
    <row r="13" spans="2:14" ht="15.75" x14ac:dyDescent="0.25">
      <c r="B13" s="225">
        <v>44933</v>
      </c>
      <c r="C13" s="226" t="s">
        <v>49</v>
      </c>
      <c r="D13" s="104">
        <v>4893</v>
      </c>
      <c r="E13" s="227"/>
      <c r="F13" s="104"/>
      <c r="G13" s="228">
        <f t="shared" si="0"/>
        <v>4893</v>
      </c>
      <c r="I13" s="283"/>
      <c r="J13" s="288"/>
      <c r="K13" s="240"/>
      <c r="L13" s="221"/>
      <c r="M13" s="223"/>
      <c r="N13" s="230">
        <f t="shared" si="1"/>
        <v>0</v>
      </c>
    </row>
    <row r="14" spans="2:14" ht="15.75" x14ac:dyDescent="0.25">
      <c r="B14" s="225">
        <v>44933</v>
      </c>
      <c r="C14" s="226" t="s">
        <v>50</v>
      </c>
      <c r="D14" s="104">
        <v>10042.200000000001</v>
      </c>
      <c r="E14" s="227"/>
      <c r="F14" s="104"/>
      <c r="G14" s="228">
        <f t="shared" si="0"/>
        <v>10042.200000000001</v>
      </c>
      <c r="I14" s="283"/>
      <c r="J14" s="288"/>
      <c r="K14" s="240"/>
      <c r="L14" s="221"/>
      <c r="M14" s="223"/>
      <c r="N14" s="230">
        <f t="shared" si="1"/>
        <v>0</v>
      </c>
    </row>
    <row r="15" spans="2:14" ht="15.75" x14ac:dyDescent="0.25">
      <c r="B15" s="225">
        <v>44935</v>
      </c>
      <c r="C15" s="226" t="s">
        <v>51</v>
      </c>
      <c r="D15" s="104">
        <v>79966.960000000006</v>
      </c>
      <c r="E15" s="227"/>
      <c r="F15" s="104"/>
      <c r="G15" s="228">
        <f t="shared" si="0"/>
        <v>79966.960000000006</v>
      </c>
      <c r="I15" s="283"/>
      <c r="J15" s="288"/>
      <c r="K15" s="240"/>
      <c r="L15" s="221"/>
      <c r="M15" s="223"/>
      <c r="N15" s="230">
        <f t="shared" si="1"/>
        <v>0</v>
      </c>
    </row>
    <row r="16" spans="2:14" ht="15.75" x14ac:dyDescent="0.25">
      <c r="B16" s="225">
        <v>44936</v>
      </c>
      <c r="C16" s="226" t="s">
        <v>52</v>
      </c>
      <c r="D16" s="104">
        <v>77309.399999999994</v>
      </c>
      <c r="E16" s="227"/>
      <c r="F16" s="104"/>
      <c r="G16" s="228">
        <f t="shared" si="0"/>
        <v>77309.399999999994</v>
      </c>
      <c r="I16" s="283"/>
      <c r="J16" s="288"/>
      <c r="K16" s="240"/>
      <c r="L16" s="221"/>
      <c r="M16" s="223"/>
      <c r="N16" s="230">
        <f t="shared" si="1"/>
        <v>0</v>
      </c>
    </row>
    <row r="17" spans="1:14" ht="15.75" x14ac:dyDescent="0.25">
      <c r="B17" s="225">
        <v>44936</v>
      </c>
      <c r="C17" s="226" t="s">
        <v>53</v>
      </c>
      <c r="D17" s="104">
        <v>5629.6</v>
      </c>
      <c r="E17" s="227"/>
      <c r="F17" s="104"/>
      <c r="G17" s="228">
        <f t="shared" si="0"/>
        <v>5629.6</v>
      </c>
      <c r="I17" s="283"/>
      <c r="J17" s="288"/>
      <c r="K17" s="240"/>
      <c r="L17" s="221"/>
      <c r="M17" s="223"/>
      <c r="N17" s="230">
        <f t="shared" si="1"/>
        <v>0</v>
      </c>
    </row>
    <row r="18" spans="1:14" ht="15.75" x14ac:dyDescent="0.25">
      <c r="B18" s="225">
        <v>44937</v>
      </c>
      <c r="C18" s="226" t="s">
        <v>54</v>
      </c>
      <c r="D18" s="104">
        <v>135787.84</v>
      </c>
      <c r="E18" s="227"/>
      <c r="F18" s="104"/>
      <c r="G18" s="228">
        <f t="shared" si="0"/>
        <v>135787.84</v>
      </c>
      <c r="I18" s="283"/>
      <c r="J18" s="288"/>
      <c r="K18" s="240"/>
      <c r="L18" s="221"/>
      <c r="M18" s="223"/>
      <c r="N18" s="230">
        <f t="shared" si="1"/>
        <v>0</v>
      </c>
    </row>
    <row r="19" spans="1:14" ht="15.75" x14ac:dyDescent="0.25">
      <c r="B19" s="225">
        <v>44938</v>
      </c>
      <c r="C19" s="226" t="s">
        <v>55</v>
      </c>
      <c r="D19" s="104">
        <v>19678.25</v>
      </c>
      <c r="E19" s="227"/>
      <c r="F19" s="104"/>
      <c r="G19" s="228">
        <f t="shared" si="0"/>
        <v>19678.25</v>
      </c>
      <c r="I19" s="283"/>
      <c r="J19" s="288"/>
      <c r="K19" s="240"/>
      <c r="L19" s="221"/>
      <c r="M19" s="223"/>
      <c r="N19" s="230">
        <f t="shared" si="1"/>
        <v>0</v>
      </c>
    </row>
    <row r="20" spans="1:14" ht="17.25" x14ac:dyDescent="0.3">
      <c r="B20" s="225">
        <v>44939</v>
      </c>
      <c r="C20" s="226" t="s">
        <v>56</v>
      </c>
      <c r="D20" s="104">
        <v>53428.12</v>
      </c>
      <c r="E20" s="227"/>
      <c r="F20" s="104"/>
      <c r="G20" s="228">
        <f t="shared" si="0"/>
        <v>53428.12</v>
      </c>
      <c r="I20" s="283"/>
      <c r="J20" s="288"/>
      <c r="K20" s="240"/>
      <c r="L20" s="221"/>
      <c r="M20" s="234"/>
      <c r="N20" s="230">
        <f t="shared" si="1"/>
        <v>0</v>
      </c>
    </row>
    <row r="21" spans="1:14" ht="17.25" x14ac:dyDescent="0.3">
      <c r="B21" s="225">
        <v>44940</v>
      </c>
      <c r="C21" s="226" t="s">
        <v>57</v>
      </c>
      <c r="D21" s="104">
        <v>58795.82</v>
      </c>
      <c r="E21" s="227"/>
      <c r="F21" s="104"/>
      <c r="G21" s="228">
        <f t="shared" si="0"/>
        <v>58795.82</v>
      </c>
      <c r="I21" s="283"/>
      <c r="J21" s="288"/>
      <c r="K21" s="240"/>
      <c r="L21" s="221"/>
      <c r="M21" s="234"/>
      <c r="N21" s="230">
        <f t="shared" si="1"/>
        <v>0</v>
      </c>
    </row>
    <row r="22" spans="1:14" ht="18.75" x14ac:dyDescent="0.3">
      <c r="B22" s="225">
        <v>44940</v>
      </c>
      <c r="C22" s="226" t="s">
        <v>58</v>
      </c>
      <c r="D22" s="104">
        <v>5615.8</v>
      </c>
      <c r="E22" s="227"/>
      <c r="F22" s="104"/>
      <c r="G22" s="228">
        <f t="shared" si="0"/>
        <v>5615.8</v>
      </c>
      <c r="H22" s="235"/>
      <c r="I22" s="283"/>
      <c r="J22" s="288"/>
      <c r="K22" s="240"/>
      <c r="L22" s="221"/>
      <c r="M22" s="234"/>
      <c r="N22" s="230">
        <f t="shared" si="1"/>
        <v>0</v>
      </c>
    </row>
    <row r="23" spans="1:14" ht="15.75" x14ac:dyDescent="0.25">
      <c r="B23" s="225">
        <v>44940</v>
      </c>
      <c r="C23" s="226" t="s">
        <v>59</v>
      </c>
      <c r="D23" s="104">
        <v>6690</v>
      </c>
      <c r="E23" s="227"/>
      <c r="F23" s="104"/>
      <c r="G23" s="228">
        <f t="shared" si="0"/>
        <v>6690</v>
      </c>
      <c r="H23" s="236"/>
      <c r="I23" s="283"/>
      <c r="J23" s="288"/>
      <c r="K23" s="240"/>
      <c r="L23" s="227"/>
      <c r="M23" s="104"/>
      <c r="N23" s="230">
        <f t="shared" si="1"/>
        <v>0</v>
      </c>
    </row>
    <row r="24" spans="1:14" ht="21" customHeight="1" x14ac:dyDescent="0.25">
      <c r="B24" s="225">
        <v>44942</v>
      </c>
      <c r="C24" s="226" t="s">
        <v>60</v>
      </c>
      <c r="D24" s="104">
        <v>22678.6</v>
      </c>
      <c r="E24" s="227"/>
      <c r="F24" s="104"/>
      <c r="G24" s="228">
        <f t="shared" si="0"/>
        <v>22678.6</v>
      </c>
      <c r="H24" s="236"/>
      <c r="I24" s="283"/>
      <c r="J24" s="288"/>
      <c r="K24" s="240"/>
      <c r="L24" s="227"/>
      <c r="M24" s="104"/>
      <c r="N24" s="230">
        <f t="shared" si="1"/>
        <v>0</v>
      </c>
    </row>
    <row r="25" spans="1:14" ht="15.75" x14ac:dyDescent="0.25">
      <c r="B25" s="225">
        <v>44943</v>
      </c>
      <c r="C25" s="226" t="s">
        <v>61</v>
      </c>
      <c r="D25" s="104">
        <v>3581.3</v>
      </c>
      <c r="E25" s="227"/>
      <c r="F25" s="104"/>
      <c r="G25" s="228">
        <f t="shared" si="0"/>
        <v>3581.3</v>
      </c>
      <c r="H25" s="237"/>
      <c r="I25" s="283"/>
      <c r="J25" s="288"/>
      <c r="K25" s="240"/>
      <c r="L25" s="227"/>
      <c r="M25" s="104"/>
      <c r="N25" s="230">
        <f t="shared" si="1"/>
        <v>0</v>
      </c>
    </row>
    <row r="26" spans="1:14" ht="15.75" x14ac:dyDescent="0.25">
      <c r="B26" s="225">
        <v>44944</v>
      </c>
      <c r="C26" s="226" t="s">
        <v>62</v>
      </c>
      <c r="D26" s="104">
        <v>102999.4</v>
      </c>
      <c r="E26" s="227"/>
      <c r="F26" s="104"/>
      <c r="G26" s="228">
        <f t="shared" si="0"/>
        <v>102999.4</v>
      </c>
      <c r="H26" s="237"/>
      <c r="I26" s="283"/>
      <c r="J26" s="288"/>
      <c r="K26" s="240"/>
      <c r="L26" s="227"/>
      <c r="M26" s="104"/>
      <c r="N26" s="230">
        <f t="shared" si="1"/>
        <v>0</v>
      </c>
    </row>
    <row r="27" spans="1:14" ht="15.75" x14ac:dyDescent="0.25">
      <c r="B27" s="225">
        <v>44945</v>
      </c>
      <c r="C27" s="226" t="s">
        <v>63</v>
      </c>
      <c r="D27" s="104">
        <v>64760.18</v>
      </c>
      <c r="E27" s="227"/>
      <c r="F27" s="104"/>
      <c r="G27" s="228">
        <f t="shared" si="0"/>
        <v>64760.18</v>
      </c>
      <c r="H27" s="237"/>
      <c r="I27" s="283"/>
      <c r="J27" s="288"/>
      <c r="K27" s="240"/>
      <c r="L27" s="227"/>
      <c r="M27" s="104"/>
      <c r="N27" s="230">
        <f t="shared" si="1"/>
        <v>0</v>
      </c>
    </row>
    <row r="28" spans="1:14" ht="15.75" x14ac:dyDescent="0.25">
      <c r="B28" s="225">
        <v>44946</v>
      </c>
      <c r="C28" s="226" t="s">
        <v>64</v>
      </c>
      <c r="D28" s="104">
        <v>59473.8</v>
      </c>
      <c r="E28" s="227"/>
      <c r="F28" s="104"/>
      <c r="G28" s="228">
        <f t="shared" si="0"/>
        <v>59473.8</v>
      </c>
      <c r="H28" s="237"/>
      <c r="I28" s="283"/>
      <c r="J28" s="288"/>
      <c r="K28" s="240"/>
      <c r="L28" s="227"/>
      <c r="M28" s="104"/>
      <c r="N28" s="230">
        <f t="shared" si="1"/>
        <v>0</v>
      </c>
    </row>
    <row r="29" spans="1:14" ht="15.75" x14ac:dyDescent="0.25">
      <c r="B29" s="225">
        <v>44947</v>
      </c>
      <c r="C29" s="226" t="s">
        <v>65</v>
      </c>
      <c r="D29" s="104">
        <v>110210.4</v>
      </c>
      <c r="E29" s="227"/>
      <c r="F29" s="104"/>
      <c r="G29" s="228">
        <f t="shared" si="0"/>
        <v>110210.4</v>
      </c>
      <c r="H29" s="237"/>
      <c r="I29" s="283"/>
      <c r="J29" s="288"/>
      <c r="K29" s="240"/>
      <c r="L29" s="227"/>
      <c r="M29" s="104"/>
      <c r="N29" s="230">
        <f t="shared" si="1"/>
        <v>0</v>
      </c>
    </row>
    <row r="30" spans="1:14" ht="15.75" x14ac:dyDescent="0.25">
      <c r="A30" s="31"/>
      <c r="B30" s="225">
        <v>44947</v>
      </c>
      <c r="C30" s="226" t="s">
        <v>66</v>
      </c>
      <c r="D30" s="104">
        <v>40856.28</v>
      </c>
      <c r="E30" s="227"/>
      <c r="F30" s="104"/>
      <c r="G30" s="228">
        <f t="shared" si="0"/>
        <v>40856.28</v>
      </c>
      <c r="H30" s="237"/>
      <c r="I30" s="283"/>
      <c r="J30" s="288"/>
      <c r="K30" s="240"/>
      <c r="L30" s="227"/>
      <c r="M30" s="104"/>
      <c r="N30" s="230">
        <f t="shared" si="1"/>
        <v>0</v>
      </c>
    </row>
    <row r="31" spans="1:14" ht="15.75" x14ac:dyDescent="0.25">
      <c r="B31" s="225">
        <v>44949</v>
      </c>
      <c r="C31" s="226" t="s">
        <v>67</v>
      </c>
      <c r="D31" s="104">
        <v>109016.94</v>
      </c>
      <c r="E31" s="227"/>
      <c r="F31" s="104"/>
      <c r="G31" s="228">
        <f t="shared" si="0"/>
        <v>109016.94</v>
      </c>
      <c r="H31" s="236"/>
      <c r="I31"/>
      <c r="J31"/>
      <c r="K31" s="5">
        <v>0</v>
      </c>
      <c r="L31" s="227"/>
      <c r="M31" s="104"/>
      <c r="N31" s="230">
        <f t="shared" si="1"/>
        <v>0</v>
      </c>
    </row>
    <row r="32" spans="1:14" ht="15.75" x14ac:dyDescent="0.25">
      <c r="B32" s="225">
        <v>44949</v>
      </c>
      <c r="C32" s="226" t="s">
        <v>68</v>
      </c>
      <c r="D32" s="104">
        <v>40107.599999999999</v>
      </c>
      <c r="E32" s="227"/>
      <c r="F32" s="104"/>
      <c r="G32" s="228">
        <f t="shared" si="0"/>
        <v>40107.599999999999</v>
      </c>
      <c r="H32" s="236"/>
      <c r="I32"/>
      <c r="J32"/>
      <c r="K32" s="5">
        <v>0</v>
      </c>
      <c r="L32" s="227"/>
      <c r="M32" s="104"/>
      <c r="N32" s="230">
        <f t="shared" si="1"/>
        <v>0</v>
      </c>
    </row>
    <row r="33" spans="2:14" ht="15.75" x14ac:dyDescent="0.25">
      <c r="B33" s="225">
        <v>44950</v>
      </c>
      <c r="C33" s="226" t="s">
        <v>69</v>
      </c>
      <c r="D33" s="104">
        <v>20728.580000000002</v>
      </c>
      <c r="E33" s="227"/>
      <c r="F33" s="104"/>
      <c r="G33" s="228">
        <f t="shared" si="0"/>
        <v>20728.580000000002</v>
      </c>
      <c r="I33"/>
      <c r="J33"/>
      <c r="K33" s="5">
        <v>0</v>
      </c>
      <c r="L33" s="227"/>
      <c r="M33" s="104"/>
      <c r="N33" s="230">
        <f t="shared" si="1"/>
        <v>0</v>
      </c>
    </row>
    <row r="34" spans="2:14" ht="18.75" x14ac:dyDescent="0.3">
      <c r="B34" s="225">
        <v>44951</v>
      </c>
      <c r="C34" s="226" t="s">
        <v>70</v>
      </c>
      <c r="D34" s="104">
        <v>87951</v>
      </c>
      <c r="E34" s="227"/>
      <c r="F34" s="104"/>
      <c r="G34" s="228">
        <f t="shared" si="0"/>
        <v>87951</v>
      </c>
      <c r="I34"/>
      <c r="J34"/>
      <c r="K34" s="170"/>
      <c r="L34" s="227"/>
      <c r="M34" s="104"/>
      <c r="N34" s="230">
        <f t="shared" si="1"/>
        <v>0</v>
      </c>
    </row>
    <row r="35" spans="2:14" ht="15.75" x14ac:dyDescent="0.25">
      <c r="B35" s="225">
        <v>44952</v>
      </c>
      <c r="C35" s="226" t="s">
        <v>71</v>
      </c>
      <c r="D35" s="104">
        <v>8081.8</v>
      </c>
      <c r="E35" s="227"/>
      <c r="F35" s="104"/>
      <c r="G35" s="228">
        <f t="shared" si="0"/>
        <v>8081.8</v>
      </c>
      <c r="I35" s="238"/>
      <c r="J35" s="239"/>
      <c r="K35" s="240"/>
      <c r="L35" s="227"/>
      <c r="M35" s="104"/>
      <c r="N35" s="230">
        <f t="shared" si="1"/>
        <v>0</v>
      </c>
    </row>
    <row r="36" spans="2:14" ht="15.75" x14ac:dyDescent="0.25">
      <c r="B36" s="225">
        <v>44953</v>
      </c>
      <c r="C36" s="226" t="s">
        <v>72</v>
      </c>
      <c r="D36" s="104">
        <v>14253.22</v>
      </c>
      <c r="E36" s="227"/>
      <c r="F36" s="104"/>
      <c r="G36" s="228">
        <f t="shared" si="0"/>
        <v>14253.22</v>
      </c>
      <c r="I36" s="325"/>
      <c r="J36" s="326"/>
      <c r="K36" s="326"/>
      <c r="L36" s="327"/>
      <c r="M36" s="104"/>
      <c r="N36" s="230">
        <f t="shared" si="1"/>
        <v>0</v>
      </c>
    </row>
    <row r="37" spans="2:14" ht="15.75" x14ac:dyDescent="0.25">
      <c r="B37" s="225">
        <v>44954</v>
      </c>
      <c r="C37" s="226" t="s">
        <v>73</v>
      </c>
      <c r="D37" s="104">
        <v>9786.4</v>
      </c>
      <c r="E37" s="227"/>
      <c r="F37" s="104"/>
      <c r="G37" s="228">
        <f t="shared" si="0"/>
        <v>9786.4</v>
      </c>
      <c r="I37" s="325"/>
      <c r="J37" s="326"/>
      <c r="K37" s="326"/>
      <c r="L37" s="327"/>
      <c r="M37" s="104"/>
      <c r="N37" s="230">
        <f t="shared" si="1"/>
        <v>0</v>
      </c>
    </row>
    <row r="38" spans="2:14" ht="15.75" x14ac:dyDescent="0.25">
      <c r="B38" s="225"/>
      <c r="C38" s="226"/>
      <c r="D38" s="104"/>
      <c r="E38" s="227"/>
      <c r="F38" s="104"/>
      <c r="G38" s="228">
        <f t="shared" si="0"/>
        <v>0</v>
      </c>
      <c r="I38" s="231"/>
      <c r="J38" s="232"/>
      <c r="K38" s="233"/>
      <c r="L38" s="227"/>
      <c r="M38" s="104"/>
      <c r="N38" s="230">
        <f t="shared" si="1"/>
        <v>0</v>
      </c>
    </row>
    <row r="39" spans="2:14" ht="15.75" x14ac:dyDescent="0.25">
      <c r="B39" s="225"/>
      <c r="C39" s="226"/>
      <c r="D39" s="104"/>
      <c r="E39" s="241"/>
      <c r="F39" s="87"/>
      <c r="G39" s="104">
        <f t="shared" si="0"/>
        <v>0</v>
      </c>
      <c r="I39" s="242"/>
      <c r="J39" s="243"/>
      <c r="K39" s="87"/>
      <c r="L39" s="241"/>
      <c r="M39" s="87"/>
      <c r="N39" s="230">
        <f t="shared" si="1"/>
        <v>0</v>
      </c>
    </row>
    <row r="40" spans="2:14" ht="15.75" x14ac:dyDescent="0.25">
      <c r="B40" s="225"/>
      <c r="C40" s="226"/>
      <c r="D40" s="104"/>
      <c r="E40" s="241"/>
      <c r="F40" s="87"/>
      <c r="G40" s="104">
        <f t="shared" si="0"/>
        <v>0</v>
      </c>
      <c r="I40" s="328" t="s">
        <v>35</v>
      </c>
      <c r="J40" s="329"/>
      <c r="K40" s="87"/>
      <c r="L40" s="241"/>
      <c r="M40" s="87"/>
      <c r="N40" s="230">
        <f t="shared" si="1"/>
        <v>0</v>
      </c>
    </row>
    <row r="41" spans="2:14" ht="15.75" x14ac:dyDescent="0.25">
      <c r="B41" s="244"/>
      <c r="C41" s="245"/>
      <c r="D41" s="246"/>
      <c r="E41" s="241"/>
      <c r="F41" s="87"/>
      <c r="G41" s="104">
        <f t="shared" si="0"/>
        <v>0</v>
      </c>
      <c r="I41" s="330"/>
      <c r="J41" s="331"/>
      <c r="K41" s="87"/>
      <c r="L41" s="241"/>
      <c r="M41" s="87"/>
      <c r="N41" s="230">
        <f t="shared" si="1"/>
        <v>0</v>
      </c>
    </row>
    <row r="42" spans="2:14" ht="15.75" x14ac:dyDescent="0.25">
      <c r="B42" s="244"/>
      <c r="C42" s="245"/>
      <c r="D42" s="246"/>
      <c r="E42" s="241"/>
      <c r="F42" s="87"/>
      <c r="G42" s="104">
        <f t="shared" si="0"/>
        <v>0</v>
      </c>
      <c r="I42" s="332"/>
      <c r="J42" s="333"/>
      <c r="K42" s="87"/>
      <c r="L42" s="241"/>
      <c r="M42" s="87"/>
      <c r="N42" s="230">
        <f t="shared" si="1"/>
        <v>0</v>
      </c>
    </row>
    <row r="43" spans="2:14" ht="15.75" x14ac:dyDescent="0.25">
      <c r="B43" s="247"/>
      <c r="C43" s="248"/>
      <c r="D43" s="104"/>
      <c r="E43" s="241"/>
      <c r="F43" s="87"/>
      <c r="G43" s="104">
        <f t="shared" si="0"/>
        <v>0</v>
      </c>
      <c r="I43" s="242"/>
      <c r="J43" s="243"/>
      <c r="K43" s="87"/>
      <c r="L43" s="241"/>
      <c r="M43" s="87"/>
      <c r="N43" s="230">
        <f t="shared" si="1"/>
        <v>0</v>
      </c>
    </row>
    <row r="44" spans="2:14" ht="15.75" x14ac:dyDescent="0.25">
      <c r="B44" s="249"/>
      <c r="C44" s="248"/>
      <c r="D44" s="104"/>
      <c r="E44" s="241"/>
      <c r="F44" s="87"/>
      <c r="G44" s="104">
        <f t="shared" si="0"/>
        <v>0</v>
      </c>
      <c r="I44" s="242"/>
      <c r="J44" s="243"/>
      <c r="K44" s="87"/>
      <c r="L44" s="241"/>
      <c r="M44" s="87"/>
      <c r="N44" s="230">
        <f t="shared" si="1"/>
        <v>0</v>
      </c>
    </row>
    <row r="45" spans="2:14" ht="15.75" x14ac:dyDescent="0.25">
      <c r="B45" s="249"/>
      <c r="C45" s="248"/>
      <c r="D45" s="104"/>
      <c r="E45" s="241"/>
      <c r="F45" s="87"/>
      <c r="G45" s="104">
        <f t="shared" si="0"/>
        <v>0</v>
      </c>
      <c r="I45" s="242"/>
      <c r="J45" s="243"/>
      <c r="K45" s="87"/>
      <c r="L45" s="241"/>
      <c r="M45" s="87"/>
      <c r="N45" s="230">
        <f t="shared" si="1"/>
        <v>0</v>
      </c>
    </row>
    <row r="46" spans="2:14" ht="15.75" x14ac:dyDescent="0.25">
      <c r="B46" s="250"/>
      <c r="C46" s="251"/>
      <c r="D46" s="87"/>
      <c r="E46" s="241"/>
      <c r="F46" s="87"/>
      <c r="G46" s="104">
        <f t="shared" si="0"/>
        <v>0</v>
      </c>
      <c r="I46" s="242"/>
      <c r="J46" s="243"/>
      <c r="K46" s="87"/>
      <c r="L46" s="241"/>
      <c r="M46" s="87"/>
      <c r="N46" s="230">
        <f t="shared" si="1"/>
        <v>0</v>
      </c>
    </row>
    <row r="47" spans="2:14" ht="15.75" x14ac:dyDescent="0.25">
      <c r="B47" s="242"/>
      <c r="C47" s="251"/>
      <c r="D47" s="87"/>
      <c r="E47" s="241"/>
      <c r="F47" s="87"/>
      <c r="G47" s="104">
        <f t="shared" si="0"/>
        <v>0</v>
      </c>
      <c r="I47" s="242"/>
      <c r="J47" s="243"/>
      <c r="K47" s="87"/>
      <c r="L47" s="241"/>
      <c r="M47" s="87"/>
      <c r="N47" s="230">
        <f t="shared" si="1"/>
        <v>0</v>
      </c>
    </row>
    <row r="48" spans="2:14" ht="15.75" x14ac:dyDescent="0.25">
      <c r="B48" s="242"/>
      <c r="C48" s="251"/>
      <c r="D48" s="87"/>
      <c r="E48" s="241"/>
      <c r="F48" s="87"/>
      <c r="G48" s="104">
        <f t="shared" si="0"/>
        <v>0</v>
      </c>
      <c r="I48" s="242"/>
      <c r="J48" s="243"/>
      <c r="K48" s="87"/>
      <c r="L48" s="241"/>
      <c r="M48" s="87"/>
      <c r="N48" s="230">
        <f t="shared" si="1"/>
        <v>0</v>
      </c>
    </row>
    <row r="49" spans="2:14" ht="15.75" hidden="1" x14ac:dyDescent="0.25">
      <c r="B49" s="242"/>
      <c r="C49" s="252"/>
      <c r="D49" s="87"/>
      <c r="E49" s="241"/>
      <c r="F49" s="87"/>
      <c r="G49" s="104">
        <f t="shared" si="0"/>
        <v>0</v>
      </c>
      <c r="I49" s="242"/>
      <c r="J49" s="243"/>
      <c r="K49" s="87"/>
      <c r="L49" s="241"/>
      <c r="M49" s="87"/>
      <c r="N49" s="230">
        <f t="shared" si="1"/>
        <v>0</v>
      </c>
    </row>
    <row r="50" spans="2:14" ht="15.75" hidden="1" x14ac:dyDescent="0.25">
      <c r="B50" s="242"/>
      <c r="C50" s="243"/>
      <c r="D50" s="87"/>
      <c r="E50" s="253"/>
      <c r="F50" s="87"/>
      <c r="G50" s="104">
        <f t="shared" si="0"/>
        <v>0</v>
      </c>
      <c r="I50" s="254"/>
      <c r="J50" s="255"/>
      <c r="K50" s="44"/>
      <c r="L50" s="180"/>
      <c r="M50" s="44"/>
      <c r="N50" s="230">
        <f t="shared" si="1"/>
        <v>0</v>
      </c>
    </row>
    <row r="51" spans="2:14" ht="15.75" hidden="1" x14ac:dyDescent="0.25">
      <c r="B51" s="242"/>
      <c r="C51" s="243"/>
      <c r="D51" s="87"/>
      <c r="E51" s="253"/>
      <c r="F51" s="87"/>
      <c r="G51" s="104">
        <f t="shared" si="0"/>
        <v>0</v>
      </c>
      <c r="I51" s="254"/>
      <c r="J51" s="255"/>
      <c r="K51" s="44"/>
      <c r="L51" s="180"/>
      <c r="M51" s="44"/>
      <c r="N51" s="230">
        <f t="shared" si="1"/>
        <v>0</v>
      </c>
    </row>
    <row r="52" spans="2:14" ht="15.75" hidden="1" x14ac:dyDescent="0.25">
      <c r="B52" s="242"/>
      <c r="C52" s="243"/>
      <c r="D52" s="87"/>
      <c r="E52" s="253"/>
      <c r="F52" s="87"/>
      <c r="G52" s="104">
        <f t="shared" si="0"/>
        <v>0</v>
      </c>
      <c r="I52" s="254"/>
      <c r="J52" s="255"/>
      <c r="K52" s="44"/>
      <c r="L52" s="180"/>
      <c r="M52" s="44"/>
      <c r="N52" s="230">
        <f t="shared" si="1"/>
        <v>0</v>
      </c>
    </row>
    <row r="53" spans="2:14" ht="15.75" hidden="1" x14ac:dyDescent="0.25">
      <c r="B53" s="242"/>
      <c r="C53" s="243"/>
      <c r="D53" s="87"/>
      <c r="E53" s="253"/>
      <c r="F53" s="87"/>
      <c r="G53" s="104">
        <f t="shared" si="0"/>
        <v>0</v>
      </c>
      <c r="I53" s="254"/>
      <c r="J53" s="255"/>
      <c r="K53" s="44"/>
      <c r="L53" s="180"/>
      <c r="M53" s="44"/>
      <c r="N53" s="230">
        <f t="shared" si="1"/>
        <v>0</v>
      </c>
    </row>
    <row r="54" spans="2:14" ht="15.75" hidden="1" x14ac:dyDescent="0.25">
      <c r="B54" s="242"/>
      <c r="C54" s="243"/>
      <c r="D54" s="87"/>
      <c r="E54" s="253"/>
      <c r="F54" s="87"/>
      <c r="G54" s="104">
        <f t="shared" si="0"/>
        <v>0</v>
      </c>
      <c r="I54" s="254"/>
      <c r="J54" s="255"/>
      <c r="K54" s="44"/>
      <c r="L54" s="180"/>
      <c r="M54" s="44"/>
      <c r="N54" s="230">
        <f t="shared" si="1"/>
        <v>0</v>
      </c>
    </row>
    <row r="55" spans="2:14" ht="15.75" hidden="1" x14ac:dyDescent="0.25">
      <c r="B55" s="254"/>
      <c r="C55" s="255"/>
      <c r="D55" s="44"/>
      <c r="E55" s="180"/>
      <c r="F55" s="44"/>
      <c r="G55" s="104">
        <f t="shared" si="0"/>
        <v>0</v>
      </c>
      <c r="I55" s="254"/>
      <c r="J55" s="255"/>
      <c r="K55" s="44"/>
      <c r="L55" s="180"/>
      <c r="M55" s="44"/>
      <c r="N55" s="230">
        <f t="shared" si="1"/>
        <v>0</v>
      </c>
    </row>
    <row r="56" spans="2:14" ht="15.75" hidden="1" x14ac:dyDescent="0.25">
      <c r="B56" s="242"/>
      <c r="C56" s="243"/>
      <c r="D56" s="87"/>
      <c r="E56" s="253"/>
      <c r="F56" s="87"/>
      <c r="G56" s="104">
        <f t="shared" si="0"/>
        <v>0</v>
      </c>
      <c r="I56" s="242"/>
      <c r="J56" s="243"/>
      <c r="K56" s="87"/>
      <c r="L56" s="253"/>
      <c r="M56" s="87"/>
      <c r="N56" s="230">
        <f t="shared" si="1"/>
        <v>0</v>
      </c>
    </row>
    <row r="57" spans="2:14" ht="15.75" hidden="1" x14ac:dyDescent="0.25">
      <c r="B57" s="242"/>
      <c r="C57" s="243"/>
      <c r="D57" s="87"/>
      <c r="E57" s="253"/>
      <c r="F57" s="87"/>
      <c r="G57" s="104">
        <f t="shared" si="0"/>
        <v>0</v>
      </c>
      <c r="I57" s="242"/>
      <c r="J57" s="243"/>
      <c r="K57" s="87"/>
      <c r="L57" s="253"/>
      <c r="M57" s="87"/>
      <c r="N57" s="230">
        <f t="shared" si="1"/>
        <v>0</v>
      </c>
    </row>
    <row r="58" spans="2:14" ht="15.75" hidden="1" x14ac:dyDescent="0.25">
      <c r="B58" s="242"/>
      <c r="C58" s="243"/>
      <c r="D58" s="87"/>
      <c r="E58" s="253"/>
      <c r="F58" s="87"/>
      <c r="G58" s="104">
        <f t="shared" si="0"/>
        <v>0</v>
      </c>
      <c r="I58" s="242"/>
      <c r="J58" s="243"/>
      <c r="K58" s="87"/>
      <c r="L58" s="253"/>
      <c r="M58" s="87"/>
      <c r="N58" s="230">
        <f t="shared" si="1"/>
        <v>0</v>
      </c>
    </row>
    <row r="59" spans="2:14" ht="15.75" hidden="1" x14ac:dyDescent="0.25">
      <c r="B59" s="242"/>
      <c r="C59" s="243"/>
      <c r="D59" s="87"/>
      <c r="E59" s="253"/>
      <c r="F59" s="87"/>
      <c r="G59" s="104">
        <f t="shared" si="0"/>
        <v>0</v>
      </c>
      <c r="I59" s="242"/>
      <c r="J59" s="243"/>
      <c r="K59" s="87"/>
      <c r="L59" s="253"/>
      <c r="M59" s="87"/>
      <c r="N59" s="230">
        <f t="shared" si="1"/>
        <v>0</v>
      </c>
    </row>
    <row r="60" spans="2:14" ht="15.75" hidden="1" x14ac:dyDescent="0.25">
      <c r="B60" s="242"/>
      <c r="C60" s="243"/>
      <c r="D60" s="87"/>
      <c r="E60" s="253"/>
      <c r="F60" s="87"/>
      <c r="G60" s="104">
        <f t="shared" si="0"/>
        <v>0</v>
      </c>
      <c r="I60" s="242"/>
      <c r="J60" s="243"/>
      <c r="K60" s="87"/>
      <c r="L60" s="253"/>
      <c r="M60" s="87"/>
      <c r="N60" s="230">
        <f t="shared" si="1"/>
        <v>0</v>
      </c>
    </row>
    <row r="61" spans="2:14" ht="15.75" hidden="1" x14ac:dyDescent="0.25">
      <c r="B61" s="242"/>
      <c r="C61" s="243"/>
      <c r="D61" s="87"/>
      <c r="E61" s="253"/>
      <c r="F61" s="87"/>
      <c r="G61" s="104">
        <f t="shared" si="0"/>
        <v>0</v>
      </c>
      <c r="I61" s="242"/>
      <c r="J61" s="243"/>
      <c r="K61" s="87"/>
      <c r="L61" s="253"/>
      <c r="M61" s="87"/>
      <c r="N61" s="230">
        <f t="shared" si="1"/>
        <v>0</v>
      </c>
    </row>
    <row r="62" spans="2:14" ht="15.75" hidden="1" x14ac:dyDescent="0.25">
      <c r="B62" s="242"/>
      <c r="C62" s="243"/>
      <c r="D62" s="87"/>
      <c r="E62" s="253"/>
      <c r="F62" s="87"/>
      <c r="G62" s="104">
        <f t="shared" si="0"/>
        <v>0</v>
      </c>
      <c r="I62" s="242"/>
      <c r="J62" s="243"/>
      <c r="K62" s="87"/>
      <c r="L62" s="253"/>
      <c r="M62" s="87"/>
      <c r="N62" s="230">
        <f t="shared" si="1"/>
        <v>0</v>
      </c>
    </row>
    <row r="63" spans="2:14" ht="15.75" hidden="1" x14ac:dyDescent="0.25">
      <c r="B63" s="242"/>
      <c r="C63" s="243"/>
      <c r="D63" s="87"/>
      <c r="E63" s="253"/>
      <c r="F63" s="87"/>
      <c r="G63" s="104">
        <f t="shared" si="0"/>
        <v>0</v>
      </c>
      <c r="I63" s="242"/>
      <c r="J63" s="243"/>
      <c r="K63" s="87"/>
      <c r="L63" s="253"/>
      <c r="M63" s="87"/>
      <c r="N63" s="230">
        <f t="shared" si="1"/>
        <v>0</v>
      </c>
    </row>
    <row r="64" spans="2:14" ht="15.75" hidden="1" x14ac:dyDescent="0.25">
      <c r="B64" s="242"/>
      <c r="C64" s="243"/>
      <c r="D64" s="87"/>
      <c r="E64" s="253"/>
      <c r="F64" s="87"/>
      <c r="G64" s="104">
        <f t="shared" si="0"/>
        <v>0</v>
      </c>
      <c r="I64" s="242"/>
      <c r="J64" s="243"/>
      <c r="K64" s="87"/>
      <c r="L64" s="253"/>
      <c r="M64" s="87"/>
      <c r="N64" s="230">
        <f t="shared" si="1"/>
        <v>0</v>
      </c>
    </row>
    <row r="65" spans="2:14" ht="15.75" hidden="1" x14ac:dyDescent="0.25">
      <c r="B65" s="242"/>
      <c r="C65" s="243"/>
      <c r="D65" s="87"/>
      <c r="E65" s="253"/>
      <c r="F65" s="87"/>
      <c r="G65" s="104">
        <f t="shared" si="0"/>
        <v>0</v>
      </c>
      <c r="I65" s="242"/>
      <c r="J65" s="243"/>
      <c r="K65" s="87"/>
      <c r="L65" s="253"/>
      <c r="M65" s="87"/>
      <c r="N65" s="230">
        <f t="shared" si="1"/>
        <v>0</v>
      </c>
    </row>
    <row r="66" spans="2:14" ht="16.5" thickBot="1" x14ac:dyDescent="0.3">
      <c r="B66" s="256"/>
      <c r="C66" s="257"/>
      <c r="D66" s="44">
        <v>0</v>
      </c>
      <c r="E66" s="258"/>
      <c r="F66" s="259"/>
      <c r="G66" s="230">
        <v>0</v>
      </c>
      <c r="I66" s="256"/>
      <c r="J66" s="260"/>
      <c r="K66" s="259">
        <v>0</v>
      </c>
      <c r="L66" s="258"/>
      <c r="M66" s="259"/>
      <c r="N66" s="230"/>
    </row>
    <row r="67" spans="2:14" ht="21.75" thickTop="1" x14ac:dyDescent="0.35">
      <c r="C67" s="262"/>
      <c r="D67" s="263">
        <f>SUM(D3:D66)</f>
        <v>1513561.68</v>
      </c>
      <c r="E67" s="264"/>
      <c r="F67" s="265">
        <f>SUM(F3:F66)</f>
        <v>0</v>
      </c>
      <c r="G67" s="266">
        <f>SUM(G3:G66)</f>
        <v>1513561.68</v>
      </c>
      <c r="I67" s="334" t="s">
        <v>35</v>
      </c>
      <c r="J67" s="335"/>
      <c r="K67" s="267">
        <f>SUM(K3:K66)</f>
        <v>0</v>
      </c>
      <c r="L67" s="268"/>
      <c r="M67" s="269">
        <f>SUM(M3:M66)</f>
        <v>0</v>
      </c>
      <c r="N67" s="266">
        <f>N66</f>
        <v>0</v>
      </c>
    </row>
    <row r="68" spans="2:14" ht="15.75" thickBot="1" x14ac:dyDescent="0.3">
      <c r="C68" s="270"/>
      <c r="D68" s="271"/>
      <c r="E68" s="272"/>
      <c r="F68" s="5"/>
      <c r="G68" s="338" t="s">
        <v>36</v>
      </c>
      <c r="I68" s="336"/>
      <c r="J68" s="337"/>
      <c r="K68" s="1"/>
      <c r="L68" s="272"/>
      <c r="M68" s="5"/>
      <c r="N68" s="1"/>
    </row>
    <row r="69" spans="2:14" x14ac:dyDescent="0.25">
      <c r="C69" s="273"/>
      <c r="D69" s="1"/>
      <c r="E69" s="272"/>
      <c r="F69" s="5"/>
      <c r="G69" s="339"/>
      <c r="K69" s="1"/>
      <c r="L69" s="272"/>
      <c r="M69" s="5"/>
      <c r="N69" s="1"/>
    </row>
    <row r="70" spans="2:14" ht="15.75" x14ac:dyDescent="0.25">
      <c r="B70" s="275"/>
      <c r="C70" s="276"/>
      <c r="D70" s="111"/>
      <c r="F70"/>
      <c r="J70" s="278"/>
      <c r="M70"/>
    </row>
    <row r="71" spans="2:14" ht="15.75" x14ac:dyDescent="0.25">
      <c r="B71" s="275"/>
      <c r="C71" s="276"/>
      <c r="D71" s="111"/>
      <c r="F71"/>
      <c r="H71" s="236"/>
      <c r="I71" s="279"/>
      <c r="J71" s="280"/>
      <c r="K71" s="9"/>
      <c r="L71" s="281"/>
      <c r="M71"/>
    </row>
    <row r="72" spans="2:14" ht="15" customHeight="1" x14ac:dyDescent="0.25">
      <c r="C72" s="278"/>
      <c r="E72" s="282"/>
      <c r="F72"/>
      <c r="H72" s="236"/>
      <c r="I72" s="283"/>
      <c r="J72" s="284"/>
      <c r="K72" s="285"/>
      <c r="L72" s="285"/>
      <c r="M72"/>
      <c r="N72"/>
    </row>
    <row r="73" spans="2:14" ht="15.75" customHeight="1" x14ac:dyDescent="0.25">
      <c r="C73" s="278"/>
      <c r="E73" s="282"/>
      <c r="F73"/>
      <c r="H73" s="236"/>
      <c r="I73" s="283"/>
      <c r="J73" s="284"/>
      <c r="K73" s="285"/>
      <c r="L73" s="285"/>
      <c r="M73"/>
      <c r="N73"/>
    </row>
    <row r="74" spans="2:14" x14ac:dyDescent="0.25">
      <c r="C74" s="278"/>
      <c r="D74" s="192"/>
      <c r="E74" s="282"/>
      <c r="F74"/>
      <c r="H74" s="236"/>
      <c r="I74" s="283"/>
      <c r="J74" s="284"/>
      <c r="K74" s="285"/>
      <c r="L74" s="285"/>
      <c r="M74"/>
      <c r="N74"/>
    </row>
    <row r="75" spans="2:14" ht="15.75" x14ac:dyDescent="0.25">
      <c r="C75" s="278"/>
      <c r="D75" s="111"/>
      <c r="E75" s="282"/>
      <c r="H75" s="236"/>
      <c r="I75" s="236"/>
      <c r="J75" s="236"/>
      <c r="K75" s="236"/>
      <c r="L75" s="281"/>
      <c r="M75"/>
      <c r="N75"/>
    </row>
    <row r="76" spans="2:14" ht="15.75" x14ac:dyDescent="0.25">
      <c r="C76" s="278"/>
      <c r="D76" s="111"/>
      <c r="E76" s="282"/>
      <c r="H76" s="236"/>
      <c r="I76" s="236"/>
      <c r="J76" s="236"/>
      <c r="K76" s="236"/>
      <c r="L76" s="281"/>
      <c r="M76"/>
      <c r="N76"/>
    </row>
    <row r="77" spans="2:14" ht="15.75" x14ac:dyDescent="0.25">
      <c r="C77" s="278"/>
      <c r="D77" s="111"/>
      <c r="E77" s="282"/>
      <c r="I77"/>
      <c r="J77"/>
      <c r="K77"/>
      <c r="M77"/>
      <c r="N77"/>
    </row>
    <row r="78" spans="2:14" ht="15.75" x14ac:dyDescent="0.25">
      <c r="C78" s="278"/>
      <c r="D78" s="111"/>
      <c r="E78" s="282"/>
      <c r="I78"/>
      <c r="J78"/>
      <c r="K78"/>
      <c r="M78"/>
      <c r="N78"/>
    </row>
    <row r="79" spans="2:14" ht="15.75" x14ac:dyDescent="0.25">
      <c r="C79" s="278"/>
      <c r="D79" s="111"/>
      <c r="E79" s="282"/>
      <c r="I79"/>
      <c r="J79"/>
      <c r="K79"/>
      <c r="M79"/>
      <c r="N79"/>
    </row>
    <row r="80" spans="2:14" ht="15.75" x14ac:dyDescent="0.25">
      <c r="C80" s="278"/>
      <c r="D80" s="111"/>
      <c r="E80" s="282"/>
      <c r="I80"/>
      <c r="J80"/>
      <c r="K80"/>
      <c r="M80"/>
      <c r="N80"/>
    </row>
    <row r="81" spans="3:14" ht="15.75" x14ac:dyDescent="0.25">
      <c r="C81" s="274"/>
      <c r="D81" s="111"/>
      <c r="E81" s="282"/>
      <c r="I81"/>
      <c r="J81"/>
      <c r="K81"/>
      <c r="M81"/>
      <c r="N81"/>
    </row>
    <row r="82" spans="3:14" ht="15.75" x14ac:dyDescent="0.25">
      <c r="C82" s="274"/>
      <c r="D82" s="111"/>
      <c r="E82" s="282"/>
      <c r="I82"/>
      <c r="J82"/>
      <c r="K82"/>
      <c r="M82"/>
      <c r="N82"/>
    </row>
    <row r="83" spans="3:14" ht="15.75" x14ac:dyDescent="0.25">
      <c r="C83" s="274"/>
      <c r="D83" s="111"/>
      <c r="E83" s="282"/>
      <c r="I83"/>
      <c r="J83"/>
      <c r="K83"/>
      <c r="M83"/>
      <c r="N83"/>
    </row>
    <row r="84" spans="3:14" ht="15.75" x14ac:dyDescent="0.25">
      <c r="C84" s="274"/>
      <c r="D84" s="111"/>
      <c r="E84" s="282"/>
      <c r="I84"/>
      <c r="J84"/>
      <c r="K84"/>
      <c r="M84"/>
      <c r="N84"/>
    </row>
    <row r="85" spans="3:14" ht="15.75" x14ac:dyDescent="0.25">
      <c r="C85" s="274"/>
      <c r="D85" s="111"/>
      <c r="E85" s="282"/>
      <c r="I85"/>
      <c r="J85"/>
      <c r="K85"/>
      <c r="M85"/>
      <c r="N85"/>
    </row>
    <row r="86" spans="3:14" ht="15.75" x14ac:dyDescent="0.25">
      <c r="C86" s="274"/>
      <c r="D86" s="111"/>
      <c r="E86" s="282"/>
      <c r="I86"/>
      <c r="J86"/>
      <c r="K86"/>
      <c r="M86"/>
      <c r="N86"/>
    </row>
    <row r="87" spans="3:14" ht="15.75" x14ac:dyDescent="0.25">
      <c r="C87" s="274"/>
      <c r="D87" s="111"/>
      <c r="E87" s="282"/>
      <c r="I87"/>
      <c r="J87"/>
      <c r="K87"/>
      <c r="M87"/>
      <c r="N87"/>
    </row>
    <row r="88" spans="3:14" ht="15.75" x14ac:dyDescent="0.25">
      <c r="C88" s="274"/>
      <c r="D88" s="111"/>
      <c r="E88" s="282"/>
      <c r="I88"/>
      <c r="J88"/>
      <c r="K88"/>
      <c r="M88"/>
      <c r="N88"/>
    </row>
    <row r="89" spans="3:14" ht="15.75" x14ac:dyDescent="0.25">
      <c r="C89" s="274"/>
      <c r="D89" s="111"/>
      <c r="E89" s="282"/>
      <c r="I89"/>
      <c r="J89"/>
      <c r="K89"/>
      <c r="M89"/>
      <c r="N89"/>
    </row>
    <row r="90" spans="3:14" ht="15.75" x14ac:dyDescent="0.25">
      <c r="C90" s="274"/>
      <c r="D90" s="111"/>
      <c r="E90" s="282"/>
      <c r="I90"/>
      <c r="J90"/>
      <c r="K90"/>
      <c r="M90"/>
      <c r="N90"/>
    </row>
    <row r="91" spans="3:14" ht="15.75" x14ac:dyDescent="0.25">
      <c r="C91" s="274"/>
      <c r="D91" s="111"/>
      <c r="E91" s="282"/>
      <c r="I91"/>
      <c r="J91"/>
      <c r="K91"/>
      <c r="M91"/>
      <c r="N91"/>
    </row>
    <row r="92" spans="3:14" ht="15.75" x14ac:dyDescent="0.25">
      <c r="C92" s="274"/>
      <c r="D92" s="111"/>
      <c r="E92" s="282"/>
      <c r="I92"/>
      <c r="J92"/>
      <c r="K92"/>
      <c r="M92"/>
      <c r="N92"/>
    </row>
    <row r="93" spans="3:14" ht="15.75" x14ac:dyDescent="0.25">
      <c r="C93" s="274"/>
      <c r="D93" s="111"/>
      <c r="E93" s="282"/>
      <c r="I93"/>
      <c r="J93"/>
      <c r="K93"/>
      <c r="M93"/>
      <c r="N93"/>
    </row>
    <row r="94" spans="3:14" ht="15.75" x14ac:dyDescent="0.25">
      <c r="C94" s="274"/>
      <c r="D94" s="111"/>
      <c r="E94" s="282"/>
      <c r="I94"/>
      <c r="J94"/>
      <c r="K94"/>
      <c r="M94"/>
      <c r="N94"/>
    </row>
    <row r="95" spans="3:14" ht="15.75" x14ac:dyDescent="0.25">
      <c r="C95" s="274"/>
      <c r="D95" s="111"/>
      <c r="E95" s="282"/>
      <c r="I95"/>
      <c r="J95"/>
      <c r="K95"/>
      <c r="M95"/>
      <c r="N95"/>
    </row>
    <row r="96" spans="3:14" ht="15.75" x14ac:dyDescent="0.25">
      <c r="C96" s="274"/>
      <c r="D96" s="111"/>
      <c r="E96" s="282"/>
      <c r="I96"/>
      <c r="J96"/>
      <c r="K96"/>
      <c r="M96"/>
      <c r="N96"/>
    </row>
    <row r="97" spans="3:14" x14ac:dyDescent="0.25">
      <c r="C97" s="274"/>
      <c r="D97" s="192"/>
      <c r="E97" s="282"/>
      <c r="I97"/>
      <c r="J97"/>
      <c r="K97"/>
      <c r="M97"/>
      <c r="N97"/>
    </row>
    <row r="98" spans="3:14" x14ac:dyDescent="0.25">
      <c r="C98" s="274"/>
      <c r="D98" s="192"/>
      <c r="E98" s="282"/>
      <c r="I98"/>
      <c r="J98"/>
      <c r="K98"/>
      <c r="M98"/>
      <c r="N98"/>
    </row>
    <row r="99" spans="3:14" x14ac:dyDescent="0.25">
      <c r="C99" s="274"/>
      <c r="D99" s="192"/>
      <c r="E99" s="282"/>
      <c r="I99"/>
      <c r="J99"/>
      <c r="K99"/>
      <c r="M99"/>
      <c r="N99"/>
    </row>
    <row r="100" spans="3:14" x14ac:dyDescent="0.25">
      <c r="C100" s="274"/>
      <c r="D100" s="192"/>
      <c r="E100" s="282"/>
      <c r="I100"/>
      <c r="J100"/>
      <c r="K100"/>
      <c r="M100"/>
      <c r="N100"/>
    </row>
    <row r="101" spans="3:14" x14ac:dyDescent="0.25">
      <c r="C101" s="274"/>
      <c r="D101" s="192"/>
      <c r="E101" s="282"/>
      <c r="I101"/>
      <c r="J101"/>
      <c r="K101"/>
      <c r="M101"/>
      <c r="N101"/>
    </row>
    <row r="102" spans="3:14" x14ac:dyDescent="0.25">
      <c r="C102" s="274"/>
      <c r="E102" s="282"/>
      <c r="I102"/>
      <c r="J102"/>
      <c r="K102"/>
      <c r="M102"/>
      <c r="N102"/>
    </row>
    <row r="103" spans="3:14" x14ac:dyDescent="0.25">
      <c r="C103" s="274"/>
      <c r="E103" s="282"/>
      <c r="I103"/>
      <c r="J103"/>
      <c r="K103"/>
      <c r="M103"/>
      <c r="N103"/>
    </row>
    <row r="104" spans="3:14" x14ac:dyDescent="0.25">
      <c r="C104" s="274"/>
      <c r="E104" s="282"/>
      <c r="I104"/>
      <c r="J104"/>
      <c r="K104"/>
      <c r="M104"/>
      <c r="N104"/>
    </row>
    <row r="105" spans="3:14" x14ac:dyDescent="0.25">
      <c r="C105" s="274"/>
      <c r="E105" s="282"/>
      <c r="I105"/>
      <c r="J105"/>
      <c r="K105"/>
      <c r="M105"/>
      <c r="N105"/>
    </row>
    <row r="106" spans="3:14" x14ac:dyDescent="0.25">
      <c r="C106" s="274"/>
      <c r="E106" s="282"/>
      <c r="I106"/>
      <c r="J106"/>
      <c r="K106"/>
      <c r="M106"/>
      <c r="N106"/>
    </row>
    <row r="107" spans="3:14" x14ac:dyDescent="0.25">
      <c r="C107" s="274"/>
      <c r="E107" s="282"/>
      <c r="I107"/>
      <c r="J107"/>
      <c r="K107"/>
      <c r="M107"/>
      <c r="N107"/>
    </row>
    <row r="108" spans="3:14" x14ac:dyDescent="0.25">
      <c r="C108" s="274"/>
      <c r="E108" s="282"/>
      <c r="I108"/>
      <c r="J108"/>
      <c r="K108"/>
      <c r="M108"/>
      <c r="N108"/>
    </row>
    <row r="109" spans="3:14" x14ac:dyDescent="0.25">
      <c r="C109" s="274"/>
      <c r="E109" s="282"/>
      <c r="I109"/>
      <c r="J109"/>
      <c r="K109"/>
      <c r="M109"/>
      <c r="N109"/>
    </row>
    <row r="110" spans="3:14" x14ac:dyDescent="0.25">
      <c r="C110" s="274"/>
      <c r="E110" s="282"/>
      <c r="I110"/>
      <c r="J110"/>
      <c r="K110"/>
      <c r="M110"/>
      <c r="N110"/>
    </row>
    <row r="111" spans="3:14" x14ac:dyDescent="0.25">
      <c r="C111" s="274"/>
      <c r="E111" s="282"/>
      <c r="I111"/>
      <c r="J111"/>
      <c r="K111"/>
      <c r="M111"/>
      <c r="N111"/>
    </row>
    <row r="112" spans="3:14" x14ac:dyDescent="0.25">
      <c r="C112" s="274"/>
      <c r="E112" s="282"/>
      <c r="I112"/>
      <c r="J112"/>
      <c r="K112"/>
      <c r="M112"/>
      <c r="N112"/>
    </row>
    <row r="113" spans="3:14" x14ac:dyDescent="0.25">
      <c r="C113" s="274"/>
      <c r="E113" s="282"/>
      <c r="I113"/>
      <c r="J113"/>
      <c r="K113"/>
      <c r="M113"/>
      <c r="N113"/>
    </row>
    <row r="114" spans="3:14" x14ac:dyDescent="0.25">
      <c r="C114" s="274"/>
      <c r="E114" s="282"/>
      <c r="I114"/>
      <c r="J114"/>
      <c r="K114"/>
      <c r="M114"/>
      <c r="N114"/>
    </row>
    <row r="115" spans="3:14" x14ac:dyDescent="0.25">
      <c r="C115" s="274"/>
      <c r="E115" s="282"/>
      <c r="I115"/>
      <c r="J115"/>
      <c r="K115"/>
      <c r="M115"/>
      <c r="N115"/>
    </row>
    <row r="116" spans="3:14" x14ac:dyDescent="0.25">
      <c r="C116" s="274"/>
      <c r="E116" s="282"/>
      <c r="I116"/>
      <c r="J116"/>
      <c r="K116"/>
      <c r="M116"/>
      <c r="N116"/>
    </row>
    <row r="117" spans="3:14" x14ac:dyDescent="0.25">
      <c r="C117" s="274"/>
      <c r="E117" s="282"/>
      <c r="I117"/>
      <c r="J117"/>
      <c r="K117"/>
      <c r="M117"/>
      <c r="N117"/>
    </row>
    <row r="118" spans="3:14" x14ac:dyDescent="0.25">
      <c r="C118" s="274"/>
      <c r="E118" s="282"/>
      <c r="I118"/>
      <c r="J118"/>
      <c r="K118"/>
      <c r="M118"/>
      <c r="N118"/>
    </row>
    <row r="119" spans="3:14" x14ac:dyDescent="0.25">
      <c r="C119" s="274"/>
      <c r="E119" s="282"/>
      <c r="I119"/>
      <c r="J119"/>
      <c r="K119"/>
      <c r="M119"/>
      <c r="N119"/>
    </row>
    <row r="120" spans="3:14" x14ac:dyDescent="0.25">
      <c r="C120" s="274"/>
      <c r="E120" s="282"/>
      <c r="I120"/>
      <c r="J120"/>
      <c r="K120"/>
      <c r="M120"/>
      <c r="N120"/>
    </row>
    <row r="121" spans="3:14" x14ac:dyDescent="0.25">
      <c r="C121" s="274"/>
      <c r="E121" s="282"/>
      <c r="I121"/>
      <c r="J121"/>
      <c r="K121"/>
      <c r="M121"/>
      <c r="N121"/>
    </row>
    <row r="122" spans="3:14" x14ac:dyDescent="0.25">
      <c r="C122" s="274"/>
      <c r="E122" s="282"/>
      <c r="I122"/>
      <c r="J122"/>
      <c r="K122"/>
      <c r="M122"/>
      <c r="N122"/>
    </row>
    <row r="123" spans="3:14" x14ac:dyDescent="0.25">
      <c r="C123" s="274"/>
      <c r="E123" s="282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Hoja1</vt:lpstr>
      <vt:lpstr>  E N E R O    2 0 2 3     </vt:lpstr>
      <vt:lpstr>COMPRAS  ENERO  2023  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2023-02-07T15:22:17Z</cp:lastPrinted>
  <dcterms:created xsi:type="dcterms:W3CDTF">2023-01-31T18:18:42Z</dcterms:created>
  <dcterms:modified xsi:type="dcterms:W3CDTF">2023-02-08T14:31:56Z</dcterms:modified>
</cp:coreProperties>
</file>