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6015" yWindow="330" windowWidth="13905" windowHeight="10920" firstSheet="10" activeTab="10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ITOS A NORMA LEDO  central" sheetId="17" r:id="rId11"/>
    <sheet name="  REMISIONES    JULIO   2022   " sheetId="9" r:id="rId12"/>
    <sheet name="Hoja5" sheetId="10" r:id="rId13"/>
    <sheet name="Hoja4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9" l="1"/>
  <c r="E46" i="9"/>
  <c r="E50" i="9" s="1"/>
  <c r="H45" i="9"/>
  <c r="H44" i="9"/>
  <c r="H43" i="9"/>
  <c r="H42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46" i="9" l="1"/>
  <c r="H41" i="5" l="1"/>
  <c r="H42" i="5"/>
  <c r="H43" i="5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5" i="17" l="1"/>
  <c r="E36" i="17" s="1"/>
  <c r="E33" i="17"/>
  <c r="E34" i="17" s="1"/>
  <c r="V4" i="17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H38" i="5" l="1"/>
  <c r="H39" i="5"/>
  <c r="H40" i="5"/>
  <c r="H44" i="5"/>
  <c r="H45" i="5"/>
  <c r="G46" i="5"/>
  <c r="E46" i="5"/>
  <c r="H37" i="5"/>
  <c r="H36" i="5"/>
  <c r="H35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<sst xmlns="http://schemas.openxmlformats.org/spreadsheetml/2006/main" count="623" uniqueCount="103">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</sst>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165" fontId="10" fillId="9" borderId="7" xfId="0" applyNumberFormat="1" applyFont="1" applyFill="1" applyBorder="1" applyAlignment="1">
      <alignment horizontal="left"/>
    </xf>
    <xf numFmtId="165" fontId="10" fillId="9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Border="1" applyAlignment="1">
      <alignment horizontal="center"/>
    </xf>
    <xf numFmtId="7" fontId="23" fillId="0" borderId="3" xfId="1" applyNumberFormat="1" applyFont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166" fontId="17" fillId="0" borderId="7" xfId="0" applyNumberFormat="1" applyFont="1" applyFill="1" applyBorder="1"/>
    <xf numFmtId="44" fontId="15" fillId="10" borderId="10" xfId="1" applyFont="1" applyFill="1" applyBorder="1"/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FFFF"/>
      <color rgb="FFFFCCFF"/>
      <color rgb="FFFF99CC"/>
      <color rgb="FFCC0099"/>
      <color rgb="FF00FF00"/>
      <color rgb="FFCC99FF"/>
      <color rgb="FF990033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33</xdr:row>
      <xdr:rowOff>284922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104144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447048</xdr:colOff>
      <xdr:row>36</xdr:row>
      <xdr:rowOff>56286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5019048" cy="6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865941</xdr:colOff>
      <xdr:row>65</xdr:row>
      <xdr:rowOff>82382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8239125"/>
          <a:ext cx="7962066" cy="9778832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974913</xdr:colOff>
      <xdr:row>23</xdr:row>
      <xdr:rowOff>78440</xdr:rowOff>
    </xdr:from>
    <xdr:to>
      <xdr:col>11</xdr:col>
      <xdr:colOff>694765</xdr:colOff>
      <xdr:row>62</xdr:row>
      <xdr:rowOff>11209</xdr:rowOff>
    </xdr:to>
    <xdr:cxnSp macro="">
      <xdr:nvCxnSpPr>
        <xdr:cNvPr id="8" name="Conector angular 7"/>
        <xdr:cNvCxnSpPr/>
      </xdr:nvCxnSpPr>
      <xdr:spPr>
        <a:xfrm rot="16200000" flipH="1">
          <a:off x="2532528" y="8987119"/>
          <a:ext cx="10096504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92" t="s">
        <v>10</v>
      </c>
      <c r="C1" s="193"/>
      <c r="D1" s="193"/>
      <c r="E1" s="193"/>
      <c r="F1" s="194"/>
      <c r="H1" s="2"/>
    </row>
    <row r="2" spans="1:8" ht="21" x14ac:dyDescent="0.35">
      <c r="A2" s="3"/>
      <c r="B2" s="187" t="s">
        <v>11</v>
      </c>
      <c r="C2" s="187"/>
      <c r="D2" s="187"/>
      <c r="E2" s="187"/>
      <c r="F2" s="18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88">
        <f>D51-F51</f>
        <v>0</v>
      </c>
      <c r="E55" s="189"/>
      <c r="F55" s="19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91" t="s">
        <v>8</v>
      </c>
      <c r="E57" s="191"/>
      <c r="F57" s="19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31" workbookViewId="0">
      <selection activeCell="G19" sqref="G19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5" t="s">
        <v>88</v>
      </c>
      <c r="C1" s="196"/>
      <c r="D1" s="196"/>
      <c r="E1" s="196"/>
      <c r="F1" s="196"/>
      <c r="G1" s="197"/>
      <c r="I1" s="2"/>
    </row>
    <row r="2" spans="1:9" ht="21" x14ac:dyDescent="0.35">
      <c r="A2" s="3"/>
      <c r="B2" s="187" t="s">
        <v>11</v>
      </c>
      <c r="C2" s="187"/>
      <c r="D2" s="187"/>
      <c r="E2" s="187"/>
      <c r="F2" s="18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65"/>
      <c r="G4" s="163"/>
      <c r="H4" s="18">
        <f t="shared" ref="H4:H45" si="0">E4-G4</f>
        <v>11152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ht="17.25" x14ac:dyDescent="0.3">
      <c r="A8" s="81">
        <v>44714</v>
      </c>
      <c r="B8" s="13">
        <v>378</v>
      </c>
      <c r="C8" s="82"/>
      <c r="D8" s="140" t="s">
        <v>89</v>
      </c>
      <c r="E8" s="20">
        <v>42624</v>
      </c>
      <c r="F8" s="78"/>
      <c r="G8" s="80"/>
      <c r="H8" s="75">
        <f t="shared" si="0"/>
        <v>42624</v>
      </c>
    </row>
    <row r="9" spans="1:9" x14ac:dyDescent="0.25">
      <c r="A9" s="12">
        <v>44715</v>
      </c>
      <c r="B9" s="13">
        <v>379</v>
      </c>
      <c r="C9" s="14"/>
      <c r="D9" s="19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19" t="s">
        <v>89</v>
      </c>
      <c r="E10" s="20">
        <v>12024</v>
      </c>
      <c r="F10" s="85"/>
      <c r="G10" s="86"/>
      <c r="H10" s="18">
        <f t="shared" si="0"/>
        <v>12024</v>
      </c>
    </row>
    <row r="11" spans="1:9" x14ac:dyDescent="0.25">
      <c r="A11" s="12">
        <v>44720</v>
      </c>
      <c r="B11" s="13">
        <v>381</v>
      </c>
      <c r="C11" s="14"/>
      <c r="D11" s="19" t="s">
        <v>89</v>
      </c>
      <c r="E11" s="20">
        <v>21279</v>
      </c>
      <c r="F11" s="85"/>
      <c r="G11" s="86"/>
      <c r="H11" s="18">
        <f t="shared" si="0"/>
        <v>21279</v>
      </c>
    </row>
    <row r="12" spans="1:9" x14ac:dyDescent="0.25">
      <c r="A12" s="12">
        <v>44720</v>
      </c>
      <c r="B12" s="13">
        <v>382</v>
      </c>
      <c r="C12" s="24"/>
      <c r="D12" s="19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19" t="s">
        <v>89</v>
      </c>
      <c r="E13" s="20">
        <v>8935</v>
      </c>
      <c r="F13" s="85"/>
      <c r="G13" s="86"/>
      <c r="H13" s="18">
        <f t="shared" si="0"/>
        <v>8935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5"/>
      <c r="G14" s="86"/>
      <c r="H14" s="18">
        <f t="shared" si="0"/>
        <v>11919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5"/>
      <c r="G15" s="86"/>
      <c r="H15" s="18">
        <f t="shared" si="0"/>
        <v>41552</v>
      </c>
    </row>
    <row r="16" spans="1:9" x14ac:dyDescent="0.25">
      <c r="A16" s="12">
        <v>44727</v>
      </c>
      <c r="B16" s="13">
        <v>386</v>
      </c>
      <c r="C16" s="24"/>
      <c r="D16" s="19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ht="17.25" x14ac:dyDescent="0.3">
      <c r="A17" s="12">
        <v>44728</v>
      </c>
      <c r="B17" s="13">
        <v>387</v>
      </c>
      <c r="C17" s="25"/>
      <c r="D17" s="126" t="s">
        <v>9</v>
      </c>
      <c r="E17" s="20">
        <v>0</v>
      </c>
      <c r="F17" s="87"/>
      <c r="G17" s="84"/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19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19" t="s">
        <v>14</v>
      </c>
      <c r="E19" s="20">
        <v>8500</v>
      </c>
      <c r="F19" s="85"/>
      <c r="G19" s="86"/>
      <c r="H19" s="18">
        <f t="shared" si="0"/>
        <v>8500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5"/>
      <c r="G20" s="86"/>
      <c r="H20" s="18">
        <f t="shared" si="0"/>
        <v>6673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/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19" t="s">
        <v>14</v>
      </c>
      <c r="E22" s="20">
        <v>12311</v>
      </c>
      <c r="F22" s="85"/>
      <c r="G22" s="86"/>
      <c r="H22" s="18">
        <f t="shared" si="0"/>
        <v>12311</v>
      </c>
    </row>
    <row r="23" spans="1:8" ht="17.25" x14ac:dyDescent="0.3">
      <c r="A23" s="12">
        <v>44732</v>
      </c>
      <c r="B23" s="13">
        <v>393</v>
      </c>
      <c r="C23" s="24"/>
      <c r="D23" s="141" t="s">
        <v>89</v>
      </c>
      <c r="E23" s="20">
        <v>24473</v>
      </c>
      <c r="F23" s="85"/>
      <c r="G23" s="86"/>
      <c r="H23" s="18">
        <f t="shared" si="0"/>
        <v>24473</v>
      </c>
    </row>
    <row r="24" spans="1:8" ht="17.25" x14ac:dyDescent="0.3">
      <c r="A24" s="12">
        <v>44732</v>
      </c>
      <c r="B24" s="13">
        <v>394</v>
      </c>
      <c r="C24" s="24"/>
      <c r="D24" s="141" t="s">
        <v>89</v>
      </c>
      <c r="E24" s="20">
        <v>29600</v>
      </c>
      <c r="F24" s="85"/>
      <c r="G24" s="86"/>
      <c r="H24" s="18">
        <f t="shared" si="0"/>
        <v>29600</v>
      </c>
    </row>
    <row r="25" spans="1:8" ht="15" customHeight="1" x14ac:dyDescent="0.25">
      <c r="A25" s="12">
        <v>44733</v>
      </c>
      <c r="B25" s="13">
        <v>395</v>
      </c>
      <c r="C25" s="24"/>
      <c r="D25" s="19" t="s">
        <v>89</v>
      </c>
      <c r="E25" s="20">
        <v>9022</v>
      </c>
      <c r="F25" s="85"/>
      <c r="G25" s="86"/>
      <c r="H25" s="18">
        <f t="shared" si="0"/>
        <v>9022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12">
        <v>44733</v>
      </c>
      <c r="B27" s="13">
        <v>397</v>
      </c>
      <c r="C27" s="24"/>
      <c r="D27" s="19" t="s">
        <v>90</v>
      </c>
      <c r="E27" s="20">
        <v>840</v>
      </c>
      <c r="F27" s="21">
        <v>44737</v>
      </c>
      <c r="G27" s="22">
        <v>840</v>
      </c>
      <c r="H27" s="18">
        <f t="shared" si="0"/>
        <v>0</v>
      </c>
    </row>
    <row r="28" spans="1:8" ht="17.25" x14ac:dyDescent="0.3">
      <c r="A28" s="12">
        <v>44734</v>
      </c>
      <c r="B28" s="13">
        <v>398</v>
      </c>
      <c r="C28" s="24"/>
      <c r="D28" s="141" t="s">
        <v>33</v>
      </c>
      <c r="E28" s="20">
        <v>1755</v>
      </c>
      <c r="F28" s="21">
        <v>44741</v>
      </c>
      <c r="G28" s="22">
        <v>1755</v>
      </c>
      <c r="H28" s="18">
        <f t="shared" si="0"/>
        <v>0</v>
      </c>
    </row>
    <row r="29" spans="1:8" ht="18" customHeight="1" x14ac:dyDescent="0.25">
      <c r="A29" s="12">
        <v>44734</v>
      </c>
      <c r="B29" s="13">
        <v>399</v>
      </c>
      <c r="C29" s="24"/>
      <c r="D29" s="19" t="s">
        <v>89</v>
      </c>
      <c r="E29" s="20">
        <v>14700</v>
      </c>
      <c r="F29" s="85"/>
      <c r="G29" s="86"/>
      <c r="H29" s="18">
        <f t="shared" si="0"/>
        <v>14700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/>
      <c r="H30" s="75">
        <f t="shared" si="0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19" t="s">
        <v>32</v>
      </c>
      <c r="E31" s="20">
        <v>3100</v>
      </c>
      <c r="F31" s="21">
        <v>44739</v>
      </c>
      <c r="G31" s="22">
        <v>3100</v>
      </c>
      <c r="H31" s="18">
        <f t="shared" si="0"/>
        <v>0</v>
      </c>
    </row>
    <row r="32" spans="1:8" ht="19.5" customHeight="1" x14ac:dyDescent="0.3">
      <c r="A32" s="23">
        <v>44736</v>
      </c>
      <c r="B32" s="13">
        <v>402</v>
      </c>
      <c r="C32" s="24"/>
      <c r="D32" s="141" t="s">
        <v>14</v>
      </c>
      <c r="E32" s="20">
        <v>16229</v>
      </c>
      <c r="F32" s="85"/>
      <c r="G32" s="86"/>
      <c r="H32" s="18">
        <v>0</v>
      </c>
    </row>
    <row r="33" spans="1:9" ht="19.5" customHeight="1" x14ac:dyDescent="0.25">
      <c r="A33" s="23">
        <v>44737</v>
      </c>
      <c r="B33" s="13">
        <v>403</v>
      </c>
      <c r="C33" s="24"/>
      <c r="D33" s="19" t="s">
        <v>14</v>
      </c>
      <c r="E33" s="20">
        <v>10085</v>
      </c>
      <c r="F33" s="85"/>
      <c r="G33" s="86"/>
      <c r="H33" s="18">
        <v>0</v>
      </c>
    </row>
    <row r="34" spans="1:9" ht="19.5" customHeight="1" x14ac:dyDescent="0.3">
      <c r="A34" s="23">
        <v>44739</v>
      </c>
      <c r="B34" s="13">
        <v>404</v>
      </c>
      <c r="C34" s="24"/>
      <c r="D34" s="141" t="s">
        <v>14</v>
      </c>
      <c r="E34" s="20">
        <v>19131</v>
      </c>
      <c r="F34" s="164"/>
      <c r="G34" s="86"/>
      <c r="H34" s="18">
        <v>0</v>
      </c>
    </row>
    <row r="35" spans="1:9" ht="19.5" customHeight="1" x14ac:dyDescent="0.25">
      <c r="A35" s="23">
        <v>44739</v>
      </c>
      <c r="B35" s="13">
        <v>405</v>
      </c>
      <c r="C35" s="24"/>
      <c r="D35" s="26" t="s">
        <v>20</v>
      </c>
      <c r="E35" s="20">
        <v>74746</v>
      </c>
      <c r="F35" s="85"/>
      <c r="G35" s="86"/>
      <c r="H35" s="18">
        <f t="shared" si="0"/>
        <v>74746</v>
      </c>
    </row>
    <row r="36" spans="1:9" ht="19.5" customHeight="1" x14ac:dyDescent="0.3">
      <c r="A36" s="23">
        <v>44739</v>
      </c>
      <c r="B36" s="13">
        <v>406</v>
      </c>
      <c r="C36" s="24"/>
      <c r="D36" s="141" t="s">
        <v>89</v>
      </c>
      <c r="E36" s="20">
        <v>31738</v>
      </c>
      <c r="F36" s="85"/>
      <c r="G36" s="86"/>
      <c r="H36" s="18">
        <f t="shared" si="0"/>
        <v>31738</v>
      </c>
    </row>
    <row r="37" spans="1:9" ht="19.5" customHeight="1" x14ac:dyDescent="0.25">
      <c r="A37" s="23">
        <v>44740</v>
      </c>
      <c r="B37" s="13">
        <v>407</v>
      </c>
      <c r="C37" s="24"/>
      <c r="D37" s="19" t="s">
        <v>89</v>
      </c>
      <c r="E37" s="20">
        <v>8280</v>
      </c>
      <c r="F37" s="85"/>
      <c r="G37" s="86"/>
      <c r="H37" s="18">
        <f t="shared" si="0"/>
        <v>8280</v>
      </c>
    </row>
    <row r="38" spans="1:9" ht="19.5" customHeight="1" x14ac:dyDescent="0.25">
      <c r="A38" s="23">
        <v>44740</v>
      </c>
      <c r="B38" s="13">
        <v>408</v>
      </c>
      <c r="C38" s="24"/>
      <c r="D38" s="19" t="s">
        <v>89</v>
      </c>
      <c r="E38" s="20">
        <v>4048</v>
      </c>
      <c r="F38" s="85"/>
      <c r="G38" s="86"/>
      <c r="H38" s="18">
        <f t="shared" si="0"/>
        <v>4048</v>
      </c>
    </row>
    <row r="39" spans="1:9" ht="19.5" customHeight="1" x14ac:dyDescent="0.25">
      <c r="A39" s="23">
        <v>44741</v>
      </c>
      <c r="B39" s="13">
        <v>409</v>
      </c>
      <c r="C39" s="24"/>
      <c r="D39" s="19" t="s">
        <v>33</v>
      </c>
      <c r="E39" s="20">
        <v>1863</v>
      </c>
      <c r="F39" s="85">
        <v>44748</v>
      </c>
      <c r="G39" s="86">
        <v>1863</v>
      </c>
      <c r="H39" s="18">
        <f t="shared" si="0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19" t="s">
        <v>89</v>
      </c>
      <c r="E40" s="20">
        <v>24380</v>
      </c>
      <c r="F40" s="85"/>
      <c r="G40" s="86"/>
      <c r="H40" s="18">
        <f t="shared" si="0"/>
        <v>24380</v>
      </c>
    </row>
    <row r="41" spans="1:9" ht="19.5" customHeight="1" x14ac:dyDescent="0.25">
      <c r="A41" s="23">
        <v>44743</v>
      </c>
      <c r="B41" s="13">
        <v>411</v>
      </c>
      <c r="C41" s="24"/>
      <c r="D41" s="19" t="s">
        <v>89</v>
      </c>
      <c r="E41" s="20">
        <v>12560</v>
      </c>
      <c r="F41" s="85"/>
      <c r="G41" s="86"/>
      <c r="H41" s="18">
        <f t="shared" si="0"/>
        <v>12560</v>
      </c>
    </row>
    <row r="42" spans="1:9" ht="19.5" customHeight="1" x14ac:dyDescent="0.25">
      <c r="A42" s="23">
        <v>44744</v>
      </c>
      <c r="B42" s="13">
        <v>412</v>
      </c>
      <c r="C42" s="24"/>
      <c r="D42" s="19" t="s">
        <v>89</v>
      </c>
      <c r="E42" s="20">
        <v>19173</v>
      </c>
      <c r="F42" s="85"/>
      <c r="G42" s="86"/>
      <c r="H42" s="18">
        <f t="shared" si="0"/>
        <v>19173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624329</v>
      </c>
      <c r="F46" s="39"/>
      <c r="G46" s="39">
        <f>SUM(G4:G45)</f>
        <v>149195</v>
      </c>
      <c r="H46" s="40">
        <f>SUM(H4:H45)</f>
        <v>429689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8">
        <f>E46-G46</f>
        <v>475134</v>
      </c>
      <c r="F50" s="189"/>
      <c r="G50" s="190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91" t="s">
        <v>8</v>
      </c>
      <c r="F52" s="191"/>
      <c r="G52" s="191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J69"/>
  <sheetViews>
    <sheetView tabSelected="1" topLeftCell="A25" zoomScale="115" zoomScaleNormal="115" workbookViewId="0">
      <selection activeCell="I37" sqref="I36:I37"/>
    </sheetView>
  </sheetViews>
  <sheetFormatPr baseColWidth="10" defaultRowHeight="18.75" x14ac:dyDescent="0.3"/>
  <cols>
    <col min="1" max="1" width="3.42578125" style="114" customWidth="1"/>
    <col min="2" max="3" width="11.42578125" style="114"/>
    <col min="4" max="4" width="15" style="114" bestFit="1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8" customWidth="1"/>
    <col min="28" max="28" width="16.7109375" style="115" customWidth="1"/>
    <col min="29" max="29" width="15.5703125" style="114" bestFit="1" customWidth="1"/>
    <col min="30" max="30" width="11.42578125" style="142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198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</row>
    <row r="2" spans="2:36" ht="21.75" thickBot="1" x14ac:dyDescent="0.4">
      <c r="B2" s="158" t="s">
        <v>93</v>
      </c>
      <c r="C2" s="159"/>
      <c r="D2" s="159"/>
      <c r="E2" s="159"/>
      <c r="S2" s="175" t="s">
        <v>91</v>
      </c>
      <c r="T2" s="176"/>
      <c r="U2" s="176"/>
      <c r="V2" s="176"/>
      <c r="W2" s="157"/>
      <c r="X2" s="157"/>
      <c r="Y2" s="157"/>
      <c r="Z2" s="157"/>
      <c r="AA2" s="157"/>
      <c r="AB2" s="157"/>
      <c r="AC2" s="157"/>
      <c r="AD2" s="166"/>
      <c r="AE2" s="168"/>
      <c r="AF2" s="169"/>
      <c r="AG2" s="62"/>
      <c r="AH2" s="170"/>
      <c r="AI2" s="62"/>
      <c r="AJ2" s="121"/>
    </row>
    <row r="3" spans="2:36" ht="33.75" thickBot="1" x14ac:dyDescent="0.4">
      <c r="B3" s="132" t="s">
        <v>44</v>
      </c>
      <c r="C3" s="134" t="s">
        <v>45</v>
      </c>
      <c r="D3" s="139" t="s">
        <v>2</v>
      </c>
      <c r="E3" s="177" t="s">
        <v>94</v>
      </c>
      <c r="S3" s="132" t="s">
        <v>44</v>
      </c>
      <c r="T3" s="134" t="s">
        <v>45</v>
      </c>
      <c r="U3" s="139" t="s">
        <v>2</v>
      </c>
      <c r="V3" s="133" t="s">
        <v>92</v>
      </c>
      <c r="Z3" s="101"/>
      <c r="AA3" s="137"/>
      <c r="AB3" s="167"/>
      <c r="AC3" s="171"/>
      <c r="AD3" s="166"/>
      <c r="AE3" s="168"/>
      <c r="AF3" s="169"/>
      <c r="AG3" s="62"/>
      <c r="AH3" s="170"/>
      <c r="AI3" s="62"/>
      <c r="AJ3" s="121"/>
    </row>
    <row r="4" spans="2:36" ht="24.75" customHeight="1" x14ac:dyDescent="0.3">
      <c r="B4" s="130">
        <v>44732</v>
      </c>
      <c r="C4" s="135">
        <v>44735</v>
      </c>
      <c r="D4" s="131">
        <v>33921</v>
      </c>
      <c r="E4" s="131">
        <f>D4</f>
        <v>33921</v>
      </c>
      <c r="S4" s="130">
        <v>44720</v>
      </c>
      <c r="T4" s="135">
        <v>44722</v>
      </c>
      <c r="U4" s="131">
        <v>45730</v>
      </c>
      <c r="V4" s="131">
        <f>U4</f>
        <v>45730</v>
      </c>
      <c r="Z4" s="101"/>
      <c r="AA4" s="137"/>
      <c r="AB4" s="60"/>
      <c r="AC4" s="60"/>
      <c r="AD4" s="166"/>
      <c r="AE4" s="168"/>
      <c r="AF4" s="169"/>
      <c r="AG4" s="62"/>
      <c r="AH4" s="170"/>
      <c r="AI4" s="62"/>
      <c r="AJ4" s="121"/>
    </row>
    <row r="5" spans="2:36" ht="24.75" customHeight="1" x14ac:dyDescent="0.3">
      <c r="B5" s="130">
        <v>44733</v>
      </c>
      <c r="C5" s="136">
        <v>44735</v>
      </c>
      <c r="D5" s="20">
        <v>43366</v>
      </c>
      <c r="E5" s="20">
        <f>E4+D5</f>
        <v>77287</v>
      </c>
      <c r="S5" s="130">
        <v>44721</v>
      </c>
      <c r="T5" s="136">
        <v>44722</v>
      </c>
      <c r="U5" s="20">
        <v>44700</v>
      </c>
      <c r="V5" s="20">
        <f>V4+U5</f>
        <v>90430</v>
      </c>
      <c r="Z5" s="101"/>
      <c r="AA5" s="137"/>
      <c r="AB5" s="60"/>
      <c r="AC5" s="60"/>
      <c r="AD5" s="166"/>
      <c r="AE5" s="168"/>
      <c r="AF5" s="169"/>
      <c r="AG5" s="62"/>
      <c r="AH5" s="170"/>
      <c r="AI5" s="62"/>
      <c r="AJ5" s="121"/>
    </row>
    <row r="6" spans="2:36" ht="24.75" customHeight="1" x14ac:dyDescent="0.3">
      <c r="B6" s="130">
        <v>44734</v>
      </c>
      <c r="C6" s="136">
        <v>44735</v>
      </c>
      <c r="D6" s="20">
        <v>2333.5</v>
      </c>
      <c r="E6" s="20">
        <f>E5+D6</f>
        <v>79620.5</v>
      </c>
      <c r="S6" s="130">
        <v>44722</v>
      </c>
      <c r="T6" s="136">
        <v>44725</v>
      </c>
      <c r="U6" s="20">
        <v>45943</v>
      </c>
      <c r="V6" s="20">
        <f>V5+U6</f>
        <v>136373</v>
      </c>
      <c r="Z6" s="101"/>
      <c r="AA6" s="137"/>
      <c r="AB6" s="60"/>
      <c r="AC6" s="60"/>
      <c r="AD6" s="166"/>
      <c r="AE6" s="168"/>
      <c r="AF6" s="169"/>
      <c r="AG6" s="62"/>
      <c r="AH6" s="170"/>
      <c r="AI6" s="62"/>
      <c r="AJ6" s="121"/>
    </row>
    <row r="7" spans="2:36" ht="24.75" customHeight="1" x14ac:dyDescent="0.3">
      <c r="B7" s="130">
        <v>44734</v>
      </c>
      <c r="C7" s="136">
        <v>44735</v>
      </c>
      <c r="D7" s="20">
        <v>43790.5</v>
      </c>
      <c r="E7" s="20">
        <f t="shared" ref="E7:E36" si="0">E6+D7</f>
        <v>123411</v>
      </c>
      <c r="S7" s="130">
        <v>44723</v>
      </c>
      <c r="T7" s="136">
        <v>44725</v>
      </c>
      <c r="U7" s="20">
        <v>16613.5</v>
      </c>
      <c r="V7" s="20">
        <f t="shared" ref="V7:V22" si="1">V6+U7</f>
        <v>152986.5</v>
      </c>
      <c r="Z7" s="101"/>
      <c r="AA7" s="137"/>
      <c r="AB7" s="60"/>
      <c r="AC7" s="60"/>
      <c r="AD7" s="166"/>
      <c r="AE7" s="168"/>
      <c r="AF7" s="169"/>
      <c r="AG7" s="62"/>
      <c r="AH7" s="170"/>
      <c r="AI7" s="62"/>
      <c r="AJ7" s="121"/>
    </row>
    <row r="8" spans="2:36" ht="24.75" customHeight="1" x14ac:dyDescent="0.3">
      <c r="B8" s="130">
        <v>44735</v>
      </c>
      <c r="C8" s="136">
        <v>44741</v>
      </c>
      <c r="D8" s="20">
        <v>125792.5</v>
      </c>
      <c r="E8" s="20">
        <f t="shared" si="0"/>
        <v>249203.5</v>
      </c>
      <c r="S8" s="130">
        <v>44724</v>
      </c>
      <c r="T8" s="136">
        <v>44725</v>
      </c>
      <c r="U8" s="20">
        <v>17154</v>
      </c>
      <c r="V8" s="20">
        <f t="shared" si="1"/>
        <v>170140.5</v>
      </c>
      <c r="Z8" s="101"/>
      <c r="AA8" s="137"/>
      <c r="AB8" s="60"/>
      <c r="AC8" s="60"/>
      <c r="AD8" s="166"/>
      <c r="AE8" s="168"/>
      <c r="AF8" s="169"/>
      <c r="AG8" s="62"/>
      <c r="AH8" s="170"/>
      <c r="AI8" s="62"/>
      <c r="AJ8" s="121"/>
    </row>
    <row r="9" spans="2:36" ht="24.75" customHeight="1" x14ac:dyDescent="0.3">
      <c r="B9" s="130">
        <v>44736</v>
      </c>
      <c r="C9" s="136">
        <v>44741</v>
      </c>
      <c r="D9" s="20">
        <v>69597</v>
      </c>
      <c r="E9" s="20">
        <f t="shared" si="0"/>
        <v>318800.5</v>
      </c>
      <c r="S9" s="130">
        <v>44725</v>
      </c>
      <c r="T9" s="136">
        <v>44728</v>
      </c>
      <c r="U9" s="20">
        <v>50350</v>
      </c>
      <c r="V9" s="20">
        <f t="shared" si="1"/>
        <v>220490.5</v>
      </c>
      <c r="Z9" s="101"/>
      <c r="AA9" s="137"/>
      <c r="AB9" s="60"/>
      <c r="AC9" s="60"/>
      <c r="AD9" s="166"/>
      <c r="AE9" s="168"/>
      <c r="AF9" s="169"/>
      <c r="AG9" s="62"/>
      <c r="AH9" s="170"/>
      <c r="AI9" s="62"/>
      <c r="AJ9" s="121"/>
    </row>
    <row r="10" spans="2:36" ht="24.75" customHeight="1" x14ac:dyDescent="0.3">
      <c r="B10" s="130">
        <v>44737</v>
      </c>
      <c r="C10" s="136">
        <v>44741</v>
      </c>
      <c r="D10" s="20">
        <v>24888</v>
      </c>
      <c r="E10" s="20">
        <f t="shared" si="0"/>
        <v>343688.5</v>
      </c>
      <c r="S10" s="130">
        <v>44726</v>
      </c>
      <c r="T10" s="136">
        <v>44728</v>
      </c>
      <c r="U10" s="20">
        <v>44920</v>
      </c>
      <c r="V10" s="20">
        <f t="shared" si="1"/>
        <v>265410.5</v>
      </c>
      <c r="Z10" s="101"/>
      <c r="AA10" s="137"/>
      <c r="AB10" s="60"/>
      <c r="AC10" s="60"/>
      <c r="AD10" s="166"/>
      <c r="AE10" s="168"/>
      <c r="AF10" s="169"/>
      <c r="AG10" s="62"/>
      <c r="AH10" s="170"/>
      <c r="AI10" s="62"/>
      <c r="AJ10" s="121"/>
    </row>
    <row r="11" spans="2:36" ht="24.75" customHeight="1" x14ac:dyDescent="0.3">
      <c r="B11" s="130">
        <v>44738</v>
      </c>
      <c r="C11" s="136">
        <v>44741</v>
      </c>
      <c r="D11" s="20">
        <v>1728</v>
      </c>
      <c r="E11" s="20">
        <f t="shared" si="0"/>
        <v>345416.5</v>
      </c>
      <c r="S11" s="130">
        <v>44727</v>
      </c>
      <c r="T11" s="136">
        <v>44728</v>
      </c>
      <c r="U11" s="20">
        <v>36290.5</v>
      </c>
      <c r="V11" s="20">
        <f t="shared" si="1"/>
        <v>301701</v>
      </c>
      <c r="Z11" s="101"/>
      <c r="AA11" s="137"/>
      <c r="AB11" s="60"/>
      <c r="AC11" s="60"/>
      <c r="AD11" s="166"/>
      <c r="AE11" s="168"/>
      <c r="AF11" s="169"/>
      <c r="AG11" s="62"/>
      <c r="AH11" s="170"/>
      <c r="AI11" s="62"/>
      <c r="AJ11" s="121"/>
    </row>
    <row r="12" spans="2:36" ht="24.75" customHeight="1" x14ac:dyDescent="0.3">
      <c r="B12" s="130">
        <v>44739</v>
      </c>
      <c r="C12" s="136">
        <v>44741</v>
      </c>
      <c r="D12" s="20">
        <v>40980.5</v>
      </c>
      <c r="E12" s="20">
        <f t="shared" si="0"/>
        <v>386397</v>
      </c>
      <c r="S12" s="130">
        <v>44728</v>
      </c>
      <c r="T12" s="136">
        <v>44732</v>
      </c>
      <c r="U12" s="20">
        <v>49576</v>
      </c>
      <c r="V12" s="20">
        <f t="shared" si="1"/>
        <v>351277</v>
      </c>
      <c r="Z12" s="101"/>
      <c r="AA12" s="137"/>
      <c r="AB12" s="60"/>
      <c r="AC12" s="60"/>
      <c r="AD12" s="166"/>
      <c r="AE12" s="168"/>
      <c r="AF12" s="169"/>
      <c r="AG12" s="62"/>
      <c r="AH12" s="170"/>
      <c r="AI12" s="62"/>
      <c r="AJ12" s="121"/>
    </row>
    <row r="13" spans="2:36" ht="24.75" customHeight="1" x14ac:dyDescent="0.3">
      <c r="B13" s="130">
        <v>44740</v>
      </c>
      <c r="C13" s="136">
        <v>44741</v>
      </c>
      <c r="D13" s="22">
        <v>73988</v>
      </c>
      <c r="E13" s="20">
        <f t="shared" si="0"/>
        <v>460385</v>
      </c>
      <c r="S13" s="130">
        <v>44729</v>
      </c>
      <c r="T13" s="136">
        <v>44732</v>
      </c>
      <c r="U13" s="22">
        <v>48123</v>
      </c>
      <c r="V13" s="20">
        <f t="shared" si="1"/>
        <v>399400</v>
      </c>
      <c r="Z13" s="101"/>
      <c r="AA13" s="137"/>
      <c r="AB13" s="62"/>
      <c r="AC13" s="60"/>
      <c r="AD13" s="166"/>
      <c r="AE13" s="168"/>
      <c r="AF13" s="169"/>
      <c r="AG13" s="62"/>
      <c r="AH13" s="170"/>
      <c r="AI13" s="62"/>
      <c r="AJ13" s="121"/>
    </row>
    <row r="14" spans="2:36" ht="24.75" customHeight="1" x14ac:dyDescent="0.3">
      <c r="B14" s="130">
        <v>44741</v>
      </c>
      <c r="C14" s="136">
        <v>44746</v>
      </c>
      <c r="D14" s="20">
        <v>35929.5</v>
      </c>
      <c r="E14" s="20">
        <f t="shared" si="0"/>
        <v>496314.5</v>
      </c>
      <c r="S14" s="130">
        <v>44730</v>
      </c>
      <c r="T14" s="136">
        <v>44732</v>
      </c>
      <c r="U14" s="20">
        <v>66300</v>
      </c>
      <c r="V14" s="20">
        <f t="shared" si="1"/>
        <v>465700</v>
      </c>
      <c r="Z14" s="101"/>
      <c r="AA14" s="137"/>
      <c r="AB14" s="60"/>
      <c r="AC14" s="60"/>
      <c r="AD14" s="166"/>
      <c r="AE14" s="168"/>
      <c r="AF14" s="169"/>
      <c r="AG14" s="62"/>
      <c r="AH14" s="170"/>
      <c r="AI14" s="62"/>
      <c r="AJ14" s="121"/>
    </row>
    <row r="15" spans="2:36" ht="24.75" customHeight="1" x14ac:dyDescent="0.3">
      <c r="B15" s="130">
        <v>44742</v>
      </c>
      <c r="C15" s="136">
        <v>44746</v>
      </c>
      <c r="D15" s="20">
        <v>60715.5</v>
      </c>
      <c r="E15" s="20">
        <f t="shared" si="0"/>
        <v>557030</v>
      </c>
      <c r="S15" s="130">
        <v>44731</v>
      </c>
      <c r="T15" s="136">
        <v>44732</v>
      </c>
      <c r="U15" s="20">
        <v>75117</v>
      </c>
      <c r="V15" s="20">
        <f t="shared" si="1"/>
        <v>540817</v>
      </c>
      <c r="Z15" s="101"/>
      <c r="AA15" s="137"/>
      <c r="AB15" s="60"/>
      <c r="AC15" s="60"/>
      <c r="AD15" s="166"/>
      <c r="AE15" s="168"/>
      <c r="AF15" s="169"/>
      <c r="AG15" s="62"/>
      <c r="AH15" s="170"/>
      <c r="AI15" s="62"/>
      <c r="AJ15" s="121"/>
    </row>
    <row r="16" spans="2:36" ht="24.75" customHeight="1" x14ac:dyDescent="0.3">
      <c r="B16" s="130">
        <v>44743</v>
      </c>
      <c r="C16" s="136">
        <v>44746</v>
      </c>
      <c r="D16" s="20">
        <v>59436</v>
      </c>
      <c r="E16" s="20">
        <f t="shared" si="0"/>
        <v>616466</v>
      </c>
      <c r="S16" s="130"/>
      <c r="T16" s="136"/>
      <c r="U16" s="20"/>
      <c r="V16" s="20">
        <f t="shared" si="1"/>
        <v>540817</v>
      </c>
      <c r="Z16" s="101"/>
      <c r="AA16" s="137"/>
      <c r="AB16" s="60"/>
      <c r="AC16" s="60"/>
      <c r="AD16" s="166"/>
      <c r="AE16" s="168"/>
      <c r="AF16" s="169"/>
      <c r="AG16" s="62"/>
      <c r="AH16" s="170"/>
      <c r="AI16" s="62"/>
      <c r="AJ16" s="121"/>
    </row>
    <row r="17" spans="2:36" ht="24.75" customHeight="1" x14ac:dyDescent="0.3">
      <c r="B17" s="130">
        <v>44744</v>
      </c>
      <c r="C17" s="136">
        <v>44746</v>
      </c>
      <c r="D17" s="20">
        <v>39379.5</v>
      </c>
      <c r="E17" s="20">
        <f t="shared" si="0"/>
        <v>655845.5</v>
      </c>
      <c r="S17" s="130"/>
      <c r="T17" s="136"/>
      <c r="U17" s="20">
        <v>-529362.74</v>
      </c>
      <c r="V17" s="20">
        <f t="shared" si="1"/>
        <v>11454.260000000009</v>
      </c>
      <c r="Z17" s="101"/>
      <c r="AA17" s="137"/>
      <c r="AB17" s="60"/>
      <c r="AC17" s="60"/>
      <c r="AD17" s="166"/>
      <c r="AE17" s="168"/>
      <c r="AF17" s="169"/>
      <c r="AG17" s="62"/>
      <c r="AH17" s="170"/>
      <c r="AI17" s="62"/>
      <c r="AJ17" s="121"/>
    </row>
    <row r="18" spans="2:36" ht="24.75" customHeight="1" x14ac:dyDescent="0.3">
      <c r="B18" s="130">
        <v>44745</v>
      </c>
      <c r="C18" s="136">
        <v>44746</v>
      </c>
      <c r="D18" s="20">
        <v>48212</v>
      </c>
      <c r="E18" s="20">
        <f t="shared" si="0"/>
        <v>704057.5</v>
      </c>
      <c r="S18" s="130"/>
      <c r="T18" s="136"/>
      <c r="U18" s="20"/>
      <c r="V18" s="20">
        <f t="shared" si="1"/>
        <v>11454.260000000009</v>
      </c>
      <c r="Z18" s="101"/>
      <c r="AA18" s="137"/>
      <c r="AB18" s="60"/>
      <c r="AC18" s="172"/>
      <c r="AD18" s="166"/>
      <c r="AE18" s="168"/>
      <c r="AF18" s="169"/>
      <c r="AG18" s="62"/>
      <c r="AH18" s="170"/>
      <c r="AI18" s="62"/>
      <c r="AJ18" s="121"/>
    </row>
    <row r="19" spans="2:36" ht="24.75" customHeight="1" x14ac:dyDescent="0.3">
      <c r="B19" s="130">
        <v>44746</v>
      </c>
      <c r="C19" s="136">
        <v>44747</v>
      </c>
      <c r="D19" s="186">
        <v>0</v>
      </c>
      <c r="E19" s="20">
        <f t="shared" si="0"/>
        <v>704057.5</v>
      </c>
      <c r="F19" s="185" t="s">
        <v>101</v>
      </c>
      <c r="S19" s="130"/>
      <c r="T19" s="204" t="s">
        <v>95</v>
      </c>
      <c r="U19" s="205"/>
      <c r="V19" s="77">
        <f t="shared" si="1"/>
        <v>11454.260000000009</v>
      </c>
      <c r="Z19" s="101"/>
      <c r="AA19" s="137"/>
      <c r="AB19" s="60"/>
      <c r="AC19" s="60"/>
      <c r="AD19" s="166"/>
      <c r="AE19" s="168"/>
      <c r="AF19" s="169"/>
      <c r="AG19" s="62"/>
      <c r="AH19" s="170"/>
      <c r="AI19" s="62"/>
      <c r="AJ19" s="121"/>
    </row>
    <row r="20" spans="2:36" ht="21" x14ac:dyDescent="0.35">
      <c r="B20" s="130">
        <v>44747</v>
      </c>
      <c r="C20" s="136">
        <v>44751</v>
      </c>
      <c r="D20" s="20">
        <v>25042</v>
      </c>
      <c r="E20" s="20">
        <f t="shared" si="0"/>
        <v>729099.5</v>
      </c>
      <c r="R20" s="121"/>
      <c r="S20" s="130"/>
      <c r="T20" s="136"/>
      <c r="U20" s="20"/>
      <c r="V20" s="20">
        <f t="shared" si="1"/>
        <v>11454.260000000009</v>
      </c>
      <c r="W20" s="121"/>
      <c r="X20" s="121"/>
      <c r="Y20" s="121"/>
      <c r="Z20" s="173"/>
      <c r="AA20" s="137"/>
      <c r="AB20" s="60"/>
      <c r="AC20" s="60"/>
      <c r="AD20" s="166"/>
      <c r="AE20" s="168"/>
      <c r="AF20" s="169"/>
      <c r="AG20" s="62"/>
      <c r="AH20" s="170"/>
      <c r="AI20" s="62"/>
      <c r="AJ20" s="121"/>
    </row>
    <row r="21" spans="2:36" x14ac:dyDescent="0.3">
      <c r="B21" s="130">
        <v>44748</v>
      </c>
      <c r="C21" s="136">
        <v>44751</v>
      </c>
      <c r="D21" s="20">
        <v>34750</v>
      </c>
      <c r="E21" s="20">
        <f t="shared" si="0"/>
        <v>763849.5</v>
      </c>
      <c r="R21" s="121"/>
      <c r="S21" s="130"/>
      <c r="T21" s="136"/>
      <c r="U21" s="20"/>
      <c r="V21" s="20">
        <f t="shared" si="1"/>
        <v>11454.260000000009</v>
      </c>
      <c r="W21" s="121"/>
      <c r="X21" s="121"/>
      <c r="Y21" s="121"/>
      <c r="Z21" s="101"/>
      <c r="AA21" s="137"/>
      <c r="AB21" s="60"/>
      <c r="AC21" s="60"/>
      <c r="AD21" s="166"/>
      <c r="AE21" s="168"/>
      <c r="AF21" s="169"/>
      <c r="AG21" s="62"/>
      <c r="AH21" s="170"/>
      <c r="AI21" s="62"/>
      <c r="AJ21" s="121"/>
    </row>
    <row r="22" spans="2:36" x14ac:dyDescent="0.3">
      <c r="B22" s="130">
        <v>44749</v>
      </c>
      <c r="C22" s="136">
        <v>44751</v>
      </c>
      <c r="D22" s="20">
        <v>47083</v>
      </c>
      <c r="E22" s="20">
        <f t="shared" si="0"/>
        <v>810932.5</v>
      </c>
      <c r="R22" s="121"/>
      <c r="S22" s="130"/>
      <c r="T22" s="136"/>
      <c r="U22" s="20"/>
      <c r="V22" s="160">
        <f t="shared" si="1"/>
        <v>11454.260000000009</v>
      </c>
      <c r="W22" s="121"/>
      <c r="X22" s="121"/>
      <c r="Y22" s="121"/>
      <c r="Z22" s="101"/>
      <c r="AA22" s="137"/>
      <c r="AB22" s="60"/>
      <c r="AC22" s="60"/>
      <c r="AD22" s="166"/>
      <c r="AE22" s="168"/>
      <c r="AF22" s="169"/>
      <c r="AG22" s="62"/>
      <c r="AH22" s="170"/>
      <c r="AI22" s="62"/>
      <c r="AJ22" s="129"/>
    </row>
    <row r="23" spans="2:36" x14ac:dyDescent="0.3">
      <c r="B23" s="130">
        <v>44750</v>
      </c>
      <c r="C23" s="136">
        <v>44751</v>
      </c>
      <c r="D23" s="20">
        <v>87636</v>
      </c>
      <c r="E23" s="20">
        <f t="shared" si="0"/>
        <v>898568.5</v>
      </c>
      <c r="R23" s="121"/>
      <c r="S23" s="130"/>
      <c r="T23" s="136"/>
      <c r="U23" s="20"/>
      <c r="V23" s="20"/>
      <c r="W23" s="121"/>
      <c r="X23" s="121"/>
      <c r="Y23" s="121"/>
      <c r="Z23" s="101"/>
      <c r="AA23" s="137"/>
      <c r="AB23" s="60"/>
      <c r="AC23" s="60"/>
      <c r="AD23" s="166"/>
      <c r="AE23" s="121"/>
      <c r="AF23" s="121"/>
      <c r="AG23" s="121"/>
      <c r="AH23" s="121"/>
      <c r="AI23" s="174"/>
      <c r="AJ23" s="121"/>
    </row>
    <row r="24" spans="2:36" x14ac:dyDescent="0.3">
      <c r="B24" s="130">
        <v>44751</v>
      </c>
      <c r="C24" s="136">
        <v>44753</v>
      </c>
      <c r="D24" s="20">
        <v>43500</v>
      </c>
      <c r="E24" s="20">
        <f t="shared" si="0"/>
        <v>942068.5</v>
      </c>
      <c r="R24" s="121"/>
      <c r="S24" s="130"/>
      <c r="T24" s="136"/>
      <c r="U24" s="20"/>
      <c r="V24" s="20"/>
      <c r="W24" s="121"/>
      <c r="X24" s="121"/>
      <c r="Y24" s="121"/>
      <c r="Z24" s="101"/>
      <c r="AA24" s="137"/>
      <c r="AB24" s="60"/>
      <c r="AC24" s="60"/>
      <c r="AD24" s="166"/>
      <c r="AE24" s="121"/>
      <c r="AF24" s="121"/>
      <c r="AG24" s="121"/>
      <c r="AH24" s="121"/>
      <c r="AI24" s="121"/>
      <c r="AJ24" s="121"/>
    </row>
    <row r="25" spans="2:36" x14ac:dyDescent="0.3">
      <c r="B25" s="181">
        <v>44751</v>
      </c>
      <c r="C25" s="136">
        <v>44753</v>
      </c>
      <c r="D25" s="20">
        <v>200</v>
      </c>
      <c r="E25" s="20">
        <f t="shared" si="0"/>
        <v>942268.5</v>
      </c>
      <c r="R25" s="121"/>
      <c r="S25" s="130"/>
      <c r="T25" s="136"/>
      <c r="U25" s="20"/>
      <c r="V25" s="22"/>
      <c r="W25" s="121"/>
      <c r="X25" s="121"/>
      <c r="Y25" s="121"/>
      <c r="Z25" s="101"/>
      <c r="AA25" s="137"/>
      <c r="AB25" s="60"/>
      <c r="AC25" s="60"/>
    </row>
    <row r="26" spans="2:36" ht="21" x14ac:dyDescent="0.35">
      <c r="B26" s="183">
        <v>44752</v>
      </c>
      <c r="C26" s="182">
        <v>44753</v>
      </c>
      <c r="D26" s="184">
        <v>38583.5</v>
      </c>
      <c r="E26" s="20">
        <f t="shared" si="0"/>
        <v>980852</v>
      </c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</row>
    <row r="27" spans="2:36" x14ac:dyDescent="0.3">
      <c r="B27" s="183"/>
      <c r="C27" s="182"/>
      <c r="D27" s="184"/>
      <c r="E27" s="20">
        <f t="shared" si="0"/>
        <v>980852</v>
      </c>
    </row>
    <row r="28" spans="2:36" ht="24" customHeight="1" x14ac:dyDescent="0.3">
      <c r="B28" s="183"/>
      <c r="C28" s="182"/>
      <c r="D28" s="184">
        <v>49006</v>
      </c>
      <c r="E28" s="20">
        <f t="shared" si="0"/>
        <v>1029858</v>
      </c>
    </row>
    <row r="29" spans="2:36" ht="24" customHeight="1" x14ac:dyDescent="0.3">
      <c r="B29" s="183"/>
      <c r="C29" s="182"/>
      <c r="D29" s="184">
        <v>40724</v>
      </c>
      <c r="E29" s="20">
        <f t="shared" si="0"/>
        <v>1070582</v>
      </c>
    </row>
    <row r="30" spans="2:36" ht="24" customHeight="1" x14ac:dyDescent="0.3">
      <c r="B30" s="183"/>
      <c r="C30" s="182"/>
      <c r="D30" s="184">
        <v>34935</v>
      </c>
      <c r="E30" s="20">
        <f t="shared" si="0"/>
        <v>1105517</v>
      </c>
      <c r="N30" s="114" t="s">
        <v>51</v>
      </c>
    </row>
    <row r="31" spans="2:36" ht="24" customHeight="1" x14ac:dyDescent="0.3">
      <c r="B31" s="183"/>
      <c r="C31" s="182"/>
      <c r="D31" s="184">
        <v>42175</v>
      </c>
      <c r="E31" s="20">
        <f t="shared" si="0"/>
        <v>1147692</v>
      </c>
    </row>
    <row r="32" spans="2:36" ht="24" customHeight="1" x14ac:dyDescent="0.3">
      <c r="B32" s="183"/>
      <c r="C32" s="182"/>
      <c r="D32" s="206">
        <v>936.5</v>
      </c>
      <c r="E32" s="20">
        <f t="shared" si="0"/>
        <v>1148628.5</v>
      </c>
    </row>
    <row r="33" spans="2:29" ht="24" customHeight="1" x14ac:dyDescent="0.3">
      <c r="B33" s="183"/>
      <c r="C33" s="182"/>
      <c r="D33" s="206">
        <v>61056</v>
      </c>
      <c r="E33" s="20">
        <f t="shared" si="0"/>
        <v>1209684.5</v>
      </c>
    </row>
    <row r="34" spans="2:29" ht="24" customHeight="1" x14ac:dyDescent="0.3">
      <c r="B34" s="183"/>
      <c r="C34" s="182"/>
      <c r="D34" s="206">
        <v>1009.5</v>
      </c>
      <c r="E34" s="20">
        <f t="shared" si="0"/>
        <v>1210694</v>
      </c>
    </row>
    <row r="35" spans="2:29" ht="24" customHeight="1" thickBot="1" x14ac:dyDescent="0.35">
      <c r="C35" s="180" t="s">
        <v>96</v>
      </c>
      <c r="D35" s="179">
        <v>-1210693.69</v>
      </c>
      <c r="E35" s="20">
        <f t="shared" si="0"/>
        <v>0.31000000005587935</v>
      </c>
    </row>
    <row r="36" spans="2:29" ht="24" customHeight="1" x14ac:dyDescent="0.35">
      <c r="B36" s="208" t="s">
        <v>102</v>
      </c>
      <c r="C36" s="209"/>
      <c r="D36" s="210"/>
      <c r="E36" s="207">
        <f t="shared" si="0"/>
        <v>0.31000000005587935</v>
      </c>
    </row>
    <row r="37" spans="2:29" ht="24" customHeight="1" thickBot="1" x14ac:dyDescent="0.35">
      <c r="B37" s="211"/>
      <c r="C37" s="212"/>
      <c r="D37" s="213"/>
    </row>
    <row r="38" spans="2:29" ht="24" customHeight="1" x14ac:dyDescent="0.3"/>
    <row r="39" spans="2:29" ht="24" customHeight="1" x14ac:dyDescent="0.3"/>
    <row r="40" spans="2:29" ht="24" customHeight="1" x14ac:dyDescent="0.3">
      <c r="AB40" s="178"/>
    </row>
    <row r="41" spans="2:29" ht="24" customHeight="1" x14ac:dyDescent="0.3">
      <c r="AB41" s="178"/>
    </row>
    <row r="42" spans="2:29" ht="24" customHeight="1" x14ac:dyDescent="0.3">
      <c r="AB42" s="178"/>
    </row>
    <row r="43" spans="2:29" x14ac:dyDescent="0.3">
      <c r="AB43" s="178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8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7"/>
      <c r="AB45" s="178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7"/>
      <c r="AB46" s="178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7"/>
      <c r="AB47" s="178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7"/>
      <c r="AB48" s="178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7"/>
      <c r="AB49" s="178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7"/>
      <c r="AB50" s="178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7"/>
      <c r="AB51" s="178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7"/>
      <c r="AB52" s="178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7"/>
      <c r="AB53" s="178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7"/>
      <c r="AB54" s="178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7"/>
      <c r="AB55" s="178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7"/>
      <c r="AB56" s="178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7"/>
      <c r="AB57" s="178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7"/>
      <c r="AB58" s="178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7"/>
      <c r="AB59" s="178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7"/>
      <c r="AB60" s="178"/>
      <c r="AC60" s="60"/>
    </row>
    <row r="61" spans="18:29" x14ac:dyDescent="0.3">
      <c r="AB61" s="178"/>
      <c r="AC61" s="60"/>
    </row>
    <row r="62" spans="18:29" x14ac:dyDescent="0.3">
      <c r="AB62" s="178"/>
      <c r="AC62" s="129"/>
    </row>
    <row r="63" spans="18:29" ht="19.5" thickBot="1" x14ac:dyDescent="0.35">
      <c r="AB63" s="178"/>
      <c r="AC63" s="121"/>
    </row>
    <row r="64" spans="18:29" ht="19.5" thickBot="1" x14ac:dyDescent="0.35">
      <c r="AB64" s="202"/>
      <c r="AC64" s="203"/>
    </row>
    <row r="69" spans="28:28" x14ac:dyDescent="0.3">
      <c r="AB69" s="54"/>
    </row>
  </sheetData>
  <mergeCells count="4">
    <mergeCell ref="R1:AC1"/>
    <mergeCell ref="AB64:AC64"/>
    <mergeCell ref="T19:U19"/>
    <mergeCell ref="B36:D3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65"/>
  <sheetViews>
    <sheetView workbookViewId="0">
      <selection activeCell="D21" sqref="D21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5" t="s">
        <v>97</v>
      </c>
      <c r="C1" s="196"/>
      <c r="D1" s="196"/>
      <c r="E1" s="196"/>
      <c r="F1" s="196"/>
      <c r="G1" s="197"/>
      <c r="I1" s="2"/>
    </row>
    <row r="2" spans="1:9" ht="21" x14ac:dyDescent="0.35">
      <c r="A2" s="3"/>
      <c r="B2" s="187" t="s">
        <v>11</v>
      </c>
      <c r="C2" s="187"/>
      <c r="D2" s="187"/>
      <c r="E2" s="187"/>
      <c r="F2" s="18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6"/>
      <c r="G4" s="17"/>
      <c r="H4" s="18">
        <f t="shared" ref="H4:H45" si="0">E4-G4</f>
        <v>6477</v>
      </c>
      <c r="I4" s="2"/>
    </row>
    <row r="5" spans="1:9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21"/>
      <c r="G5" s="22"/>
      <c r="H5" s="18">
        <f t="shared" si="0"/>
        <v>19633</v>
      </c>
    </row>
    <row r="6" spans="1:9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21"/>
      <c r="G6" s="22"/>
      <c r="H6" s="18">
        <f t="shared" si="0"/>
        <v>14155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/>
      <c r="G7" s="22"/>
      <c r="H7" s="18">
        <f t="shared" si="0"/>
        <v>1461</v>
      </c>
    </row>
    <row r="8" spans="1:9" ht="17.25" x14ac:dyDescent="0.3">
      <c r="A8" s="81">
        <v>44748</v>
      </c>
      <c r="B8" s="13">
        <v>417</v>
      </c>
      <c r="C8" s="82"/>
      <c r="D8" s="140" t="s">
        <v>99</v>
      </c>
      <c r="E8" s="20">
        <v>29414</v>
      </c>
      <c r="F8" s="21"/>
      <c r="G8" s="22"/>
      <c r="H8" s="75">
        <f t="shared" si="0"/>
        <v>29414</v>
      </c>
    </row>
    <row r="9" spans="1:9" x14ac:dyDescent="0.25">
      <c r="A9" s="12">
        <v>44748</v>
      </c>
      <c r="B9" s="13">
        <v>418</v>
      </c>
      <c r="C9" s="14"/>
      <c r="D9" s="19" t="s">
        <v>20</v>
      </c>
      <c r="E9" s="20">
        <v>73994</v>
      </c>
      <c r="F9" s="21"/>
      <c r="G9" s="22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19" t="s">
        <v>98</v>
      </c>
      <c r="E10" s="20">
        <v>12052</v>
      </c>
      <c r="F10" s="21"/>
      <c r="G10" s="22"/>
      <c r="H10" s="18">
        <f t="shared" si="0"/>
        <v>12052</v>
      </c>
    </row>
    <row r="11" spans="1:9" x14ac:dyDescent="0.25">
      <c r="A11" s="12">
        <v>44750</v>
      </c>
      <c r="B11" s="13">
        <v>420</v>
      </c>
      <c r="C11" s="14"/>
      <c r="D11" s="19" t="s">
        <v>98</v>
      </c>
      <c r="E11" s="20">
        <v>12144</v>
      </c>
      <c r="F11" s="21"/>
      <c r="G11" s="22"/>
      <c r="H11" s="18">
        <f t="shared" si="0"/>
        <v>12144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19" t="s">
        <v>98</v>
      </c>
      <c r="E13" s="20">
        <v>30086</v>
      </c>
      <c r="F13" s="21"/>
      <c r="G13" s="22"/>
      <c r="H13" s="18">
        <f t="shared" si="0"/>
        <v>30086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21"/>
      <c r="G14" s="22"/>
      <c r="H14" s="18">
        <f t="shared" si="0"/>
        <v>15014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21"/>
      <c r="G15" s="22"/>
      <c r="H15" s="18">
        <f t="shared" si="0"/>
        <v>1550</v>
      </c>
    </row>
    <row r="16" spans="1:9" x14ac:dyDescent="0.25">
      <c r="A16" s="12">
        <v>44751</v>
      </c>
      <c r="B16" s="13">
        <v>425</v>
      </c>
      <c r="C16" s="24"/>
      <c r="D16" s="19" t="s">
        <v>22</v>
      </c>
      <c r="E16" s="20">
        <v>1550</v>
      </c>
      <c r="F16" s="21"/>
      <c r="G16" s="22"/>
      <c r="H16" s="18">
        <f t="shared" si="0"/>
        <v>1550</v>
      </c>
    </row>
    <row r="17" spans="1:8" ht="17.25" x14ac:dyDescent="0.3">
      <c r="A17" s="12">
        <v>44751</v>
      </c>
      <c r="B17" s="13">
        <v>426</v>
      </c>
      <c r="C17" s="25"/>
      <c r="D17" s="140" t="s">
        <v>14</v>
      </c>
      <c r="E17" s="20">
        <v>409</v>
      </c>
      <c r="F17" s="21"/>
      <c r="G17" s="22"/>
      <c r="H17" s="18">
        <f t="shared" si="0"/>
        <v>409</v>
      </c>
    </row>
    <row r="18" spans="1:8" x14ac:dyDescent="0.25">
      <c r="A18" s="12">
        <v>44751</v>
      </c>
      <c r="B18" s="13">
        <v>427</v>
      </c>
      <c r="C18" s="24"/>
      <c r="D18" s="19" t="s">
        <v>98</v>
      </c>
      <c r="E18" s="20">
        <v>159350</v>
      </c>
      <c r="F18" s="21"/>
      <c r="G18" s="22"/>
      <c r="H18" s="18">
        <f t="shared" si="0"/>
        <v>159350</v>
      </c>
    </row>
    <row r="19" spans="1:8" x14ac:dyDescent="0.25">
      <c r="A19" s="12">
        <v>44751</v>
      </c>
      <c r="B19" s="13">
        <v>428</v>
      </c>
      <c r="C19" s="25"/>
      <c r="D19" s="19" t="s">
        <v>98</v>
      </c>
      <c r="E19" s="20">
        <v>1704</v>
      </c>
      <c r="F19" s="21"/>
      <c r="G19" s="22"/>
      <c r="H19" s="18">
        <f t="shared" si="0"/>
        <v>1704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/>
      <c r="G20" s="22"/>
      <c r="H20" s="18">
        <f t="shared" si="0"/>
        <v>1395</v>
      </c>
    </row>
    <row r="21" spans="1:8" x14ac:dyDescent="0.25">
      <c r="A21" s="12"/>
      <c r="B21" s="13">
        <v>430</v>
      </c>
      <c r="C21" s="24"/>
      <c r="D21" s="64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431</v>
      </c>
      <c r="C22" s="24"/>
      <c r="D22" s="19"/>
      <c r="E22" s="20"/>
      <c r="F22" s="21"/>
      <c r="G22" s="22"/>
      <c r="H22" s="18">
        <f t="shared" si="0"/>
        <v>0</v>
      </c>
    </row>
    <row r="23" spans="1:8" ht="17.25" x14ac:dyDescent="0.3">
      <c r="A23" s="12"/>
      <c r="B23" s="13">
        <v>432</v>
      </c>
      <c r="C23" s="24"/>
      <c r="D23" s="141"/>
      <c r="E23" s="20"/>
      <c r="F23" s="21"/>
      <c r="G23" s="22"/>
      <c r="H23" s="18">
        <f t="shared" si="0"/>
        <v>0</v>
      </c>
    </row>
    <row r="24" spans="1:8" ht="17.25" x14ac:dyDescent="0.3">
      <c r="A24" s="12"/>
      <c r="B24" s="13">
        <v>433</v>
      </c>
      <c r="C24" s="24"/>
      <c r="D24" s="141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434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435</v>
      </c>
      <c r="C26" s="24"/>
      <c r="D26" s="64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436</v>
      </c>
      <c r="C27" s="24"/>
      <c r="D27" s="19"/>
      <c r="E27" s="20"/>
      <c r="F27" s="21"/>
      <c r="G27" s="22"/>
      <c r="H27" s="18">
        <f t="shared" si="0"/>
        <v>0</v>
      </c>
    </row>
    <row r="28" spans="1:8" ht="17.25" x14ac:dyDescent="0.3">
      <c r="A28" s="12"/>
      <c r="B28" s="13">
        <v>437</v>
      </c>
      <c r="C28" s="24"/>
      <c r="D28" s="141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438</v>
      </c>
      <c r="C29" s="24"/>
      <c r="D29" s="19"/>
      <c r="E29" s="20"/>
      <c r="F29" s="21"/>
      <c r="G29" s="22"/>
      <c r="H29" s="18">
        <f t="shared" si="0"/>
        <v>0</v>
      </c>
    </row>
    <row r="30" spans="1:8" ht="21.75" customHeight="1" x14ac:dyDescent="0.25">
      <c r="A30" s="12"/>
      <c r="B30" s="13">
        <v>439</v>
      </c>
      <c r="C30" s="24"/>
      <c r="D30" s="64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440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3">
      <c r="A32" s="23"/>
      <c r="B32" s="13">
        <v>441</v>
      </c>
      <c r="C32" s="24"/>
      <c r="D32" s="141"/>
      <c r="E32" s="20"/>
      <c r="F32" s="21"/>
      <c r="G32" s="22"/>
      <c r="H32" s="18">
        <v>0</v>
      </c>
    </row>
    <row r="33" spans="1:9" ht="19.5" customHeight="1" x14ac:dyDescent="0.25">
      <c r="A33" s="23"/>
      <c r="B33" s="13">
        <v>442</v>
      </c>
      <c r="C33" s="24"/>
      <c r="D33" s="19"/>
      <c r="E33" s="20"/>
      <c r="F33" s="21"/>
      <c r="G33" s="22"/>
      <c r="H33" s="18">
        <v>0</v>
      </c>
    </row>
    <row r="34" spans="1:9" ht="19.5" customHeight="1" x14ac:dyDescent="0.3">
      <c r="A34" s="23"/>
      <c r="B34" s="13">
        <v>443</v>
      </c>
      <c r="C34" s="24"/>
      <c r="D34" s="141"/>
      <c r="E34" s="20"/>
      <c r="F34" s="125"/>
      <c r="G34" s="22"/>
      <c r="H34" s="18">
        <v>0</v>
      </c>
    </row>
    <row r="35" spans="1:9" ht="19.5" customHeight="1" x14ac:dyDescent="0.25">
      <c r="A35" s="23"/>
      <c r="B35" s="13">
        <v>444</v>
      </c>
      <c r="C35" s="24"/>
      <c r="D35" s="26"/>
      <c r="E35" s="20"/>
      <c r="F35" s="21"/>
      <c r="G35" s="22"/>
      <c r="H35" s="18">
        <f t="shared" si="0"/>
        <v>0</v>
      </c>
    </row>
    <row r="36" spans="1:9" ht="19.5" customHeight="1" x14ac:dyDescent="0.3">
      <c r="A36" s="23"/>
      <c r="B36" s="13">
        <v>445</v>
      </c>
      <c r="C36" s="24"/>
      <c r="D36" s="141"/>
      <c r="E36" s="20"/>
      <c r="F36" s="21"/>
      <c r="G36" s="22"/>
      <c r="H36" s="18">
        <f t="shared" si="0"/>
        <v>0</v>
      </c>
    </row>
    <row r="37" spans="1:9" ht="19.5" customHeight="1" x14ac:dyDescent="0.25">
      <c r="A37" s="23"/>
      <c r="B37" s="13">
        <v>446</v>
      </c>
      <c r="C37" s="24"/>
      <c r="D37" s="19"/>
      <c r="E37" s="20"/>
      <c r="F37" s="21"/>
      <c r="G37" s="22"/>
      <c r="H37" s="18">
        <f t="shared" si="0"/>
        <v>0</v>
      </c>
    </row>
    <row r="38" spans="1:9" ht="19.5" customHeight="1" x14ac:dyDescent="0.25">
      <c r="A38" s="23"/>
      <c r="B38" s="13">
        <v>447</v>
      </c>
      <c r="C38" s="24"/>
      <c r="D38" s="19"/>
      <c r="E38" s="20"/>
      <c r="F38" s="21"/>
      <c r="G38" s="22"/>
      <c r="H38" s="18">
        <f t="shared" si="0"/>
        <v>0</v>
      </c>
    </row>
    <row r="39" spans="1:9" ht="19.5" customHeight="1" x14ac:dyDescent="0.25">
      <c r="A39" s="23"/>
      <c r="B39" s="13">
        <v>448</v>
      </c>
      <c r="C39" s="24"/>
      <c r="D39" s="19"/>
      <c r="E39" s="20"/>
      <c r="F39" s="21"/>
      <c r="G39" s="22"/>
      <c r="H39" s="18">
        <f t="shared" si="0"/>
        <v>0</v>
      </c>
    </row>
    <row r="40" spans="1:9" ht="19.5" customHeight="1" x14ac:dyDescent="0.25">
      <c r="A40" s="23"/>
      <c r="B40" s="13">
        <v>449</v>
      </c>
      <c r="C40" s="24"/>
      <c r="D40" s="19"/>
      <c r="E40" s="20"/>
      <c r="F40" s="21"/>
      <c r="G40" s="22"/>
      <c r="H40" s="18">
        <f t="shared" si="0"/>
        <v>0</v>
      </c>
    </row>
    <row r="41" spans="1:9" ht="19.5" customHeight="1" x14ac:dyDescent="0.25">
      <c r="A41" s="23"/>
      <c r="B41" s="13">
        <v>450</v>
      </c>
      <c r="C41" s="24"/>
      <c r="D41" s="19"/>
      <c r="E41" s="20"/>
      <c r="F41" s="21"/>
      <c r="G41" s="22"/>
      <c r="H41" s="18">
        <f t="shared" si="0"/>
        <v>0</v>
      </c>
    </row>
    <row r="42" spans="1:9" ht="19.5" customHeight="1" x14ac:dyDescent="0.25">
      <c r="A42" s="23"/>
      <c r="B42" s="13"/>
      <c r="C42" s="24"/>
      <c r="D42" s="19"/>
      <c r="E42" s="20"/>
      <c r="F42" s="21"/>
      <c r="G42" s="22"/>
      <c r="H42" s="18">
        <f t="shared" si="0"/>
        <v>0</v>
      </c>
    </row>
    <row r="43" spans="1:9" ht="19.5" customHeight="1" x14ac:dyDescent="0.25">
      <c r="A43" s="23"/>
      <c r="B43" s="13"/>
      <c r="C43" s="24"/>
      <c r="D43" s="19"/>
      <c r="E43" s="20"/>
      <c r="F43" s="21"/>
      <c r="G43" s="22"/>
      <c r="H43" s="18">
        <f t="shared" si="0"/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33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2"/>
      <c r="E46" s="39">
        <f>SUM(E4:E45)</f>
        <v>380388</v>
      </c>
      <c r="F46" s="39"/>
      <c r="G46" s="39">
        <f>SUM(G4:G45)</f>
        <v>0</v>
      </c>
      <c r="H46" s="40">
        <f>SUM(H4:H45)</f>
        <v>380388</v>
      </c>
      <c r="I46" s="2"/>
    </row>
    <row r="47" spans="1:9" x14ac:dyDescent="0.25">
      <c r="B47" s="37"/>
      <c r="C47" s="38"/>
      <c r="D47" s="2"/>
      <c r="E47" s="41"/>
      <c r="F47" s="42"/>
      <c r="G47" s="43"/>
      <c r="H47" s="44"/>
      <c r="I47" s="2"/>
    </row>
    <row r="48" spans="1:9" ht="31.5" x14ac:dyDescent="0.25">
      <c r="B48" s="37"/>
      <c r="C48" s="38"/>
      <c r="D48" s="2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2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2"/>
      <c r="E50" s="188">
        <f>E46-G46</f>
        <v>380388</v>
      </c>
      <c r="F50" s="189"/>
      <c r="G50" s="190"/>
      <c r="I50" s="2"/>
    </row>
    <row r="51" spans="1:9" x14ac:dyDescent="0.25">
      <c r="B51" s="37"/>
      <c r="C51" s="38"/>
      <c r="D51" s="2"/>
      <c r="E51" s="41"/>
      <c r="F51" s="42"/>
      <c r="G51" s="43"/>
      <c r="I51" s="2"/>
    </row>
    <row r="52" spans="1:9" ht="18.75" x14ac:dyDescent="0.3">
      <c r="B52" s="37"/>
      <c r="C52" s="38"/>
      <c r="D52" s="2"/>
      <c r="E52" s="191" t="s">
        <v>8</v>
      </c>
      <c r="F52" s="191"/>
      <c r="G52" s="191"/>
      <c r="I52" s="2"/>
    </row>
    <row r="53" spans="1:9" x14ac:dyDescent="0.25">
      <c r="A53" s="111"/>
      <c r="B53" s="112"/>
      <c r="C53" s="113"/>
      <c r="D53" s="114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49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12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12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12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12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12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12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121"/>
      <c r="E64" s="122"/>
      <c r="F64" s="123"/>
      <c r="G64" s="124"/>
      <c r="H64" s="104"/>
    </row>
    <row r="65" spans="1:8" x14ac:dyDescent="0.25">
      <c r="A65" s="105"/>
      <c r="B65" s="106"/>
      <c r="C65" s="107"/>
      <c r="D65" s="104"/>
      <c r="E65" s="108"/>
      <c r="F65" s="109"/>
      <c r="G65" s="110"/>
      <c r="H65" s="104"/>
    </row>
  </sheetData>
  <sortState ref="A4:H31">
    <sortCondition ref="D4:D31"/>
  </sortState>
  <mergeCells count="4">
    <mergeCell ref="B1:G1"/>
    <mergeCell ref="B2:F2"/>
    <mergeCell ref="E50:G50"/>
    <mergeCell ref="E52:G52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9" sqref="M8:M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"/>
  <sheetViews>
    <sheetView topLeftCell="A24" zoomScale="130" zoomScaleNormal="130" workbookViewId="0">
      <selection activeCell="D45" sqref="D45"/>
    </sheetView>
  </sheetViews>
  <sheetFormatPr baseColWidth="10" defaultRowHeight="15" x14ac:dyDescent="0.25"/>
  <cols>
    <col min="11" max="11" width="31" customWidth="1"/>
    <col min="12" max="12" width="15" style="54" bestFit="1" customWidth="1"/>
  </cols>
  <sheetData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2" t="s">
        <v>17</v>
      </c>
      <c r="C1" s="193"/>
      <c r="D1" s="193"/>
      <c r="E1" s="193"/>
      <c r="F1" s="193"/>
      <c r="G1" s="194"/>
      <c r="I1" s="2"/>
    </row>
    <row r="2" spans="1:9" ht="21" x14ac:dyDescent="0.35">
      <c r="A2" s="3"/>
      <c r="B2" s="187" t="s">
        <v>11</v>
      </c>
      <c r="C2" s="187"/>
      <c r="D2" s="187"/>
      <c r="E2" s="187"/>
      <c r="F2" s="18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88">
        <f>E72-G72</f>
        <v>0</v>
      </c>
      <c r="F76" s="189"/>
      <c r="G76" s="19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91" t="s">
        <v>8</v>
      </c>
      <c r="F78" s="191"/>
      <c r="G78" s="19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92" t="s">
        <v>21</v>
      </c>
      <c r="C1" s="193"/>
      <c r="D1" s="193"/>
      <c r="E1" s="193"/>
      <c r="F1" s="193"/>
      <c r="G1" s="194"/>
      <c r="I1" s="2"/>
    </row>
    <row r="2" spans="1:9" ht="21" x14ac:dyDescent="0.35">
      <c r="A2" s="3"/>
      <c r="B2" s="187" t="s">
        <v>11</v>
      </c>
      <c r="C2" s="187"/>
      <c r="D2" s="187"/>
      <c r="E2" s="187"/>
      <c r="F2" s="18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88">
        <f>E37-G37</f>
        <v>0</v>
      </c>
      <c r="F41" s="189"/>
      <c r="G41" s="19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91" t="s">
        <v>8</v>
      </c>
      <c r="F43" s="191"/>
      <c r="G43" s="19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5" t="s">
        <v>29</v>
      </c>
      <c r="C1" s="196"/>
      <c r="D1" s="196"/>
      <c r="E1" s="196"/>
      <c r="F1" s="196"/>
      <c r="G1" s="197"/>
      <c r="I1" s="2"/>
    </row>
    <row r="2" spans="1:9" ht="21" x14ac:dyDescent="0.35">
      <c r="A2" s="3"/>
      <c r="B2" s="187" t="s">
        <v>11</v>
      </c>
      <c r="C2" s="187"/>
      <c r="D2" s="187"/>
      <c r="E2" s="187"/>
      <c r="F2" s="18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88">
        <f>E56-G56</f>
        <v>0</v>
      </c>
      <c r="F60" s="189"/>
      <c r="G60" s="19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91" t="s">
        <v>8</v>
      </c>
      <c r="F62" s="191"/>
      <c r="G62" s="19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5" t="s">
        <v>31</v>
      </c>
      <c r="C1" s="196"/>
      <c r="D1" s="196"/>
      <c r="E1" s="196"/>
      <c r="F1" s="196"/>
      <c r="G1" s="197"/>
      <c r="I1" s="2"/>
    </row>
    <row r="2" spans="1:9" ht="21" x14ac:dyDescent="0.35">
      <c r="A2" s="3"/>
      <c r="B2" s="187" t="s">
        <v>11</v>
      </c>
      <c r="C2" s="187"/>
      <c r="D2" s="187"/>
      <c r="E2" s="187"/>
      <c r="F2" s="18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88">
        <f>E57-G57</f>
        <v>0</v>
      </c>
      <c r="F61" s="189"/>
      <c r="G61" s="190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91" t="s">
        <v>8</v>
      </c>
      <c r="F63" s="191"/>
      <c r="G63" s="191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5" t="s">
        <v>35</v>
      </c>
      <c r="C1" s="196"/>
      <c r="D1" s="196"/>
      <c r="E1" s="196"/>
      <c r="F1" s="196"/>
      <c r="G1" s="197"/>
      <c r="I1" s="2"/>
    </row>
    <row r="2" spans="1:9" ht="21" x14ac:dyDescent="0.35">
      <c r="A2" s="3"/>
      <c r="B2" s="187" t="s">
        <v>11</v>
      </c>
      <c r="C2" s="187"/>
      <c r="D2" s="187"/>
      <c r="E2" s="187"/>
      <c r="F2" s="18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8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88">
        <f>E60-G60</f>
        <v>0</v>
      </c>
      <c r="F64" s="189"/>
      <c r="G64" s="190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91" t="s">
        <v>8</v>
      </c>
      <c r="F66" s="191"/>
      <c r="G66" s="191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5" t="s">
        <v>40</v>
      </c>
      <c r="C1" s="196"/>
      <c r="D1" s="196"/>
      <c r="E1" s="196"/>
      <c r="F1" s="196"/>
      <c r="G1" s="197"/>
      <c r="I1" s="2"/>
    </row>
    <row r="2" spans="1:9" ht="21" x14ac:dyDescent="0.35">
      <c r="A2" s="3"/>
      <c r="B2" s="187" t="s">
        <v>11</v>
      </c>
      <c r="C2" s="187"/>
      <c r="D2" s="187"/>
      <c r="E2" s="187"/>
      <c r="F2" s="18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1">
        <v>44650</v>
      </c>
      <c r="B8" s="13">
        <v>289</v>
      </c>
      <c r="C8" s="82"/>
      <c r="D8" s="12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27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27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27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85"/>
      <c r="G37" s="86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85"/>
      <c r="G38" s="86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85"/>
      <c r="G39" s="86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85"/>
      <c r="G41" s="86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85"/>
      <c r="G42" s="86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85"/>
      <c r="G44" s="86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85"/>
      <c r="G45" s="86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85"/>
      <c r="G46" s="86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85"/>
      <c r="G47" s="86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85"/>
      <c r="G48" s="86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85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85"/>
      <c r="G50" s="86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5"/>
      <c r="G51" s="86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85"/>
      <c r="G52" s="86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5"/>
      <c r="G53" s="86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85"/>
      <c r="G54" s="86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85"/>
      <c r="G55" s="86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85"/>
      <c r="G57" s="86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85"/>
      <c r="G58" s="86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88">
        <f>E61-G61</f>
        <v>210191</v>
      </c>
      <c r="F65" s="189"/>
      <c r="G65" s="19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91" t="s">
        <v>8</v>
      </c>
      <c r="F67" s="191"/>
      <c r="G67" s="191"/>
      <c r="I67" s="2"/>
    </row>
    <row r="68" spans="1:9" x14ac:dyDescent="0.25">
      <c r="A68" s="111"/>
      <c r="B68" s="112"/>
      <c r="C68" s="113"/>
      <c r="D68" s="114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49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12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12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12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12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12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12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12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12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12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121"/>
      <c r="E79" s="122"/>
      <c r="F79" s="123"/>
      <c r="G79" s="124"/>
      <c r="H79" s="104"/>
    </row>
    <row r="80" spans="1:9" x14ac:dyDescent="0.25">
      <c r="A80" s="105"/>
      <c r="B80" s="106"/>
      <c r="C80" s="107"/>
      <c r="D80" s="104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topLeftCell="A23" workbookViewId="0">
      <selection activeCell="D44" sqref="D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95" t="s">
        <v>47</v>
      </c>
      <c r="C1" s="196"/>
      <c r="D1" s="196"/>
      <c r="E1" s="196"/>
      <c r="F1" s="196"/>
      <c r="G1" s="197"/>
      <c r="I1" s="2"/>
    </row>
    <row r="2" spans="1:9" ht="21" x14ac:dyDescent="0.35">
      <c r="A2" s="3"/>
      <c r="B2" s="187" t="s">
        <v>11</v>
      </c>
      <c r="C2" s="187"/>
      <c r="D2" s="187"/>
      <c r="E2" s="187"/>
      <c r="F2" s="18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5"/>
      <c r="G4" s="163"/>
      <c r="H4" s="18">
        <f t="shared" ref="H4:H38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40" t="s">
        <v>41</v>
      </c>
      <c r="E8" s="20">
        <v>129286</v>
      </c>
      <c r="F8" s="85"/>
      <c r="G8" s="86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85"/>
      <c r="G9" s="86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85"/>
      <c r="G10" s="86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85"/>
      <c r="G11" s="86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85"/>
      <c r="G12" s="86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85"/>
      <c r="G13" s="86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85"/>
      <c r="G16" s="86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4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85"/>
      <c r="G19" s="86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5"/>
      <c r="G20" s="86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85"/>
      <c r="G21" s="86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41" t="s">
        <v>41</v>
      </c>
      <c r="E23" s="20">
        <v>29340</v>
      </c>
      <c r="F23" s="85"/>
      <c r="G23" s="86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4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41" t="s">
        <v>41</v>
      </c>
      <c r="E28" s="20">
        <v>132</v>
      </c>
      <c r="F28" s="85"/>
      <c r="G28" s="86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75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41" t="s">
        <v>41</v>
      </c>
      <c r="E32" s="20">
        <v>11890</v>
      </c>
      <c r="F32" s="85"/>
      <c r="G32" s="86"/>
      <c r="H32" s="18"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9" ht="19.5" customHeight="1" x14ac:dyDescent="0.3">
      <c r="A34" s="23">
        <v>44708</v>
      </c>
      <c r="B34" s="13">
        <v>370</v>
      </c>
      <c r="C34" s="24"/>
      <c r="D34" s="141" t="s">
        <v>41</v>
      </c>
      <c r="E34" s="20">
        <v>1140</v>
      </c>
      <c r="F34" s="164"/>
      <c r="G34" s="86"/>
      <c r="H34" s="18"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41" t="s">
        <v>41</v>
      </c>
      <c r="E36" s="20">
        <v>1843</v>
      </c>
      <c r="F36" s="85"/>
      <c r="G36" s="86"/>
      <c r="H36" s="18">
        <f t="shared" si="0"/>
        <v>1843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29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143597</v>
      </c>
      <c r="H39" s="40">
        <f>SUM(H4:H38)</f>
        <v>333156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188">
        <f>E39-G39</f>
        <v>346186</v>
      </c>
      <c r="F43" s="189"/>
      <c r="G43" s="19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191" t="s">
        <v>8</v>
      </c>
      <c r="F45" s="191"/>
      <c r="G45" s="191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34" zoomScale="85" zoomScaleNormal="85" workbookViewId="0">
      <selection activeCell="J24" sqref="J24"/>
    </sheetView>
  </sheetViews>
  <sheetFormatPr baseColWidth="10" defaultRowHeight="18.75" x14ac:dyDescent="0.3"/>
  <cols>
    <col min="1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8" customWidth="1"/>
    <col min="11" max="11" width="16.7109375" style="115" customWidth="1"/>
    <col min="12" max="12" width="15.5703125" style="114" bestFit="1" customWidth="1"/>
    <col min="13" max="13" width="11.42578125" style="142"/>
    <col min="14" max="15" width="11.42578125" style="114"/>
    <col min="16" max="16" width="13.8554687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18" ht="21.75" thickBot="1" x14ac:dyDescent="0.4">
      <c r="B2" s="158" t="s">
        <v>43</v>
      </c>
      <c r="C2" s="159"/>
      <c r="D2" s="159"/>
      <c r="E2" s="159"/>
      <c r="F2" s="157"/>
      <c r="G2" s="157"/>
      <c r="H2" s="157"/>
      <c r="I2" s="156" t="s">
        <v>43</v>
      </c>
      <c r="J2" s="157"/>
      <c r="K2" s="157"/>
      <c r="L2" s="157"/>
      <c r="N2" s="143" t="s">
        <v>54</v>
      </c>
      <c r="O2" s="144" t="s">
        <v>55</v>
      </c>
      <c r="P2" s="145">
        <v>67001.67</v>
      </c>
      <c r="Q2" s="146">
        <v>44706</v>
      </c>
      <c r="R2" s="145">
        <v>67001.67</v>
      </c>
    </row>
    <row r="3" spans="1:18" ht="33.75" thickBot="1" x14ac:dyDescent="0.4">
      <c r="B3" s="132" t="s">
        <v>44</v>
      </c>
      <c r="C3" s="134" t="s">
        <v>45</v>
      </c>
      <c r="D3" s="139" t="s">
        <v>2</v>
      </c>
      <c r="E3" s="133" t="s">
        <v>46</v>
      </c>
      <c r="I3" s="132" t="s">
        <v>44</v>
      </c>
      <c r="J3" s="134" t="s">
        <v>45</v>
      </c>
      <c r="K3" s="139" t="s">
        <v>2</v>
      </c>
      <c r="L3" s="133" t="s">
        <v>46</v>
      </c>
      <c r="N3" s="143" t="s">
        <v>54</v>
      </c>
      <c r="O3" s="144" t="s">
        <v>56</v>
      </c>
      <c r="P3" s="145">
        <v>5256</v>
      </c>
      <c r="Q3" s="146">
        <v>44706</v>
      </c>
      <c r="R3" s="145">
        <v>5256</v>
      </c>
    </row>
    <row r="4" spans="1:18" ht="24.75" customHeight="1" x14ac:dyDescent="0.3">
      <c r="B4" s="130">
        <v>44704</v>
      </c>
      <c r="C4" s="135">
        <v>44707</v>
      </c>
      <c r="D4" s="131">
        <v>50868</v>
      </c>
      <c r="E4" s="131">
        <f>D4</f>
        <v>50868</v>
      </c>
      <c r="I4" s="130">
        <v>44690</v>
      </c>
      <c r="J4" s="135">
        <v>44693</v>
      </c>
      <c r="K4" s="131">
        <v>67500</v>
      </c>
      <c r="L4" s="131">
        <f>K4</f>
        <v>67500</v>
      </c>
      <c r="M4" s="142" t="s">
        <v>49</v>
      </c>
      <c r="N4" s="143" t="s">
        <v>57</v>
      </c>
      <c r="O4" s="144" t="s">
        <v>58</v>
      </c>
      <c r="P4" s="145">
        <v>40472.6</v>
      </c>
      <c r="Q4" s="146">
        <v>44706</v>
      </c>
      <c r="R4" s="145">
        <v>40472.6</v>
      </c>
    </row>
    <row r="5" spans="1:18" ht="24.75" customHeight="1" x14ac:dyDescent="0.3">
      <c r="B5" s="130">
        <v>44705</v>
      </c>
      <c r="C5" s="136">
        <v>44707</v>
      </c>
      <c r="D5" s="20">
        <v>48179</v>
      </c>
      <c r="E5" s="20">
        <f>E4+D5</f>
        <v>99047</v>
      </c>
      <c r="I5" s="81">
        <v>44691</v>
      </c>
      <c r="J5" s="136">
        <v>44693</v>
      </c>
      <c r="K5" s="20">
        <v>74689</v>
      </c>
      <c r="L5" s="20">
        <f>L4+K5</f>
        <v>142189</v>
      </c>
      <c r="N5" s="143" t="s">
        <v>57</v>
      </c>
      <c r="O5" s="144" t="s">
        <v>59</v>
      </c>
      <c r="P5" s="145">
        <v>3906</v>
      </c>
      <c r="Q5" s="146">
        <v>44706</v>
      </c>
      <c r="R5" s="145">
        <v>3906</v>
      </c>
    </row>
    <row r="6" spans="1:18" ht="24.75" customHeight="1" x14ac:dyDescent="0.3">
      <c r="B6" s="130">
        <v>44706</v>
      </c>
      <c r="C6" s="136">
        <v>44707</v>
      </c>
      <c r="D6" s="20">
        <v>41272</v>
      </c>
      <c r="E6" s="20">
        <f>E5+D6</f>
        <v>140319</v>
      </c>
      <c r="I6" s="81">
        <v>44692</v>
      </c>
      <c r="J6" s="136">
        <v>44693</v>
      </c>
      <c r="K6" s="20">
        <v>64829</v>
      </c>
      <c r="L6" s="20">
        <f>L5+K6</f>
        <v>207018</v>
      </c>
      <c r="N6" s="143" t="s">
        <v>60</v>
      </c>
      <c r="O6" s="144" t="s">
        <v>61</v>
      </c>
      <c r="P6" s="145">
        <v>33820.800000000003</v>
      </c>
      <c r="Q6" s="146">
        <v>44706</v>
      </c>
      <c r="R6" s="145">
        <v>33820.800000000003</v>
      </c>
    </row>
    <row r="7" spans="1:18" ht="24.75" customHeight="1" x14ac:dyDescent="0.3">
      <c r="B7" s="130">
        <v>44707</v>
      </c>
      <c r="C7" s="136">
        <v>44711</v>
      </c>
      <c r="D7" s="20">
        <v>65213</v>
      </c>
      <c r="E7" s="20">
        <f t="shared" ref="E7:E17" si="0">E6+D7</f>
        <v>205532</v>
      </c>
      <c r="I7" s="81">
        <v>44693</v>
      </c>
      <c r="J7" s="136">
        <v>44697</v>
      </c>
      <c r="K7" s="20">
        <v>40075</v>
      </c>
      <c r="L7" s="20">
        <f t="shared" ref="L7:L18" si="1">L6+K7</f>
        <v>247093</v>
      </c>
      <c r="N7" s="143" t="s">
        <v>62</v>
      </c>
      <c r="O7" s="144" t="s">
        <v>63</v>
      </c>
      <c r="P7" s="145">
        <v>36277.25</v>
      </c>
      <c r="Q7" s="146">
        <v>44706</v>
      </c>
      <c r="R7" s="145">
        <v>36277.25</v>
      </c>
    </row>
    <row r="8" spans="1:18" ht="24.75" customHeight="1" x14ac:dyDescent="0.3">
      <c r="B8" s="130">
        <v>44708</v>
      </c>
      <c r="C8" s="136">
        <v>44711</v>
      </c>
      <c r="D8" s="20">
        <v>48108</v>
      </c>
      <c r="E8" s="20">
        <f t="shared" si="0"/>
        <v>253640</v>
      </c>
      <c r="I8" s="81">
        <v>44694</v>
      </c>
      <c r="J8" s="136">
        <v>44697</v>
      </c>
      <c r="K8" s="20">
        <v>56051</v>
      </c>
      <c r="L8" s="20">
        <f t="shared" si="1"/>
        <v>303144</v>
      </c>
      <c r="N8" s="143" t="s">
        <v>64</v>
      </c>
      <c r="O8" s="144" t="s">
        <v>65</v>
      </c>
      <c r="P8" s="145">
        <v>61531.34</v>
      </c>
      <c r="Q8" s="146">
        <v>44706</v>
      </c>
      <c r="R8" s="145">
        <v>61531.34</v>
      </c>
    </row>
    <row r="9" spans="1:18" ht="24.75" customHeight="1" x14ac:dyDescent="0.3">
      <c r="B9" s="130">
        <v>44709</v>
      </c>
      <c r="C9" s="136">
        <v>44711</v>
      </c>
      <c r="D9" s="20">
        <v>72001</v>
      </c>
      <c r="E9" s="20">
        <f t="shared" si="0"/>
        <v>325641</v>
      </c>
      <c r="I9" s="81">
        <v>44695</v>
      </c>
      <c r="J9" s="136">
        <v>44697</v>
      </c>
      <c r="K9" s="20">
        <v>43450</v>
      </c>
      <c r="L9" s="20">
        <f t="shared" si="1"/>
        <v>346594</v>
      </c>
      <c r="N9" s="143" t="s">
        <v>64</v>
      </c>
      <c r="O9" s="144" t="s">
        <v>66</v>
      </c>
      <c r="P9" s="145">
        <v>12189.9</v>
      </c>
      <c r="Q9" s="146">
        <v>44706</v>
      </c>
      <c r="R9" s="145">
        <v>12189.9</v>
      </c>
    </row>
    <row r="10" spans="1:18" ht="24.75" customHeight="1" x14ac:dyDescent="0.3">
      <c r="B10" s="130">
        <v>44710</v>
      </c>
      <c r="C10" s="136">
        <v>44711</v>
      </c>
      <c r="D10" s="20">
        <v>45288</v>
      </c>
      <c r="E10" s="20">
        <f t="shared" si="0"/>
        <v>370929</v>
      </c>
      <c r="I10" s="81">
        <v>44696</v>
      </c>
      <c r="J10" s="136">
        <v>44697</v>
      </c>
      <c r="K10" s="20">
        <v>52335</v>
      </c>
      <c r="L10" s="20">
        <f t="shared" si="1"/>
        <v>398929</v>
      </c>
      <c r="N10" s="143" t="s">
        <v>67</v>
      </c>
      <c r="O10" s="144" t="s">
        <v>68</v>
      </c>
      <c r="P10" s="145">
        <v>64256.75</v>
      </c>
      <c r="Q10" s="146">
        <v>44706</v>
      </c>
      <c r="R10" s="145">
        <v>64256.75</v>
      </c>
    </row>
    <row r="11" spans="1:18" ht="24.75" customHeight="1" x14ac:dyDescent="0.3">
      <c r="B11" s="130">
        <v>44711</v>
      </c>
      <c r="C11" s="136">
        <v>44714</v>
      </c>
      <c r="D11" s="20">
        <v>52084</v>
      </c>
      <c r="E11" s="20">
        <f t="shared" si="0"/>
        <v>423013</v>
      </c>
      <c r="I11" s="81">
        <v>44697</v>
      </c>
      <c r="J11" s="136">
        <v>44701</v>
      </c>
      <c r="K11" s="20">
        <v>69191</v>
      </c>
      <c r="L11" s="20">
        <f t="shared" si="1"/>
        <v>468120</v>
      </c>
      <c r="N11" s="143" t="s">
        <v>69</v>
      </c>
      <c r="O11" s="144" t="s">
        <v>70</v>
      </c>
      <c r="P11" s="145">
        <v>53375.8</v>
      </c>
      <c r="Q11" s="146">
        <v>44706</v>
      </c>
      <c r="R11" s="145">
        <v>53375.8</v>
      </c>
    </row>
    <row r="12" spans="1:18" ht="24.75" customHeight="1" x14ac:dyDescent="0.3">
      <c r="B12" s="130">
        <v>44712</v>
      </c>
      <c r="C12" s="136">
        <v>44714</v>
      </c>
      <c r="D12" s="20">
        <v>54287</v>
      </c>
      <c r="E12" s="20">
        <f t="shared" si="0"/>
        <v>477300</v>
      </c>
      <c r="I12" s="81">
        <v>44698</v>
      </c>
      <c r="J12" s="136">
        <v>44701</v>
      </c>
      <c r="K12" s="20">
        <v>50155</v>
      </c>
      <c r="L12" s="20">
        <f t="shared" si="1"/>
        <v>518275</v>
      </c>
      <c r="N12" s="143" t="s">
        <v>71</v>
      </c>
      <c r="O12" s="144" t="s">
        <v>72</v>
      </c>
      <c r="P12" s="145">
        <v>126366.49</v>
      </c>
      <c r="Q12" s="146">
        <v>44706</v>
      </c>
      <c r="R12" s="145">
        <v>126366.49</v>
      </c>
    </row>
    <row r="13" spans="1:18" ht="24.75" customHeight="1" x14ac:dyDescent="0.3">
      <c r="B13" s="130">
        <v>44713</v>
      </c>
      <c r="C13" s="136">
        <v>44714</v>
      </c>
      <c r="D13" s="22">
        <v>50064</v>
      </c>
      <c r="E13" s="20">
        <f t="shared" si="0"/>
        <v>527364</v>
      </c>
      <c r="I13" s="81">
        <v>44699</v>
      </c>
      <c r="J13" s="136">
        <v>44701</v>
      </c>
      <c r="K13" s="22">
        <v>55227</v>
      </c>
      <c r="L13" s="20">
        <f t="shared" si="1"/>
        <v>573502</v>
      </c>
      <c r="N13" s="143" t="s">
        <v>71</v>
      </c>
      <c r="O13" s="144" t="s">
        <v>73</v>
      </c>
      <c r="P13" s="145">
        <v>6102</v>
      </c>
      <c r="Q13" s="146">
        <v>44706</v>
      </c>
      <c r="R13" s="145">
        <v>6102</v>
      </c>
    </row>
    <row r="14" spans="1:18" ht="24.75" customHeight="1" x14ac:dyDescent="0.3">
      <c r="B14" s="130">
        <v>44714</v>
      </c>
      <c r="C14" s="136">
        <v>44718</v>
      </c>
      <c r="D14" s="20">
        <v>61007.5</v>
      </c>
      <c r="E14" s="20">
        <f t="shared" si="0"/>
        <v>588371.5</v>
      </c>
      <c r="I14" s="81">
        <v>44700</v>
      </c>
      <c r="J14" s="136">
        <v>44701</v>
      </c>
      <c r="K14" s="20">
        <v>47102</v>
      </c>
      <c r="L14" s="20">
        <f t="shared" si="1"/>
        <v>620604</v>
      </c>
      <c r="N14" s="143" t="s">
        <v>71</v>
      </c>
      <c r="O14" s="144" t="s">
        <v>74</v>
      </c>
      <c r="P14" s="145">
        <v>4812</v>
      </c>
      <c r="Q14" s="146">
        <v>44706</v>
      </c>
      <c r="R14" s="145">
        <v>4812</v>
      </c>
    </row>
    <row r="15" spans="1:18" ht="24.75" customHeight="1" x14ac:dyDescent="0.3">
      <c r="B15" s="130">
        <v>44715</v>
      </c>
      <c r="C15" s="136">
        <v>44718</v>
      </c>
      <c r="D15" s="20">
        <v>76511</v>
      </c>
      <c r="E15" s="20">
        <f t="shared" si="0"/>
        <v>664882.5</v>
      </c>
      <c r="I15" s="81">
        <v>44701</v>
      </c>
      <c r="J15" s="136">
        <v>44704</v>
      </c>
      <c r="K15" s="20">
        <v>93134</v>
      </c>
      <c r="L15" s="20">
        <f t="shared" si="1"/>
        <v>713738</v>
      </c>
      <c r="N15" s="143" t="s">
        <v>75</v>
      </c>
      <c r="O15" s="144" t="s">
        <v>76</v>
      </c>
      <c r="P15" s="145">
        <v>10160.6</v>
      </c>
      <c r="Q15" s="146">
        <v>44706</v>
      </c>
      <c r="R15" s="145">
        <v>10160.6</v>
      </c>
    </row>
    <row r="16" spans="1:18" ht="24.75" customHeight="1" x14ac:dyDescent="0.3">
      <c r="B16" s="130">
        <v>44716</v>
      </c>
      <c r="C16" s="136">
        <v>44718</v>
      </c>
      <c r="D16" s="20">
        <v>43736</v>
      </c>
      <c r="E16" s="20">
        <f t="shared" si="0"/>
        <v>708618.5</v>
      </c>
      <c r="I16" s="81">
        <v>44702</v>
      </c>
      <c r="J16" s="136">
        <v>44704</v>
      </c>
      <c r="K16" s="20">
        <v>22308</v>
      </c>
      <c r="L16" s="20">
        <f t="shared" si="1"/>
        <v>736046</v>
      </c>
      <c r="N16" s="143" t="s">
        <v>75</v>
      </c>
      <c r="O16" s="144" t="s">
        <v>77</v>
      </c>
      <c r="P16" s="145">
        <v>75337.5</v>
      </c>
      <c r="Q16" s="146">
        <v>44706</v>
      </c>
      <c r="R16" s="145">
        <v>75337.5</v>
      </c>
    </row>
    <row r="17" spans="1:19" ht="24.75" customHeight="1" x14ac:dyDescent="0.3">
      <c r="B17" s="130">
        <v>44717</v>
      </c>
      <c r="C17" s="136">
        <v>44718</v>
      </c>
      <c r="D17" s="20">
        <v>40903</v>
      </c>
      <c r="E17" s="20">
        <f t="shared" si="0"/>
        <v>749521.5</v>
      </c>
      <c r="I17" s="81">
        <v>44703</v>
      </c>
      <c r="J17" s="136">
        <v>44704</v>
      </c>
      <c r="K17" s="20">
        <v>23536</v>
      </c>
      <c r="L17" s="20">
        <f t="shared" si="1"/>
        <v>759582</v>
      </c>
      <c r="N17" s="143" t="s">
        <v>78</v>
      </c>
      <c r="O17" s="144" t="s">
        <v>79</v>
      </c>
      <c r="P17" s="145">
        <v>29920.44</v>
      </c>
      <c r="Q17" s="146">
        <v>44706</v>
      </c>
      <c r="R17" s="145">
        <v>29920.44</v>
      </c>
    </row>
    <row r="18" spans="1:19" ht="24.75" customHeight="1" x14ac:dyDescent="0.3">
      <c r="B18" s="130">
        <v>44718</v>
      </c>
      <c r="C18" s="136">
        <v>44722</v>
      </c>
      <c r="D18" s="20">
        <v>38582</v>
      </c>
      <c r="E18" s="20">
        <f t="shared" ref="E18:E22" si="2">E17+D18</f>
        <v>788103.5</v>
      </c>
      <c r="I18" s="81"/>
      <c r="J18" s="136"/>
      <c r="K18" s="20"/>
      <c r="L18" s="155">
        <f t="shared" si="1"/>
        <v>759582</v>
      </c>
      <c r="N18" s="143" t="s">
        <v>80</v>
      </c>
      <c r="O18" s="144" t="s">
        <v>81</v>
      </c>
      <c r="P18" s="145">
        <v>72246.7</v>
      </c>
      <c r="Q18" s="146">
        <v>44706</v>
      </c>
      <c r="R18" s="145">
        <v>72246.7</v>
      </c>
    </row>
    <row r="19" spans="1:19" ht="24.75" customHeight="1" x14ac:dyDescent="0.3">
      <c r="B19" s="130">
        <v>44719</v>
      </c>
      <c r="C19" s="136">
        <v>44722</v>
      </c>
      <c r="D19" s="20">
        <v>58184</v>
      </c>
      <c r="E19" s="20">
        <f t="shared" si="2"/>
        <v>846287.5</v>
      </c>
      <c r="I19" s="149"/>
      <c r="J19" s="150"/>
      <c r="K19" s="151"/>
      <c r="L19" s="151"/>
      <c r="N19" s="143" t="s">
        <v>80</v>
      </c>
      <c r="O19" s="144" t="s">
        <v>82</v>
      </c>
      <c r="P19" s="145">
        <v>3036</v>
      </c>
      <c r="Q19" s="146">
        <v>44706</v>
      </c>
      <c r="R19" s="145">
        <v>3036</v>
      </c>
    </row>
    <row r="20" spans="1:19" ht="21" x14ac:dyDescent="0.35">
      <c r="A20" s="121"/>
      <c r="B20" s="130">
        <v>44720</v>
      </c>
      <c r="C20" s="136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52" t="s">
        <v>87</v>
      </c>
      <c r="J20" s="153"/>
      <c r="K20" s="154"/>
      <c r="L20" s="154"/>
      <c r="N20" s="143" t="s">
        <v>83</v>
      </c>
      <c r="O20" s="144" t="s">
        <v>84</v>
      </c>
      <c r="P20" s="145">
        <v>1627.2</v>
      </c>
      <c r="Q20" s="146">
        <v>44706</v>
      </c>
      <c r="R20" s="145">
        <v>1627.2</v>
      </c>
    </row>
    <row r="21" spans="1:19" x14ac:dyDescent="0.3">
      <c r="A21" s="121"/>
      <c r="B21" s="130"/>
      <c r="C21" s="136"/>
      <c r="D21" s="20"/>
      <c r="E21" s="20">
        <f t="shared" si="2"/>
        <v>850488.5</v>
      </c>
      <c r="F21" s="121"/>
      <c r="G21" s="121"/>
      <c r="H21" s="121"/>
      <c r="I21" s="101"/>
      <c r="J21" s="137"/>
      <c r="K21" s="60"/>
      <c r="L21" s="60"/>
      <c r="N21" s="143" t="s">
        <v>83</v>
      </c>
      <c r="O21" s="144" t="s">
        <v>85</v>
      </c>
      <c r="P21" s="145">
        <v>1238.8</v>
      </c>
      <c r="Q21" s="146">
        <v>44706</v>
      </c>
      <c r="R21" s="145">
        <v>1238.8</v>
      </c>
    </row>
    <row r="22" spans="1:19" x14ac:dyDescent="0.3">
      <c r="A22" s="121"/>
      <c r="B22" s="130"/>
      <c r="C22" s="136"/>
      <c r="D22" s="20"/>
      <c r="E22" s="160">
        <f t="shared" si="2"/>
        <v>850488.5</v>
      </c>
      <c r="F22" s="121"/>
      <c r="G22" s="121"/>
      <c r="H22" s="121"/>
      <c r="I22" s="101"/>
      <c r="J22" s="137"/>
      <c r="K22" s="60"/>
      <c r="L22" s="60"/>
      <c r="N22" s="143" t="s">
        <v>83</v>
      </c>
      <c r="O22" s="144" t="s">
        <v>86</v>
      </c>
      <c r="P22" s="145">
        <v>62762.55</v>
      </c>
      <c r="Q22" s="146">
        <v>44706</v>
      </c>
      <c r="R22" s="147">
        <v>50646.16</v>
      </c>
      <c r="S22" s="161">
        <f>P22-R22</f>
        <v>12116.39</v>
      </c>
    </row>
    <row r="23" spans="1:19" x14ac:dyDescent="0.3">
      <c r="A23" s="121"/>
      <c r="B23" s="130"/>
      <c r="C23" s="136"/>
      <c r="D23" s="20"/>
      <c r="E23" s="20"/>
      <c r="F23" s="121"/>
      <c r="G23" s="121"/>
      <c r="H23" s="121"/>
      <c r="I23" s="101"/>
      <c r="J23" s="137"/>
      <c r="K23" s="60"/>
      <c r="L23" s="60"/>
      <c r="R23" s="148">
        <f>SUM(R2:R22)</f>
        <v>759581.99999999988</v>
      </c>
    </row>
    <row r="24" spans="1:19" x14ac:dyDescent="0.3">
      <c r="A24" s="121"/>
      <c r="B24" s="130"/>
      <c r="C24" s="136"/>
      <c r="D24" s="20"/>
      <c r="E24" s="20"/>
      <c r="F24" s="121"/>
      <c r="G24" s="121"/>
      <c r="H24" s="121"/>
      <c r="I24" s="101"/>
      <c r="J24" s="137"/>
      <c r="K24" s="60"/>
      <c r="L24" s="60"/>
    </row>
    <row r="25" spans="1:19" x14ac:dyDescent="0.3">
      <c r="A25" s="121"/>
      <c r="B25" s="130"/>
      <c r="C25" s="136"/>
      <c r="D25" s="20"/>
      <c r="E25" s="22">
        <v>850487.81</v>
      </c>
      <c r="F25" s="121"/>
      <c r="G25" s="121"/>
      <c r="H25" s="121"/>
      <c r="I25" s="101"/>
      <c r="J25" s="137"/>
      <c r="K25" s="60"/>
      <c r="L25" s="60"/>
    </row>
    <row r="26" spans="1:19" ht="21" x14ac:dyDescent="0.35"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2" ht="24" customHeight="1" x14ac:dyDescent="0.3"/>
    <row r="34" spans="1:12" ht="24" customHeight="1" x14ac:dyDescent="0.3"/>
    <row r="35" spans="1:12" ht="24" customHeight="1" x14ac:dyDescent="0.3"/>
    <row r="36" spans="1:12" ht="24" customHeight="1" x14ac:dyDescent="0.3"/>
    <row r="37" spans="1:12" ht="24" customHeight="1" x14ac:dyDescent="0.3"/>
    <row r="38" spans="1:12" ht="24" customHeight="1" x14ac:dyDescent="0.3"/>
    <row r="39" spans="1:12" ht="24" customHeight="1" x14ac:dyDescent="0.3">
      <c r="K39" s="162">
        <v>12116.39</v>
      </c>
    </row>
    <row r="40" spans="1:12" ht="24" customHeight="1" x14ac:dyDescent="0.3">
      <c r="K40" s="163">
        <v>46744</v>
      </c>
    </row>
    <row r="41" spans="1:12" ht="24" customHeight="1" x14ac:dyDescent="0.3">
      <c r="K41" s="163">
        <v>14500.7</v>
      </c>
    </row>
    <row r="42" spans="1:12" x14ac:dyDescent="0.3">
      <c r="K42" s="163">
        <v>41351.199999999997</v>
      </c>
    </row>
    <row r="43" spans="1:12" x14ac:dyDescent="0.3">
      <c r="A43" s="121"/>
      <c r="B43" s="121"/>
      <c r="C43" s="121"/>
      <c r="D43" s="121"/>
      <c r="E43" s="121"/>
      <c r="F43" s="121"/>
      <c r="G43" s="121"/>
      <c r="H43" s="121"/>
      <c r="K43" s="163">
        <v>5624</v>
      </c>
    </row>
    <row r="44" spans="1:12" x14ac:dyDescent="0.3">
      <c r="A44" s="121"/>
      <c r="B44" s="121"/>
      <c r="C44" s="121"/>
      <c r="D44" s="121"/>
      <c r="E44" s="121"/>
      <c r="F44" s="121"/>
      <c r="G44" s="121"/>
      <c r="H44" s="121"/>
      <c r="I44" s="101"/>
      <c r="J44" s="137"/>
      <c r="K44" s="163">
        <v>45618</v>
      </c>
      <c r="L44" s="60"/>
    </row>
    <row r="45" spans="1:12" x14ac:dyDescent="0.3">
      <c r="A45" s="121"/>
      <c r="B45" s="121"/>
      <c r="C45" s="121"/>
      <c r="D45" s="121"/>
      <c r="E45" s="121"/>
      <c r="F45" s="121"/>
      <c r="G45" s="121"/>
      <c r="H45" s="121"/>
      <c r="I45" s="101"/>
      <c r="J45" s="137"/>
      <c r="K45" s="163">
        <v>35193.4</v>
      </c>
      <c r="L45" s="60"/>
    </row>
    <row r="46" spans="1:12" x14ac:dyDescent="0.3">
      <c r="A46" s="121"/>
      <c r="B46" s="121"/>
      <c r="C46" s="121"/>
      <c r="D46" s="121"/>
      <c r="E46" s="121"/>
      <c r="F46" s="121"/>
      <c r="G46" s="121"/>
      <c r="H46" s="121"/>
      <c r="I46" s="101"/>
      <c r="J46" s="137"/>
      <c r="K46" s="163">
        <v>69268.88</v>
      </c>
      <c r="L46" s="60"/>
    </row>
    <row r="47" spans="1:12" x14ac:dyDescent="0.3">
      <c r="A47" s="121"/>
      <c r="B47" s="121"/>
      <c r="C47" s="121"/>
      <c r="D47" s="121"/>
      <c r="E47" s="121"/>
      <c r="F47" s="121"/>
      <c r="G47" s="121"/>
      <c r="H47" s="121"/>
      <c r="I47" s="101"/>
      <c r="J47" s="137"/>
      <c r="K47" s="163">
        <v>25197.4</v>
      </c>
      <c r="L47" s="60"/>
    </row>
    <row r="48" spans="1:12" x14ac:dyDescent="0.3">
      <c r="A48" s="121"/>
      <c r="B48" s="121"/>
      <c r="C48" s="121"/>
      <c r="D48" s="121"/>
      <c r="E48" s="121"/>
      <c r="F48" s="121"/>
      <c r="G48" s="121"/>
      <c r="H48" s="121"/>
      <c r="I48" s="101"/>
      <c r="J48" s="137"/>
      <c r="K48" s="163">
        <v>58580.5</v>
      </c>
      <c r="L48" s="60"/>
    </row>
    <row r="49" spans="1:12" x14ac:dyDescent="0.3">
      <c r="A49" s="121"/>
      <c r="B49" s="121"/>
      <c r="C49" s="121"/>
      <c r="D49" s="121"/>
      <c r="E49" s="121"/>
      <c r="F49" s="121"/>
      <c r="G49" s="121"/>
      <c r="H49" s="121"/>
      <c r="I49" s="101"/>
      <c r="J49" s="137"/>
      <c r="K49" s="163">
        <v>8932</v>
      </c>
      <c r="L49" s="60"/>
    </row>
    <row r="50" spans="1:12" x14ac:dyDescent="0.3">
      <c r="A50" s="121"/>
      <c r="B50" s="121"/>
      <c r="C50" s="121"/>
      <c r="D50" s="121"/>
      <c r="E50" s="121"/>
      <c r="F50" s="121"/>
      <c r="G50" s="121"/>
      <c r="H50" s="121"/>
      <c r="I50" s="101"/>
      <c r="J50" s="137"/>
      <c r="K50" s="163">
        <v>51784.4</v>
      </c>
      <c r="L50" s="60"/>
    </row>
    <row r="51" spans="1:12" x14ac:dyDescent="0.3">
      <c r="A51" s="121"/>
      <c r="B51" s="121"/>
      <c r="C51" s="121"/>
      <c r="D51" s="121"/>
      <c r="E51" s="121"/>
      <c r="F51" s="121"/>
      <c r="G51" s="121"/>
      <c r="H51" s="121"/>
      <c r="I51" s="101"/>
      <c r="J51" s="137"/>
      <c r="K51" s="162">
        <v>15291.4</v>
      </c>
      <c r="L51" s="60"/>
    </row>
    <row r="52" spans="1:12" x14ac:dyDescent="0.3">
      <c r="A52" s="121"/>
      <c r="B52" s="121"/>
      <c r="C52" s="121"/>
      <c r="D52" s="121"/>
      <c r="E52" s="121"/>
      <c r="F52" s="121"/>
      <c r="G52" s="121"/>
      <c r="H52" s="121"/>
      <c r="I52" s="101"/>
      <c r="J52" s="137"/>
      <c r="K52" s="162">
        <v>66691.399999999994</v>
      </c>
      <c r="L52" s="60"/>
    </row>
    <row r="53" spans="1:12" x14ac:dyDescent="0.3">
      <c r="A53" s="121"/>
      <c r="B53" s="121"/>
      <c r="C53" s="121"/>
      <c r="D53" s="121"/>
      <c r="E53" s="121"/>
      <c r="F53" s="121"/>
      <c r="G53" s="121"/>
      <c r="H53" s="121"/>
      <c r="I53" s="101"/>
      <c r="J53" s="137"/>
      <c r="K53" s="162">
        <v>70251.75</v>
      </c>
      <c r="L53" s="60"/>
    </row>
    <row r="54" spans="1:12" x14ac:dyDescent="0.3">
      <c r="A54" s="121"/>
      <c r="B54" s="121"/>
      <c r="C54" s="121"/>
      <c r="D54" s="121"/>
      <c r="E54" s="121"/>
      <c r="F54" s="121"/>
      <c r="G54" s="121"/>
      <c r="H54" s="121"/>
      <c r="I54" s="101"/>
      <c r="J54" s="137"/>
      <c r="K54" s="162">
        <v>13507</v>
      </c>
      <c r="L54" s="60"/>
    </row>
    <row r="55" spans="1:12" x14ac:dyDescent="0.3">
      <c r="A55" s="121"/>
      <c r="B55" s="121"/>
      <c r="C55" s="121"/>
      <c r="D55" s="121"/>
      <c r="E55" s="121"/>
      <c r="F55" s="121"/>
      <c r="G55" s="121"/>
      <c r="H55" s="121"/>
      <c r="I55" s="101"/>
      <c r="J55" s="137"/>
      <c r="K55" s="162">
        <v>494</v>
      </c>
      <c r="L55" s="60"/>
    </row>
    <row r="56" spans="1:12" x14ac:dyDescent="0.3">
      <c r="A56" s="121"/>
      <c r="B56" s="121"/>
      <c r="C56" s="121"/>
      <c r="D56" s="121"/>
      <c r="E56" s="121"/>
      <c r="F56" s="121"/>
      <c r="G56" s="121"/>
      <c r="H56" s="121"/>
      <c r="I56" s="101"/>
      <c r="J56" s="137"/>
      <c r="K56" s="162">
        <v>66113.67</v>
      </c>
      <c r="L56" s="60"/>
    </row>
    <row r="57" spans="1:12" x14ac:dyDescent="0.3">
      <c r="A57" s="121"/>
      <c r="B57" s="121"/>
      <c r="C57" s="121"/>
      <c r="D57" s="121"/>
      <c r="E57" s="121"/>
      <c r="F57" s="121"/>
      <c r="G57" s="121"/>
      <c r="H57" s="121"/>
      <c r="I57" s="101"/>
      <c r="J57" s="137"/>
      <c r="K57" s="162">
        <v>907.2</v>
      </c>
      <c r="L57" s="60"/>
    </row>
    <row r="58" spans="1:12" x14ac:dyDescent="0.3">
      <c r="A58" s="121"/>
      <c r="B58" s="121"/>
      <c r="C58" s="121"/>
      <c r="D58" s="121"/>
      <c r="E58" s="121"/>
      <c r="F58" s="121"/>
      <c r="G58" s="121"/>
      <c r="H58" s="121"/>
      <c r="I58" s="101"/>
      <c r="J58" s="137"/>
      <c r="K58" s="162">
        <v>1956</v>
      </c>
      <c r="L58" s="60"/>
    </row>
    <row r="59" spans="1:12" x14ac:dyDescent="0.3">
      <c r="A59" s="121"/>
      <c r="B59" s="121"/>
      <c r="C59" s="121"/>
      <c r="D59" s="121"/>
      <c r="E59" s="121"/>
      <c r="F59" s="121"/>
      <c r="G59" s="121"/>
      <c r="H59" s="121"/>
      <c r="I59" s="101"/>
      <c r="J59" s="137"/>
      <c r="K59" s="162">
        <v>48025.599999999999</v>
      </c>
      <c r="L59" s="60"/>
    </row>
    <row r="60" spans="1:12" x14ac:dyDescent="0.3">
      <c r="K60" s="162">
        <v>133204.96</v>
      </c>
      <c r="L60" s="60"/>
    </row>
    <row r="61" spans="1:12" x14ac:dyDescent="0.3">
      <c r="K61" s="162">
        <v>19133.36</v>
      </c>
      <c r="L61" s="129"/>
    </row>
    <row r="62" spans="1:12" ht="19.5" thickBot="1" x14ac:dyDescent="0.35">
      <c r="K62" s="162">
        <v>0</v>
      </c>
      <c r="L62" s="121"/>
    </row>
    <row r="63" spans="1:12" ht="19.5" thickBot="1" x14ac:dyDescent="0.35">
      <c r="K63" s="200">
        <f>SUM(K39:K62)</f>
        <v>850487.21</v>
      </c>
      <c r="L63" s="201"/>
    </row>
    <row r="68" spans="11:11" x14ac:dyDescent="0.3">
      <c r="K68" s="54"/>
    </row>
  </sheetData>
  <sortState ref="I3:N63">
    <sortCondition ref="K3:K63"/>
  </sortState>
  <mergeCells count="2">
    <mergeCell ref="A1:L1"/>
    <mergeCell ref="K63:L6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DEPOSITOS A NORMA LEDO  central</vt:lpstr>
      <vt:lpstr>  REMISIONES    JULIO   2022   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2022-06-13T15:32:36Z</cp:lastPrinted>
  <dcterms:created xsi:type="dcterms:W3CDTF">2021-08-26T12:23:59Z</dcterms:created>
  <dcterms:modified xsi:type="dcterms:W3CDTF">2022-07-18T15:56:51Z</dcterms:modified>
</cp:coreProperties>
</file>