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710" windowHeight="10305"/>
  </bookViews>
  <sheets>
    <sheet name="E N E R O    2 0 2 2         " sheetId="1" r:id="rId1"/>
    <sheet name="REMISIONES    ENERO    2 0 2 2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<sst xmlns="http://schemas.openxmlformats.org/spreadsheetml/2006/main" count="167" uniqueCount="128">
  <si>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</si>
  <si>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</si>
  <si>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</si>
  <si>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</si>
  <si>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</si>
  <si>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</si>
  <si>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</si>
  <si>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</si>
  <si>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</si>
  <si>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</si>
  <si>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</si>
  <si>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</si>
  <si>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</si>
  <si>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</si>
  <si>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</si>
  <si>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</si>
  <si>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</si>
  <si>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</si>
  <si>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</si>
  <si>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</si>
  <si>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</si>
  <si>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</si>
  <si>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</si>
  <si>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</si>
  <si>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</si>
  <si>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</si>
  <si>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</si>
  <si>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</si>
  <si>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</si>
  <si>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</si>
  <si>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</si>
  <si>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</si>
  <si>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</si>
  <si>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</si>
  <si>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</si>
  <si>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</si>
  <si>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</si>
  <si>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</si>
  <si>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</si>
  <si>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</si>
  <si>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</si>
  <si>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</si>
  <si>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</si>
  <si>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</si>
  <si>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</si>
  <si>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</si>
  <si>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</si>
  <si>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</si>
  <si>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</si>
  <si>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</si>
  <si>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</si>
  <si>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</si>
  <si>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</si>
  <si>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</si>
  <si>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</si>
  <si>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</si>
  <si>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</si>
  <si>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</si>
  <si>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</si>
  <si>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</si>
  <si>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</si>
  <si>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</si>
  <si>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</si>
  <si>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</si>
  <si>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</si>
  <si>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</si>
  <si>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</si>
  <si>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</si>
  <si>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</si>
  <si>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</si>
  <si>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</si>
  <si>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</si>
  <si>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</si>
  <si>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</si>
  <si>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</si>
  <si>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</si>
  <si>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</si>
  <si>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</si>
  <si>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</si>
  <si>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/  /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</si>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</sst>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CC"/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abSelected="1" topLeftCell="F34" workbookViewId="0">
      <selection activeCell="J35" sqref="J3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33"/>
      <c r="C1" s="235" t="s">
        <v>28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8" ht="16.5" thickBot="1" x14ac:dyDescent="0.3">
      <c r="B2" s="234"/>
      <c r="C2" s="3"/>
      <c r="H2" s="5"/>
      <c r="I2" s="6"/>
      <c r="J2" s="7"/>
      <c r="L2" s="8"/>
      <c r="M2" s="6"/>
      <c r="N2" s="9"/>
    </row>
    <row r="3" spans="1:18" ht="21.75" thickBot="1" x14ac:dyDescent="0.35">
      <c r="B3" s="237" t="s">
        <v>0</v>
      </c>
      <c r="C3" s="238"/>
      <c r="D3" s="10"/>
      <c r="E3" s="11"/>
      <c r="F3" s="11"/>
      <c r="H3" s="239" t="s">
        <v>1</v>
      </c>
      <c r="I3" s="239"/>
      <c r="K3" s="13"/>
      <c r="L3" s="13"/>
      <c r="M3" s="14"/>
      <c r="R3" s="206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40" t="s">
        <v>3</v>
      </c>
      <c r="F4" s="241"/>
      <c r="H4" s="242" t="s">
        <v>4</v>
      </c>
      <c r="I4" s="243"/>
      <c r="J4" s="19"/>
      <c r="K4" s="20"/>
      <c r="L4" s="21"/>
      <c r="M4" s="22" t="s">
        <v>5</v>
      </c>
      <c r="N4" s="23" t="s">
        <v>6</v>
      </c>
      <c r="P4" s="213" t="s">
        <v>7</v>
      </c>
      <c r="Q4" s="214"/>
      <c r="R4" s="207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126</v>
      </c>
      <c r="K34" s="81" t="s">
        <v>127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15">
        <f>SUM(M5:M39)</f>
        <v>1527030</v>
      </c>
      <c r="N40" s="217">
        <f>SUM(N5:N39)</f>
        <v>50013</v>
      </c>
      <c r="P40" s="34">
        <f>SUM(P5:P39)</f>
        <v>1696456.57</v>
      </c>
      <c r="Q40" s="9">
        <f>SUM(Q5:Q38)</f>
        <v>588.56999999999243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16"/>
      <c r="N41" s="218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43194.57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19" t="s">
        <v>12</v>
      </c>
      <c r="I53" s="220"/>
      <c r="J53" s="119"/>
      <c r="K53" s="221">
        <f>I51+L51</f>
        <v>44516.57</v>
      </c>
      <c r="L53" s="222"/>
      <c r="M53" s="223">
        <f>N40+M40</f>
        <v>1577043</v>
      </c>
      <c r="N53" s="224"/>
      <c r="P53" s="34"/>
      <c r="Q53" s="9"/>
    </row>
    <row r="54" spans="1:17" ht="15.75" x14ac:dyDescent="0.25">
      <c r="D54" s="225" t="s">
        <v>13</v>
      </c>
      <c r="E54" s="225"/>
      <c r="F54" s="120">
        <f>F51-K53-C51</f>
        <v>1567048.43</v>
      </c>
      <c r="I54" s="121"/>
      <c r="J54" s="122"/>
      <c r="P54" s="34"/>
      <c r="Q54" s="9"/>
    </row>
    <row r="55" spans="1:17" ht="18.75" x14ac:dyDescent="0.3">
      <c r="D55" s="226" t="s">
        <v>14</v>
      </c>
      <c r="E55" s="226"/>
      <c r="F55" s="115">
        <v>-1540248.71</v>
      </c>
      <c r="I55" s="227" t="s">
        <v>15</v>
      </c>
      <c r="J55" s="228"/>
      <c r="K55" s="229">
        <f>F57+F58+F59</f>
        <v>181424.23999999996</v>
      </c>
      <c r="L55" s="23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26799.719999999972</v>
      </c>
      <c r="H57" s="24"/>
      <c r="I57" s="129" t="s">
        <v>17</v>
      </c>
      <c r="J57" s="130"/>
      <c r="K57" s="231">
        <f>-C4</f>
        <v>-221059.7</v>
      </c>
      <c r="L57" s="232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08" t="s">
        <v>20</v>
      </c>
      <c r="E59" s="209"/>
      <c r="F59" s="134">
        <v>154314.51999999999</v>
      </c>
      <c r="I59" s="210" t="s">
        <v>125</v>
      </c>
      <c r="J59" s="211"/>
      <c r="K59" s="212">
        <f>K55+K57</f>
        <v>-39635.46000000005</v>
      </c>
      <c r="L59" s="21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9" workbookViewId="0">
      <selection activeCell="I47" sqref="I47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124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80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81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82</v>
      </c>
      <c r="B25" s="194" t="s">
        <v>83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84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85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87</v>
      </c>
      <c r="B28" s="194" t="s">
        <v>88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87</v>
      </c>
      <c r="B29" s="194" t="s">
        <v>89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90</v>
      </c>
      <c r="B30" s="194" t="s">
        <v>91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92</v>
      </c>
      <c r="B31" s="194" t="s">
        <v>93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92</v>
      </c>
      <c r="B32" s="194" t="s">
        <v>94</v>
      </c>
      <c r="C32" s="195">
        <v>1462</v>
      </c>
      <c r="D32" s="203" t="s">
        <v>92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92</v>
      </c>
      <c r="B33" s="194" t="s">
        <v>95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96</v>
      </c>
      <c r="B34" s="194" t="s">
        <v>97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96</v>
      </c>
      <c r="B35" s="194" t="s">
        <v>98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99</v>
      </c>
      <c r="B36" s="194" t="s">
        <v>100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86</v>
      </c>
      <c r="B37" s="194" t="s">
        <v>101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86</v>
      </c>
      <c r="B38" s="194" t="s">
        <v>102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104</v>
      </c>
      <c r="B39" s="194" t="s">
        <v>105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104</v>
      </c>
      <c r="B40" s="194" t="s">
        <v>106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107</v>
      </c>
      <c r="B41" s="194" t="s">
        <v>108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107</v>
      </c>
      <c r="B42" s="194" t="s">
        <v>109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110</v>
      </c>
      <c r="B43" s="194" t="s">
        <v>111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110</v>
      </c>
      <c r="B44" s="194" t="s">
        <v>112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113</v>
      </c>
      <c r="B45" s="194" t="s">
        <v>114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113</v>
      </c>
      <c r="B46" s="194" t="s">
        <v>115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113</v>
      </c>
      <c r="B47" s="194" t="s">
        <v>116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103</v>
      </c>
      <c r="B48" s="194" t="s">
        <v>117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118</v>
      </c>
      <c r="B49" s="194" t="s">
        <v>119</v>
      </c>
      <c r="C49" s="195">
        <v>81224.759999999995</v>
      </c>
      <c r="D49" s="200" t="s">
        <v>79</v>
      </c>
      <c r="E49" s="195"/>
      <c r="F49" s="161">
        <f t="shared" si="1"/>
        <v>81224.759999999995</v>
      </c>
    </row>
    <row r="50" spans="1:6" ht="15.75" x14ac:dyDescent="0.25">
      <c r="A50" s="193" t="s">
        <v>118</v>
      </c>
      <c r="B50" s="194" t="s">
        <v>120</v>
      </c>
      <c r="C50" s="195">
        <v>4089.6</v>
      </c>
      <c r="D50" s="200" t="s">
        <v>79</v>
      </c>
      <c r="E50" s="195">
        <v>0</v>
      </c>
      <c r="F50" s="161">
        <f t="shared" si="1"/>
        <v>85314.36</v>
      </c>
    </row>
    <row r="51" spans="1:6" ht="15.75" x14ac:dyDescent="0.25">
      <c r="A51" s="193" t="s">
        <v>118</v>
      </c>
      <c r="B51" s="194" t="s">
        <v>121</v>
      </c>
      <c r="C51" s="195">
        <v>8445.7999999999993</v>
      </c>
      <c r="D51" s="200" t="s">
        <v>79</v>
      </c>
      <c r="E51" s="195">
        <v>0</v>
      </c>
      <c r="F51" s="161">
        <f t="shared" si="1"/>
        <v>93760.16</v>
      </c>
    </row>
    <row r="52" spans="1:6" ht="15.75" x14ac:dyDescent="0.25">
      <c r="A52" s="193" t="s">
        <v>122</v>
      </c>
      <c r="B52" s="194" t="s">
        <v>123</v>
      </c>
      <c r="C52" s="195">
        <v>121165.94</v>
      </c>
      <c r="D52" s="200" t="s">
        <v>79</v>
      </c>
      <c r="E52" s="195">
        <v>0</v>
      </c>
      <c r="F52" s="161">
        <f t="shared" si="1"/>
        <v>214926.1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214926.1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214926.1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214926.1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214926.1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214926.1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214926.1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214926.1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214926.1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214926.1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214926.1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214926.1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214926.1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214926.1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214926.1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214926.1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214926.1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214926.1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214926.1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214926.1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214926.1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214926.1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214926.1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214926.1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214926.1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214926.1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214926.1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214926.1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214926.1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214926.1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214926.1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214926.1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214926.1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214926.1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214926.1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214926.1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214926.1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214926.1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214926.1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214926.1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214926.1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214926.1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214926.1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214926.1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214926.1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214926.1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214926.1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214926.1</v>
      </c>
    </row>
    <row r="100" spans="1:6" ht="19.5" thickBot="1" x14ac:dyDescent="0.35">
      <c r="A100" s="175"/>
      <c r="B100" s="176"/>
      <c r="C100" s="177">
        <f>SUM(C5:C99)</f>
        <v>1540248.7100000004</v>
      </c>
      <c r="D100" s="189"/>
      <c r="E100" s="178">
        <f>SUM(E5:E99)</f>
        <v>1325322.6100000003</v>
      </c>
      <c r="F100" s="179">
        <f>F99</f>
        <v>214926.1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2022-02-05T20:41:44Z</dcterms:modified>
</cp:coreProperties>
</file>