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7" i="4" l="1"/>
  <c r="Q10" i="4"/>
  <c r="Q21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Q22" i="4" s="1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<sst xmlns="http://schemas.openxmlformats.org/spreadsheetml/2006/main" count="389" uniqueCount="74">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</sst>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19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">
      <c r="B2" s="265"/>
      <c r="C2" s="4"/>
      <c r="F2" s="281" t="s">
        <v>21</v>
      </c>
      <c r="G2" s="281"/>
      <c r="H2" s="281"/>
      <c r="I2" s="281"/>
      <c r="J2" s="281"/>
      <c r="K2" s="176" t="s">
        <v>29</v>
      </c>
      <c r="L2" s="177"/>
      <c r="M2" s="7"/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71">
        <f>SUM(M5:M39)</f>
        <v>64841</v>
      </c>
      <c r="N45" s="250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2"/>
      <c r="N46" s="251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2" t="s">
        <v>11</v>
      </c>
      <c r="I51" s="253"/>
      <c r="J51" s="135"/>
      <c r="K51" s="254">
        <f>I49+L49</f>
        <v>5219.28</v>
      </c>
      <c r="L51" s="255"/>
      <c r="M51" s="256">
        <f>N45+M45</f>
        <v>64841</v>
      </c>
      <c r="N51" s="257"/>
      <c r="P51" s="96"/>
      <c r="Q51" s="9"/>
    </row>
    <row r="52" spans="1:17" ht="15.75" x14ac:dyDescent="0.25">
      <c r="D52" s="263" t="s">
        <v>12</v>
      </c>
      <c r="E52" s="263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58"/>
      <c r="E53" s="258"/>
      <c r="F53" s="131">
        <v>0</v>
      </c>
      <c r="I53" s="259" t="s">
        <v>13</v>
      </c>
      <c r="J53" s="260"/>
      <c r="K53" s="261">
        <f>F55+F56+F57</f>
        <v>46856.369999999995</v>
      </c>
      <c r="L53" s="262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3">
        <f>-C4</f>
        <v>0</v>
      </c>
      <c r="L55" s="244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5" t="s">
        <v>17</v>
      </c>
      <c r="E57" s="246"/>
      <c r="F57" s="151">
        <v>0</v>
      </c>
      <c r="I57" s="247" t="s">
        <v>18</v>
      </c>
      <c r="J57" s="248"/>
      <c r="K57" s="249">
        <f>K53+K55</f>
        <v>46856.369999999995</v>
      </c>
      <c r="L57" s="24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36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10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71">
        <f>SUM(M5:M48)</f>
        <v>88632</v>
      </c>
      <c r="N63" s="250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2"/>
      <c r="N64" s="251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2" t="s">
        <v>11</v>
      </c>
      <c r="I69" s="253"/>
      <c r="J69" s="135"/>
      <c r="K69" s="254">
        <f>I67+L67</f>
        <v>6435</v>
      </c>
      <c r="L69" s="255"/>
      <c r="M69" s="256">
        <f>N63+M63</f>
        <v>135236</v>
      </c>
      <c r="N69" s="257"/>
      <c r="P69" s="96"/>
      <c r="Q69" s="9"/>
    </row>
    <row r="70" spans="1:17" ht="15.75" x14ac:dyDescent="0.25">
      <c r="D70" s="263" t="s">
        <v>12</v>
      </c>
      <c r="E70" s="263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58"/>
      <c r="E71" s="258"/>
      <c r="F71" s="131">
        <v>0</v>
      </c>
      <c r="I71" s="259" t="s">
        <v>13</v>
      </c>
      <c r="J71" s="260"/>
      <c r="K71" s="261">
        <f>F73+F74+F75</f>
        <v>65323.966999999975</v>
      </c>
      <c r="L71" s="262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3">
        <f>-C4</f>
        <v>0</v>
      </c>
      <c r="L73" s="244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5" t="s">
        <v>17</v>
      </c>
      <c r="E75" s="246"/>
      <c r="F75" s="151">
        <v>0</v>
      </c>
      <c r="I75" s="247" t="s">
        <v>18</v>
      </c>
      <c r="J75" s="248"/>
      <c r="K75" s="249">
        <f>K71+K73</f>
        <v>65323.966999999975</v>
      </c>
      <c r="L75" s="249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4"/>
      <c r="C1" s="266" t="s">
        <v>53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1">
        <f>SUM(M5:M48)</f>
        <v>41580</v>
      </c>
      <c r="N56" s="250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2"/>
      <c r="N57" s="251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2" t="s">
        <v>11</v>
      </c>
      <c r="I61" s="253"/>
      <c r="J61" s="135"/>
      <c r="K61" s="254">
        <f>I59+L59</f>
        <v>4723.5599999999995</v>
      </c>
      <c r="L61" s="255"/>
      <c r="M61" s="256">
        <f>N56+M56</f>
        <v>91781</v>
      </c>
      <c r="N61" s="257"/>
      <c r="P61" s="96"/>
      <c r="Q61" s="9"/>
    </row>
    <row r="62" spans="1:19" x14ac:dyDescent="0.25">
      <c r="D62" s="263" t="s">
        <v>12</v>
      </c>
      <c r="E62" s="263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58"/>
      <c r="E63" s="258"/>
      <c r="F63" s="131">
        <v>0</v>
      </c>
      <c r="I63" s="259" t="s">
        <v>13</v>
      </c>
      <c r="J63" s="260"/>
      <c r="K63" s="261">
        <f>F65+F66+F67</f>
        <v>70157.13</v>
      </c>
      <c r="L63" s="262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43">
        <f>-C4</f>
        <v>0</v>
      </c>
      <c r="L65" s="244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5" t="s">
        <v>17</v>
      </c>
      <c r="E67" s="246"/>
      <c r="F67" s="151">
        <v>0</v>
      </c>
      <c r="I67" s="247" t="s">
        <v>18</v>
      </c>
      <c r="J67" s="248"/>
      <c r="K67" s="249">
        <f>K63+K65</f>
        <v>70157.13</v>
      </c>
      <c r="L67" s="249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G7" workbookViewId="0">
      <selection activeCell="S23" sqref="S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4"/>
      <c r="C1" s="266" t="s">
        <v>69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27.75" customHeight="1" thickBot="1" x14ac:dyDescent="0.45">
      <c r="B2" s="265"/>
      <c r="C2" s="4"/>
      <c r="F2" s="281" t="s">
        <v>21</v>
      </c>
      <c r="G2" s="281"/>
      <c r="H2" s="281"/>
      <c r="I2" s="281"/>
      <c r="J2" s="281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8" t="s">
        <v>0</v>
      </c>
      <c r="C3" s="269"/>
      <c r="D3" s="2"/>
      <c r="E3" s="11"/>
      <c r="F3" s="11"/>
      <c r="H3" s="270" t="s">
        <v>20</v>
      </c>
      <c r="I3" s="270"/>
      <c r="K3" s="13"/>
      <c r="L3" s="13"/>
      <c r="M3" s="6"/>
      <c r="R3" s="273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5" t="s">
        <v>2</v>
      </c>
      <c r="F4" s="276"/>
      <c r="H4" s="277" t="s">
        <v>3</v>
      </c>
      <c r="I4" s="278"/>
      <c r="J4" s="17"/>
      <c r="K4" s="18"/>
      <c r="L4" s="19"/>
      <c r="M4" s="168" t="s">
        <v>4</v>
      </c>
      <c r="N4" s="169" t="s">
        <v>5</v>
      </c>
      <c r="P4" s="279" t="s">
        <v>6</v>
      </c>
      <c r="Q4" s="280"/>
      <c r="R4" s="274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50" t="s">
        <v>73</v>
      </c>
      <c r="E22" s="24">
        <v>45095</v>
      </c>
      <c r="F22" s="25">
        <v>6669</v>
      </c>
      <c r="G22" s="205"/>
      <c r="H22" s="27">
        <v>45095</v>
      </c>
      <c r="I22" s="28">
        <v>0</v>
      </c>
      <c r="J22" s="37"/>
      <c r="K22" s="43"/>
      <c r="L22" s="57"/>
      <c r="M22" s="30">
        <v>4320</v>
      </c>
      <c r="N22" s="31">
        <v>2157</v>
      </c>
      <c r="O22" s="241"/>
      <c r="P22" s="33">
        <f t="shared" si="1"/>
        <v>6669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50" t="s">
        <v>0</v>
      </c>
      <c r="E23" s="24">
        <v>45096</v>
      </c>
      <c r="F23" s="25">
        <v>9735</v>
      </c>
      <c r="G23" s="205"/>
      <c r="H23" s="27">
        <v>45096</v>
      </c>
      <c r="I23" s="28">
        <v>80</v>
      </c>
      <c r="J23" s="58"/>
      <c r="K23" s="59"/>
      <c r="L23" s="47"/>
      <c r="M23" s="30">
        <v>0</v>
      </c>
      <c r="N23" s="31">
        <v>2119</v>
      </c>
      <c r="O23" s="241"/>
      <c r="P23" s="33">
        <f t="shared" si="1"/>
        <v>9735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45097</v>
      </c>
      <c r="C24" s="22"/>
      <c r="D24" s="50"/>
      <c r="E24" s="24">
        <v>45097</v>
      </c>
      <c r="F24" s="25"/>
      <c r="G24" s="205"/>
      <c r="H24" s="27">
        <v>45097</v>
      </c>
      <c r="I24" s="28"/>
      <c r="J24" s="60"/>
      <c r="K24" s="61"/>
      <c r="L24" s="62"/>
      <c r="M24" s="30">
        <v>0</v>
      </c>
      <c r="N24" s="31">
        <v>0</v>
      </c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45098</v>
      </c>
      <c r="C25" s="22"/>
      <c r="D25" s="50"/>
      <c r="E25" s="24">
        <v>45098</v>
      </c>
      <c r="F25" s="25"/>
      <c r="G25" s="205"/>
      <c r="H25" s="27">
        <v>45098</v>
      </c>
      <c r="I25" s="28"/>
      <c r="J25" s="63"/>
      <c r="K25" s="64"/>
      <c r="L25" s="65"/>
      <c r="M25" s="30">
        <v>0</v>
      </c>
      <c r="N25" s="31">
        <v>0</v>
      </c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45099</v>
      </c>
      <c r="C26" s="22"/>
      <c r="D26" s="50"/>
      <c r="E26" s="24">
        <v>45099</v>
      </c>
      <c r="F26" s="25"/>
      <c r="G26" s="205"/>
      <c r="H26" s="27">
        <v>45099</v>
      </c>
      <c r="I26" s="28"/>
      <c r="J26" s="37"/>
      <c r="K26" s="61"/>
      <c r="L26" s="47"/>
      <c r="M26" s="30">
        <v>0</v>
      </c>
      <c r="N26" s="31">
        <v>0</v>
      </c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45100</v>
      </c>
      <c r="C27" s="22"/>
      <c r="D27" s="50"/>
      <c r="E27" s="24">
        <v>45100</v>
      </c>
      <c r="F27" s="25"/>
      <c r="G27" s="205"/>
      <c r="H27" s="27">
        <v>45100</v>
      </c>
      <c r="I27" s="28"/>
      <c r="J27" s="66"/>
      <c r="K27" s="67"/>
      <c r="L27" s="65"/>
      <c r="M27" s="30">
        <v>0</v>
      </c>
      <c r="N27" s="31">
        <v>0</v>
      </c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45101</v>
      </c>
      <c r="C28" s="22"/>
      <c r="D28" s="50"/>
      <c r="E28" s="24">
        <v>45101</v>
      </c>
      <c r="F28" s="25"/>
      <c r="G28" s="205"/>
      <c r="H28" s="27">
        <v>45101</v>
      </c>
      <c r="I28" s="28"/>
      <c r="J28" s="68"/>
      <c r="K28" s="69"/>
      <c r="L28" s="65"/>
      <c r="M28" s="30">
        <v>0</v>
      </c>
      <c r="N28" s="31">
        <v>0</v>
      </c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45102</v>
      </c>
      <c r="C29" s="22"/>
      <c r="D29" s="195"/>
      <c r="E29" s="24">
        <v>45102</v>
      </c>
      <c r="F29" s="25"/>
      <c r="G29" s="205"/>
      <c r="H29" s="27">
        <v>45102</v>
      </c>
      <c r="I29" s="28"/>
      <c r="J29" s="66"/>
      <c r="K29" s="71"/>
      <c r="L29" s="65"/>
      <c r="M29" s="30">
        <v>0</v>
      </c>
      <c r="N29" s="31">
        <v>0</v>
      </c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45103</v>
      </c>
      <c r="C30" s="22"/>
      <c r="D30" s="195"/>
      <c r="E30" s="24">
        <v>45103</v>
      </c>
      <c r="F30" s="25"/>
      <c r="G30" s="205"/>
      <c r="H30" s="27">
        <v>45103</v>
      </c>
      <c r="I30" s="28"/>
      <c r="J30" s="68"/>
      <c r="K30" s="43"/>
      <c r="L30" s="39"/>
      <c r="M30" s="30">
        <v>0</v>
      </c>
      <c r="N30" s="31">
        <v>0</v>
      </c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45104</v>
      </c>
      <c r="C31" s="22"/>
      <c r="D31" s="79"/>
      <c r="E31" s="24">
        <v>45104</v>
      </c>
      <c r="F31" s="25"/>
      <c r="G31" s="205"/>
      <c r="H31" s="27">
        <v>45104</v>
      </c>
      <c r="I31" s="28"/>
      <c r="J31" s="68"/>
      <c r="K31" s="210"/>
      <c r="L31" s="65"/>
      <c r="M31" s="30">
        <v>0</v>
      </c>
      <c r="N31" s="31">
        <v>0</v>
      </c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45105</v>
      </c>
      <c r="C32" s="22"/>
      <c r="D32" s="79"/>
      <c r="E32" s="24">
        <v>45105</v>
      </c>
      <c r="F32" s="25"/>
      <c r="G32" s="205"/>
      <c r="H32" s="27">
        <v>45105</v>
      </c>
      <c r="I32" s="28"/>
      <c r="J32" s="68"/>
      <c r="K32" s="43"/>
      <c r="L32" s="39"/>
      <c r="M32" s="30">
        <v>0</v>
      </c>
      <c r="N32" s="31">
        <v>0</v>
      </c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45106</v>
      </c>
      <c r="C33" s="22"/>
      <c r="D33" s="79"/>
      <c r="E33" s="24">
        <v>45106</v>
      </c>
      <c r="F33" s="25"/>
      <c r="G33" s="205"/>
      <c r="H33" s="27">
        <v>45106</v>
      </c>
      <c r="I33" s="28"/>
      <c r="J33" s="68"/>
      <c r="K33" s="210"/>
      <c r="L33" s="102"/>
      <c r="M33" s="30">
        <v>0</v>
      </c>
      <c r="N33" s="31">
        <v>0</v>
      </c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45107</v>
      </c>
      <c r="C34" s="22"/>
      <c r="D34" s="79"/>
      <c r="E34" s="24">
        <v>45107</v>
      </c>
      <c r="F34" s="25"/>
      <c r="G34" s="205"/>
      <c r="H34" s="27">
        <v>45107</v>
      </c>
      <c r="I34" s="28"/>
      <c r="J34" s="68"/>
      <c r="K34" s="211"/>
      <c r="L34" s="9"/>
      <c r="M34" s="30">
        <v>0</v>
      </c>
      <c r="N34" s="31">
        <v>0</v>
      </c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01"/>
      <c r="D38" s="79"/>
      <c r="E38" s="24"/>
      <c r="F38" s="25"/>
      <c r="G38" s="205"/>
      <c r="H38" s="27"/>
      <c r="I38" s="28"/>
      <c r="J38" s="68"/>
      <c r="K38" s="210"/>
      <c r="L38" s="102"/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01"/>
      <c r="D39" s="79"/>
      <c r="E39" s="24"/>
      <c r="F39" s="25"/>
      <c r="G39" s="205"/>
      <c r="H39" s="27"/>
      <c r="I39" s="28"/>
      <c r="J39" s="68"/>
      <c r="K39" s="38"/>
      <c r="L39" s="39"/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01"/>
      <c r="D40" s="79"/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01"/>
      <c r="D41" s="79"/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01"/>
      <c r="D42" s="79"/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01"/>
      <c r="D43" s="79"/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01"/>
      <c r="D44" s="79"/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01"/>
      <c r="D45" s="79"/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01"/>
      <c r="D46" s="79"/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01"/>
      <c r="D47" s="79"/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01"/>
      <c r="D48" s="79"/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01"/>
      <c r="D49" s="79"/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1">
        <f>SUM(M5:M48)</f>
        <v>25122</v>
      </c>
      <c r="N56" s="250">
        <f>SUM(N5:N48)</f>
        <v>37407</v>
      </c>
      <c r="P56" s="100">
        <f t="shared" si="1"/>
        <v>62529</v>
      </c>
      <c r="Q56" s="100">
        <f t="shared" si="1"/>
        <v>62529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2"/>
      <c r="N57" s="251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76379</v>
      </c>
      <c r="D59" s="219"/>
      <c r="E59" s="124" t="s">
        <v>8</v>
      </c>
      <c r="F59" s="125">
        <f>SUM(F5:F58)</f>
        <v>142967</v>
      </c>
      <c r="G59" s="123"/>
      <c r="H59" s="126" t="s">
        <v>9</v>
      </c>
      <c r="I59" s="127">
        <f>SUM(I5:I58)</f>
        <v>3413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2" t="s">
        <v>11</v>
      </c>
      <c r="I61" s="253"/>
      <c r="J61" s="135"/>
      <c r="K61" s="254">
        <f>I59+L59</f>
        <v>3413</v>
      </c>
      <c r="L61" s="255"/>
      <c r="M61" s="256">
        <f>N56+M56</f>
        <v>62529</v>
      </c>
      <c r="N61" s="257"/>
      <c r="P61" s="96"/>
      <c r="Q61" s="9"/>
    </row>
    <row r="62" spans="1:19" x14ac:dyDescent="0.25">
      <c r="D62" s="263" t="s">
        <v>12</v>
      </c>
      <c r="E62" s="263"/>
      <c r="F62" s="136">
        <f>F59-K61-C59</f>
        <v>63175</v>
      </c>
      <c r="I62" s="137"/>
      <c r="J62" s="138"/>
      <c r="P62" s="96"/>
      <c r="Q62" s="9"/>
    </row>
    <row r="63" spans="1:19" ht="18.75" x14ac:dyDescent="0.3">
      <c r="D63" s="258"/>
      <c r="E63" s="258"/>
      <c r="F63" s="131">
        <v>0</v>
      </c>
      <c r="I63" s="259" t="s">
        <v>13</v>
      </c>
      <c r="J63" s="260"/>
      <c r="K63" s="261">
        <f>F65+F66+F67</f>
        <v>63175</v>
      </c>
      <c r="L63" s="262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63175</v>
      </c>
      <c r="H65" s="20"/>
      <c r="I65" s="146" t="s">
        <v>15</v>
      </c>
      <c r="J65" s="147"/>
      <c r="K65" s="243">
        <f>-C4</f>
        <v>0</v>
      </c>
      <c r="L65" s="244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5" t="s">
        <v>17</v>
      </c>
      <c r="E67" s="246"/>
      <c r="F67" s="151">
        <v>0</v>
      </c>
      <c r="I67" s="247" t="s">
        <v>18</v>
      </c>
      <c r="J67" s="248"/>
      <c r="K67" s="249">
        <f>K63+K65</f>
        <v>63175</v>
      </c>
      <c r="L67" s="249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2" t="s">
        <v>44</v>
      </c>
      <c r="E22" s="283"/>
      <c r="F22" s="188"/>
    </row>
    <row r="23" spans="3:6" ht="16.5" thickBot="1" x14ac:dyDescent="0.3">
      <c r="D23" s="284"/>
      <c r="E23" s="285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2023-08-03T21:54:51Z</dcterms:modified>
</cp:coreProperties>
</file>