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4700" windowHeight="10215" firstSheet="4" activeTab="6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Hoja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7" l="1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<sst xmlns="http://schemas.openxmlformats.org/spreadsheetml/2006/main" count="457" uniqueCount="112">
  <si>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</si>
  <si>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</si>
  <si>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</si>
  <si>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</si>
  <si>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</si>
  <si>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</si>
  <si>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</si>
  <si>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</si>
  <si>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</si>
  <si>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</si>
  <si>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</si>
  <si>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</si>
  <si>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</si>
  <si>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</si>
  <si>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</si>
  <si>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</si>
  <si>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</si>
  <si>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</si>
  <si>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</si>
  <si>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</si>
  <si>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</si>
  <si>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</si>
  <si>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</si>
  <si>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</si>
  <si>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</si>
  <si>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</si>
  <si>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</si>
  <si>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</si>
  <si>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</si>
  <si>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</si>
  <si>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</si>
  <si>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</si>
  <si>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</si>
  <si>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</si>
  <si>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</si>
  <si>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</si>
  <si>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</si>
  <si>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</si>
  <si>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</si>
  <si>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</si>
  <si>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</si>
  <si>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</si>
  <si>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</si>
  <si>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</si>
  <si>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</si>
  <si>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</si>
  <si>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</si>
  <si>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</si>
  <si>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</si>
  <si>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</si>
  <si>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</si>
  <si>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</si>
  <si>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</si>
  <si>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</si>
  <si>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</si>
  <si>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</si>
  <si>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</si>
  <si>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</si>
  <si>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</si>
  <si>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</si>
  <si>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</si>
  <si>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</si>
  <si>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</si>
  <si>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</si>
  <si>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</si>
  <si>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</si>
  <si>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</si>
  <si>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</si>
  <si>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</si>
  <si>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</si>
  <si>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</si>
  <si>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</si>
  <si>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</si>
  <si>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</si>
  <si>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</si>
  <si>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</si>
  <si>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</si>
  <si>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</si>
  <si>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</si>
  <si>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</si>
  <si>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</si>
  <si>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</si>
  <si>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</si>
  <si>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</si>
  <si>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</si>
  <si>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</si>
  <si>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</si>
  <si>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</si>
  <si>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</si>
  <si>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</si>
  <si>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</si>
  <si>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</si>
  <si>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</si>
  <si>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</si>
  <si>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</si>
  <si>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ESTA DIFERENCIA ES CONTRA INVENTARIO FISICO</t>
  </si>
  <si>
    <t xml:space="preserve">Esta diferencia es contra lo fisico  y registro en almacen el traspaso 371A1 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</si>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</sst>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7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18" fillId="4" borderId="0" xfId="0" applyFont="1" applyFill="1"/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00FF"/>
      <color rgb="FFCC99FF"/>
      <color rgb="FFFFCCFF"/>
      <color rgb="FF00FFFF"/>
      <color rgb="FFCC66FF"/>
      <color rgb="FF99FF99"/>
      <color rgb="FFFF00FF"/>
      <color rgb="FF660033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382" t="s">
        <v>0</v>
      </c>
      <c r="C1" s="38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3">
        <v>44591</v>
      </c>
      <c r="C2" s="384"/>
      <c r="F2" s="385" t="s">
        <v>1</v>
      </c>
      <c r="G2" s="385"/>
      <c r="H2" s="385"/>
      <c r="I2" s="7"/>
      <c r="J2" s="7"/>
      <c r="K2" s="400" t="s">
        <v>3</v>
      </c>
      <c r="L2" s="400"/>
      <c r="M2" s="8"/>
      <c r="N2" s="9"/>
    </row>
    <row r="3" spans="2:24" ht="17.25" thickTop="1" thickBot="1" x14ac:dyDescent="0.3">
      <c r="B3" s="11"/>
      <c r="C3" s="386" t="s">
        <v>44</v>
      </c>
      <c r="D3" s="387"/>
      <c r="E3" s="11"/>
      <c r="F3" s="388" t="s">
        <v>45</v>
      </c>
      <c r="G3" s="389"/>
      <c r="H3" s="12"/>
      <c r="I3" s="390" t="s">
        <v>2</v>
      </c>
      <c r="J3" s="13"/>
      <c r="K3" s="400"/>
      <c r="L3" s="400"/>
      <c r="M3" s="392" t="s">
        <v>4</v>
      </c>
      <c r="N3" s="393"/>
      <c r="O3" s="394" t="s">
        <v>5</v>
      </c>
      <c r="P3" s="39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396"/>
      <c r="P5" s="397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398"/>
      <c r="P6" s="39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380"/>
      <c r="P8" s="381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372"/>
      <c r="P10" s="373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374"/>
      <c r="P14" s="374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375"/>
      <c r="P19" s="375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376"/>
      <c r="P21" s="376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377"/>
      <c r="P22" s="378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379"/>
      <c r="P25" s="379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371" t="s">
        <v>43</v>
      </c>
      <c r="G37" s="371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370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370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370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370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370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370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  <mergeCell ref="B40:B45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82" t="s">
        <v>0</v>
      </c>
      <c r="C1" s="38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3">
        <v>44619</v>
      </c>
      <c r="C2" s="384"/>
      <c r="F2" s="385" t="s">
        <v>1</v>
      </c>
      <c r="G2" s="385"/>
      <c r="H2" s="385"/>
      <c r="I2" s="7"/>
      <c r="J2" s="7"/>
      <c r="K2" s="400" t="s">
        <v>3</v>
      </c>
      <c r="L2" s="400"/>
      <c r="M2" s="8"/>
      <c r="N2" s="9"/>
    </row>
    <row r="3" spans="2:24" ht="17.25" thickTop="1" thickBot="1" x14ac:dyDescent="0.3">
      <c r="B3" s="11"/>
      <c r="C3" s="386" t="s">
        <v>60</v>
      </c>
      <c r="D3" s="387"/>
      <c r="E3" s="11"/>
      <c r="F3" s="388" t="s">
        <v>61</v>
      </c>
      <c r="G3" s="389"/>
      <c r="H3" s="12"/>
      <c r="I3" s="390" t="s">
        <v>2</v>
      </c>
      <c r="J3" s="13"/>
      <c r="K3" s="400"/>
      <c r="L3" s="400"/>
      <c r="M3" s="392" t="s">
        <v>4</v>
      </c>
      <c r="N3" s="393"/>
      <c r="O3" s="394" t="s">
        <v>5</v>
      </c>
      <c r="P3" s="39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396"/>
      <c r="P5" s="397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398"/>
      <c r="P6" s="39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380"/>
      <c r="P8" s="380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372"/>
      <c r="P10" s="372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374"/>
      <c r="P13" s="374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375"/>
      <c r="P18" s="375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376"/>
      <c r="P20" s="376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377"/>
      <c r="P21" s="37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379"/>
      <c r="P24" s="379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371" t="s">
        <v>43</v>
      </c>
      <c r="G36" s="371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370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370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370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401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401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401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O24:P24"/>
    <mergeCell ref="F36:G36"/>
    <mergeCell ref="B39:B4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</mergeCells>
  <pageMargins left="0.27559055118110237" right="0.27559055118110237" top="0.35433070866141736" bottom="0.27559055118110237" header="0.31496062992125984" footer="0.31496062992125984"/>
  <pageSetup scale="85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82" t="s">
        <v>0</v>
      </c>
      <c r="C1" s="38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3">
        <v>44647</v>
      </c>
      <c r="C2" s="384"/>
      <c r="F2" s="385" t="s">
        <v>1</v>
      </c>
      <c r="G2" s="385"/>
      <c r="H2" s="385"/>
      <c r="I2" s="7"/>
      <c r="J2" s="7"/>
      <c r="K2" s="400" t="s">
        <v>3</v>
      </c>
      <c r="L2" s="400"/>
      <c r="M2" s="8"/>
      <c r="N2" s="9"/>
    </row>
    <row r="3" spans="2:24" ht="17.25" thickTop="1" thickBot="1" x14ac:dyDescent="0.3">
      <c r="B3" s="11"/>
      <c r="C3" s="386" t="s">
        <v>68</v>
      </c>
      <c r="D3" s="387"/>
      <c r="E3" s="11"/>
      <c r="F3" s="388" t="s">
        <v>69</v>
      </c>
      <c r="G3" s="389"/>
      <c r="H3" s="12"/>
      <c r="I3" s="390" t="s">
        <v>2</v>
      </c>
      <c r="J3" s="13"/>
      <c r="K3" s="400"/>
      <c r="L3" s="400"/>
      <c r="M3" s="392" t="s">
        <v>4</v>
      </c>
      <c r="N3" s="393"/>
      <c r="O3" s="394" t="s">
        <v>5</v>
      </c>
      <c r="P3" s="39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396"/>
      <c r="P5" s="397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398"/>
      <c r="P6" s="39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380"/>
      <c r="P8" s="380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372"/>
      <c r="P10" s="372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374"/>
      <c r="P13" s="374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375"/>
      <c r="P18" s="375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376"/>
      <c r="P20" s="376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377"/>
      <c r="P21" s="37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379"/>
      <c r="P24" s="379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371" t="s">
        <v>43</v>
      </c>
      <c r="G37" s="371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  <mergeCell ref="O20:P20"/>
    <mergeCell ref="O21:P21"/>
    <mergeCell ref="O24:P24"/>
    <mergeCell ref="F37:G37"/>
    <mergeCell ref="O10:P10"/>
    <mergeCell ref="O13:P13"/>
    <mergeCell ref="O18:P18"/>
  </mergeCells>
  <pageMargins left="0.25" right="0.25" top="0.75" bottom="0.75" header="0.3" footer="0.3"/>
  <pageSetup scale="8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82" t="s">
        <v>0</v>
      </c>
      <c r="C1" s="38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3">
        <v>44682</v>
      </c>
      <c r="C2" s="384"/>
      <c r="F2" s="385" t="s">
        <v>1</v>
      </c>
      <c r="G2" s="385"/>
      <c r="H2" s="385"/>
      <c r="I2" s="7"/>
      <c r="J2" s="7"/>
      <c r="K2" s="400" t="s">
        <v>3</v>
      </c>
      <c r="L2" s="400"/>
      <c r="M2" s="8"/>
      <c r="N2" s="9"/>
    </row>
    <row r="3" spans="2:24" ht="17.25" thickTop="1" thickBot="1" x14ac:dyDescent="0.3">
      <c r="B3" s="11"/>
      <c r="C3" s="386" t="s">
        <v>102</v>
      </c>
      <c r="D3" s="387"/>
      <c r="E3" s="11"/>
      <c r="F3" s="388" t="s">
        <v>103</v>
      </c>
      <c r="G3" s="389"/>
      <c r="H3" s="12"/>
      <c r="I3" s="390" t="s">
        <v>2</v>
      </c>
      <c r="J3" s="13"/>
      <c r="K3" s="400"/>
      <c r="L3" s="400"/>
      <c r="M3" s="392" t="s">
        <v>4</v>
      </c>
      <c r="N3" s="393"/>
      <c r="O3" s="394" t="s">
        <v>5</v>
      </c>
      <c r="P3" s="39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396"/>
      <c r="P5" s="397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398"/>
      <c r="P6" s="39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380"/>
      <c r="P8" s="380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372"/>
      <c r="P10" s="372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374"/>
      <c r="P13" s="374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375"/>
      <c r="P18" s="375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376"/>
      <c r="P20" s="376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377"/>
      <c r="P21" s="37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379"/>
      <c r="P24" s="379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371" t="s">
        <v>43</v>
      </c>
      <c r="G37" s="371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402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402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O24:P2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40:B41"/>
    <mergeCell ref="B1:C1"/>
    <mergeCell ref="B2:C2"/>
    <mergeCell ref="F2:H2"/>
    <mergeCell ref="K2:L3"/>
    <mergeCell ref="C3:D3"/>
    <mergeCell ref="F3:G3"/>
    <mergeCell ref="I3:I4"/>
    <mergeCell ref="F37:G37"/>
  </mergeCells>
  <pageMargins left="0.43307086614173229" right="0.19685039370078741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82" t="s">
        <v>0</v>
      </c>
      <c r="C1" s="38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3">
        <v>44710</v>
      </c>
      <c r="C2" s="384"/>
      <c r="F2" s="385" t="s">
        <v>1</v>
      </c>
      <c r="G2" s="385"/>
      <c r="H2" s="385"/>
      <c r="I2" s="7"/>
      <c r="J2" s="7"/>
      <c r="K2" s="400" t="s">
        <v>3</v>
      </c>
      <c r="L2" s="400"/>
      <c r="M2" s="8"/>
      <c r="N2" s="9"/>
    </row>
    <row r="3" spans="2:24" ht="17.25" thickTop="1" thickBot="1" x14ac:dyDescent="0.3">
      <c r="B3" s="11"/>
      <c r="C3" s="386" t="s">
        <v>104</v>
      </c>
      <c r="D3" s="387"/>
      <c r="E3" s="11"/>
      <c r="F3" s="388" t="s">
        <v>105</v>
      </c>
      <c r="G3" s="389"/>
      <c r="H3" s="12"/>
      <c r="I3" s="390" t="s">
        <v>2</v>
      </c>
      <c r="J3" s="13"/>
      <c r="K3" s="400"/>
      <c r="L3" s="400"/>
      <c r="M3" s="392" t="s">
        <v>4</v>
      </c>
      <c r="N3" s="393"/>
      <c r="O3" s="394" t="s">
        <v>5</v>
      </c>
      <c r="P3" s="39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396"/>
      <c r="P5" s="397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398"/>
      <c r="P6" s="39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380"/>
      <c r="P8" s="380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372"/>
      <c r="P10" s="372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374"/>
      <c r="P13" s="374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375"/>
      <c r="P18" s="375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376"/>
      <c r="P20" s="376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377"/>
      <c r="P21" s="37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379"/>
      <c r="P24" s="379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371" t="s">
        <v>43</v>
      </c>
      <c r="G37" s="371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402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402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402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403" t="s">
        <v>79</v>
      </c>
      <c r="E43" s="404"/>
      <c r="F43" s="404"/>
      <c r="G43" s="404"/>
      <c r="H43" s="404"/>
      <c r="I43" s="404"/>
      <c r="J43" s="404"/>
      <c r="K43" s="405"/>
      <c r="L43" s="206"/>
      <c r="M43" s="211"/>
      <c r="N43" s="212"/>
    </row>
    <row r="44" spans="2:18" ht="18.75" customHeight="1" x14ac:dyDescent="0.3">
      <c r="B44" s="244"/>
      <c r="C44" s="204"/>
      <c r="D44" s="406"/>
      <c r="E44" s="407"/>
      <c r="F44" s="407"/>
      <c r="G44" s="407"/>
      <c r="H44" s="407"/>
      <c r="I44" s="407"/>
      <c r="J44" s="407"/>
      <c r="K44" s="408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D43:K44"/>
    <mergeCell ref="B40:B42"/>
    <mergeCell ref="O13:P13"/>
    <mergeCell ref="O18:P18"/>
    <mergeCell ref="O20:P20"/>
    <mergeCell ref="O21:P21"/>
    <mergeCell ref="O24:P24"/>
    <mergeCell ref="F37:G37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1811023622047245" top="0.31496062992125984" bottom="0.31496062992125984" header="0.31496062992125984" footer="0.31496062992125984"/>
  <pageSetup scale="85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zoomScale="70" zoomScaleNormal="70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382" t="s">
        <v>0</v>
      </c>
      <c r="C1" s="38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3">
        <v>44745</v>
      </c>
      <c r="C2" s="384"/>
      <c r="F2" s="385" t="s">
        <v>1</v>
      </c>
      <c r="G2" s="385"/>
      <c r="H2" s="385"/>
      <c r="I2" s="7"/>
      <c r="J2" s="7"/>
      <c r="K2" s="400" t="s">
        <v>3</v>
      </c>
      <c r="L2" s="400"/>
      <c r="M2" s="8"/>
      <c r="N2" s="9"/>
    </row>
    <row r="3" spans="2:24" ht="25.5" customHeight="1" thickTop="1" thickBot="1" x14ac:dyDescent="0.3">
      <c r="B3" s="11"/>
      <c r="C3" s="386" t="s">
        <v>106</v>
      </c>
      <c r="D3" s="387"/>
      <c r="E3" s="11"/>
      <c r="F3" s="388" t="s">
        <v>107</v>
      </c>
      <c r="G3" s="389"/>
      <c r="H3" s="12"/>
      <c r="I3" s="390" t="s">
        <v>2</v>
      </c>
      <c r="J3" s="13"/>
      <c r="K3" s="400"/>
      <c r="L3" s="400"/>
      <c r="M3" s="392" t="s">
        <v>4</v>
      </c>
      <c r="N3" s="393"/>
      <c r="O3" s="394" t="s">
        <v>5</v>
      </c>
      <c r="P3" s="39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396"/>
      <c r="P5" s="397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398"/>
      <c r="P6" s="39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380"/>
      <c r="P8" s="380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372"/>
      <c r="P10" s="372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374"/>
      <c r="P13" s="374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375"/>
      <c r="P18" s="375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414"/>
      <c r="P20" s="414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377"/>
      <c r="P21" s="37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379"/>
      <c r="P24" s="379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98</v>
      </c>
      <c r="C30" s="96">
        <v>-2098</v>
      </c>
      <c r="D30" s="346" t="s">
        <v>99</v>
      </c>
      <c r="E30" s="113"/>
      <c r="F30" s="96"/>
      <c r="G30" s="106"/>
      <c r="H30" s="347">
        <f t="shared" ref="H30" si="5">F30+C30</f>
        <v>-2098</v>
      </c>
      <c r="I30" s="345" t="s">
        <v>99</v>
      </c>
      <c r="J30" s="31"/>
      <c r="K30" s="83"/>
      <c r="L30" s="52"/>
      <c r="M30" s="348">
        <f t="shared" si="3"/>
        <v>2098</v>
      </c>
      <c r="N30" s="349" t="s">
        <v>99</v>
      </c>
      <c r="O30" s="350"/>
      <c r="P30" s="351"/>
      <c r="Q30" s="352" t="s">
        <v>100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371" t="s">
        <v>43</v>
      </c>
      <c r="G37" s="371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411" t="s">
        <v>58</v>
      </c>
      <c r="C40" s="357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412"/>
      <c r="C41" s="358" t="s">
        <v>48</v>
      </c>
      <c r="D41" s="409" t="s">
        <v>85</v>
      </c>
      <c r="E41" s="409"/>
      <c r="F41" s="409"/>
      <c r="G41" s="409"/>
      <c r="H41" s="409"/>
      <c r="I41" s="409"/>
      <c r="J41" s="409"/>
      <c r="K41" s="409"/>
      <c r="L41" s="409"/>
      <c r="M41" s="211"/>
      <c r="N41" s="212"/>
    </row>
    <row r="42" spans="2:18" ht="18.75" customHeight="1" x14ac:dyDescent="0.3">
      <c r="B42" s="412"/>
      <c r="C42" s="359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412"/>
      <c r="C43" s="360" t="s">
        <v>50</v>
      </c>
      <c r="D43" s="410" t="s">
        <v>88</v>
      </c>
      <c r="E43" s="410"/>
      <c r="F43" s="410"/>
      <c r="G43" s="410"/>
      <c r="H43" s="410"/>
      <c r="I43" s="410"/>
      <c r="J43" s="410"/>
      <c r="K43" s="410"/>
      <c r="L43" s="410"/>
      <c r="M43" s="211"/>
      <c r="N43" s="212"/>
    </row>
    <row r="44" spans="2:18" ht="18.75" customHeight="1" x14ac:dyDescent="0.3">
      <c r="B44" s="412"/>
      <c r="C44" s="361" t="s">
        <v>51</v>
      </c>
      <c r="D44" s="356" t="s">
        <v>95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412"/>
      <c r="C45" s="362" t="s">
        <v>54</v>
      </c>
      <c r="D45" s="338" t="s">
        <v>96</v>
      </c>
      <c r="E45" s="317"/>
      <c r="F45" s="317"/>
      <c r="G45" s="317"/>
      <c r="H45" s="317"/>
      <c r="I45" s="317"/>
      <c r="J45" s="317"/>
      <c r="K45" s="317"/>
      <c r="L45" s="339"/>
      <c r="M45" s="207"/>
      <c r="N45" s="208"/>
    </row>
    <row r="46" spans="2:18" ht="18.75" customHeight="1" x14ac:dyDescent="0.3">
      <c r="B46" s="412"/>
      <c r="C46" s="363" t="s">
        <v>94</v>
      </c>
      <c r="D46" s="341" t="s">
        <v>97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413"/>
      <c r="C47" s="364" t="s">
        <v>100</v>
      </c>
      <c r="D47" s="355" t="s">
        <v>101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</mergeCells>
  <pageMargins left="0.23622047244094491" right="0.23622047244094491" top="0.74803149606299213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49"/>
  <sheetViews>
    <sheetView tabSelected="1" topLeftCell="A3" workbookViewId="0">
      <selection activeCell="L8" sqref="L8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382" t="s">
        <v>0</v>
      </c>
      <c r="C1" s="38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3">
        <v>44773</v>
      </c>
      <c r="C2" s="384"/>
      <c r="F2" s="385" t="s">
        <v>1</v>
      </c>
      <c r="G2" s="385"/>
      <c r="H2" s="385"/>
      <c r="I2" s="7"/>
      <c r="J2" s="7"/>
      <c r="K2" s="400" t="s">
        <v>3</v>
      </c>
      <c r="L2" s="400"/>
      <c r="M2" s="8"/>
      <c r="N2" s="9"/>
    </row>
    <row r="3" spans="2:24" ht="17.25" thickTop="1" thickBot="1" x14ac:dyDescent="0.3">
      <c r="B3" s="11"/>
      <c r="C3" s="386" t="s">
        <v>108</v>
      </c>
      <c r="D3" s="387"/>
      <c r="E3" s="11"/>
      <c r="F3" s="388" t="s">
        <v>109</v>
      </c>
      <c r="G3" s="389"/>
      <c r="H3" s="12"/>
      <c r="I3" s="390" t="s">
        <v>2</v>
      </c>
      <c r="J3" s="13"/>
      <c r="K3" s="400"/>
      <c r="L3" s="400"/>
      <c r="M3" s="392" t="s">
        <v>4</v>
      </c>
      <c r="N3" s="393"/>
      <c r="O3" s="394" t="s">
        <v>5</v>
      </c>
      <c r="P3" s="39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396"/>
      <c r="P5" s="397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398"/>
      <c r="P6" s="399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380"/>
      <c r="P8" s="380"/>
      <c r="Q8" s="300"/>
      <c r="R8" s="185"/>
    </row>
    <row r="9" spans="2:24" ht="18.7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415">
        <f t="shared" si="1"/>
        <v>-292.90000000000009</v>
      </c>
      <c r="N9" s="416">
        <f t="shared" si="1"/>
        <v>-11</v>
      </c>
      <c r="O9" s="48"/>
      <c r="P9" s="170"/>
      <c r="Q9" s="187"/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372"/>
      <c r="P10" s="372"/>
      <c r="Q10" s="300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00"/>
      <c r="R11" s="185"/>
    </row>
    <row r="12" spans="2:24" ht="18" customHeight="1" thickBot="1" x14ac:dyDescent="0.3">
      <c r="B12" s="365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17385.560000000001</v>
      </c>
      <c r="G13" s="28">
        <v>608</v>
      </c>
      <c r="H13" s="63">
        <f t="shared" si="0"/>
        <v>17385.560000000001</v>
      </c>
      <c r="I13" s="47">
        <f t="shared" si="0"/>
        <v>608</v>
      </c>
      <c r="J13" s="31"/>
      <c r="K13" s="51">
        <v>18001.13</v>
      </c>
      <c r="L13" s="52">
        <v>613</v>
      </c>
      <c r="M13" s="220">
        <f t="shared" si="1"/>
        <v>615.56999999999971</v>
      </c>
      <c r="N13" s="270">
        <f t="shared" si="1"/>
        <v>5</v>
      </c>
      <c r="O13" s="374"/>
      <c r="P13" s="374"/>
      <c r="Q13" s="187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4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4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4"/>
      <c r="R16" s="185"/>
      <c r="S16" s="53"/>
      <c r="T16" s="53"/>
    </row>
    <row r="17" spans="2:20" ht="18" thickBot="1" x14ac:dyDescent="0.35">
      <c r="B17" s="264" t="s">
        <v>111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4">
        <v>183</v>
      </c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4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87"/>
      <c r="R19" s="185"/>
      <c r="S19" s="53"/>
      <c r="T19" s="53"/>
    </row>
    <row r="20" spans="2:20" ht="19.5" thickBot="1" x14ac:dyDescent="0.35">
      <c r="B20" s="264" t="s">
        <v>25</v>
      </c>
      <c r="C20" s="265"/>
      <c r="D20" s="266"/>
      <c r="E20" s="267"/>
      <c r="F20" s="265">
        <v>1057.82</v>
      </c>
      <c r="G20" s="175">
        <v>233</v>
      </c>
      <c r="H20" s="268">
        <f t="shared" si="0"/>
        <v>1057.82</v>
      </c>
      <c r="I20" s="269">
        <f t="shared" si="0"/>
        <v>233</v>
      </c>
      <c r="J20" s="241"/>
      <c r="K20" s="51">
        <v>1062.3599999999999</v>
      </c>
      <c r="L20" s="52">
        <v>234</v>
      </c>
      <c r="M20" s="191">
        <f t="shared" si="8"/>
        <v>4.5399999999999636</v>
      </c>
      <c r="N20" s="270">
        <f t="shared" si="9"/>
        <v>1</v>
      </c>
      <c r="O20" s="375"/>
      <c r="P20" s="375"/>
      <c r="Q20" s="187"/>
      <c r="R20" s="185"/>
      <c r="S20" s="53"/>
      <c r="T20" s="53"/>
    </row>
    <row r="21" spans="2:20" ht="19.5" thickBot="1" x14ac:dyDescent="0.35">
      <c r="B21" s="264" t="s">
        <v>83</v>
      </c>
      <c r="C21" s="25">
        <v>280.36</v>
      </c>
      <c r="D21" s="26">
        <v>10</v>
      </c>
      <c r="E21" s="27"/>
      <c r="F21" s="25"/>
      <c r="G21" s="28"/>
      <c r="H21" s="63">
        <f t="shared" si="0"/>
        <v>280.36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-1</v>
      </c>
      <c r="N21" s="270">
        <f t="shared" si="1"/>
        <v>0</v>
      </c>
      <c r="O21" s="73"/>
      <c r="P21" s="175"/>
      <c r="Q21" s="187"/>
      <c r="R21" s="136"/>
      <c r="S21" s="75"/>
      <c r="T21" s="53"/>
    </row>
    <row r="22" spans="2:20" ht="19.5" thickBot="1" x14ac:dyDescent="0.35">
      <c r="B22" s="365" t="s">
        <v>26</v>
      </c>
      <c r="C22" s="25"/>
      <c r="D22" s="26"/>
      <c r="E22" s="27"/>
      <c r="F22" s="25">
        <v>6027.27</v>
      </c>
      <c r="G22" s="28">
        <v>236</v>
      </c>
      <c r="H22" s="63">
        <f t="shared" si="0"/>
        <v>6027.27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-29.290000000000873</v>
      </c>
      <c r="N22" s="270">
        <f t="shared" si="1"/>
        <v>0</v>
      </c>
      <c r="O22" s="376"/>
      <c r="P22" s="376"/>
      <c r="Q22" s="187"/>
      <c r="R22" s="189"/>
      <c r="S22" s="76"/>
      <c r="T22" s="53"/>
    </row>
    <row r="23" spans="2:20" ht="19.5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377"/>
      <c r="P23" s="377"/>
      <c r="Q23" s="187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4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4"/>
      <c r="R25" s="185"/>
    </row>
    <row r="26" spans="2:20" ht="19.5" thickBot="1" x14ac:dyDescent="0.35">
      <c r="B26" s="264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52">
        <v>66</v>
      </c>
      <c r="M26" s="220">
        <f>K26-H26</f>
        <v>-7.5999999999999091</v>
      </c>
      <c r="N26" s="270">
        <f t="shared" si="10"/>
        <v>-2</v>
      </c>
      <c r="O26" s="379"/>
      <c r="P26" s="379"/>
      <c r="Q26" s="187"/>
      <c r="R26" s="185"/>
    </row>
    <row r="27" spans="2:20" ht="18" thickBot="1" x14ac:dyDescent="0.35">
      <c r="B27" s="264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190"/>
      <c r="R27" s="185"/>
    </row>
    <row r="28" spans="2:20" ht="18" hidden="1" thickBot="1" x14ac:dyDescent="0.3">
      <c r="B28" s="365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4"/>
      <c r="R28" s="185"/>
    </row>
    <row r="29" spans="2:20" ht="21" customHeight="1" thickBot="1" x14ac:dyDescent="0.4">
      <c r="B29" s="264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191">
        <f t="shared" si="10"/>
        <v>-15457.6</v>
      </c>
      <c r="N29" s="270">
        <f t="shared" si="10"/>
        <v>-17</v>
      </c>
      <c r="O29" s="223"/>
      <c r="P29" s="224"/>
      <c r="Q29" s="225"/>
      <c r="R29" s="185"/>
      <c r="S29" s="53"/>
    </row>
    <row r="30" spans="2:20" ht="18" thickBot="1" x14ac:dyDescent="0.35">
      <c r="B30" s="264" t="s">
        <v>72</v>
      </c>
      <c r="C30" s="45">
        <v>2060</v>
      </c>
      <c r="D30" s="46">
        <v>2</v>
      </c>
      <c r="E30" s="27"/>
      <c r="F30" s="86"/>
      <c r="G30" s="87"/>
      <c r="H30" s="60">
        <f t="shared" si="0"/>
        <v>2060</v>
      </c>
      <c r="I30" s="88">
        <f t="shared" si="0"/>
        <v>2</v>
      </c>
      <c r="J30" s="31"/>
      <c r="K30" s="83"/>
      <c r="L30" s="52"/>
      <c r="M30" s="191">
        <f t="shared" si="10"/>
        <v>-2060</v>
      </c>
      <c r="N30" s="270">
        <f t="shared" si="10"/>
        <v>-2</v>
      </c>
      <c r="O30" s="226"/>
      <c r="P30" s="227"/>
      <c r="Q30" s="194"/>
      <c r="R30" s="185"/>
    </row>
    <row r="31" spans="2:20" ht="16.5" customHeight="1" thickBot="1" x14ac:dyDescent="0.35">
      <c r="B31" s="366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191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7" t="s">
        <v>98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191">
        <f t="shared" si="10"/>
        <v>0</v>
      </c>
      <c r="N32" s="270">
        <f t="shared" si="10"/>
        <v>0</v>
      </c>
      <c r="O32" s="368"/>
      <c r="P32" s="369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191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110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191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191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191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118"/>
      <c r="D37" s="26"/>
      <c r="E37" s="113"/>
      <c r="F37" s="96">
        <v>950.75</v>
      </c>
      <c r="G37" s="106">
        <v>28</v>
      </c>
      <c r="H37" s="100">
        <f t="shared" ref="H37:I38" si="11">F37+C37</f>
        <v>950.75</v>
      </c>
      <c r="I37" s="101">
        <f t="shared" si="11"/>
        <v>28</v>
      </c>
      <c r="J37" s="31"/>
      <c r="K37" s="119">
        <v>793.1</v>
      </c>
      <c r="L37" s="120">
        <v>28</v>
      </c>
      <c r="M37" s="42">
        <f t="shared" si="10"/>
        <v>-157.64999999999998</v>
      </c>
      <c r="N37" s="43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25"/>
      <c r="D38" s="26"/>
      <c r="E38" s="113"/>
      <c r="F38" s="96"/>
      <c r="G38" s="106"/>
      <c r="H38" s="63">
        <f t="shared" si="11"/>
        <v>0</v>
      </c>
      <c r="I38" s="101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6.5" thickBot="1" x14ac:dyDescent="0.3">
      <c r="B39" s="126"/>
      <c r="D39" s="128"/>
      <c r="F39" s="371" t="s">
        <v>43</v>
      </c>
      <c r="G39" s="371"/>
      <c r="H39" s="129">
        <f>SUM(H5:H31)</f>
        <v>65492.05</v>
      </c>
      <c r="I39" s="130">
        <f>SUM(I5:I31)</f>
        <v>2089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6.5" thickBot="1" x14ac:dyDescent="0.3">
      <c r="B41" s="136"/>
      <c r="C41" s="137"/>
      <c r="D41" s="136"/>
      <c r="E41" s="136"/>
      <c r="F41" s="136"/>
      <c r="G41" s="1"/>
    </row>
    <row r="42" spans="2:18" ht="26.25" customHeight="1" thickBot="1" x14ac:dyDescent="0.35">
      <c r="B42" s="411" t="s">
        <v>58</v>
      </c>
      <c r="C42" s="357" t="s">
        <v>47</v>
      </c>
      <c r="D42" s="305"/>
      <c r="E42" s="301"/>
      <c r="F42" s="301"/>
      <c r="G42" s="302"/>
      <c r="H42" s="302"/>
      <c r="I42" s="302"/>
      <c r="J42" s="302"/>
      <c r="K42" s="302"/>
      <c r="L42" s="303"/>
      <c r="M42" s="304"/>
      <c r="N42" s="212"/>
    </row>
    <row r="43" spans="2:18" ht="35.25" customHeight="1" thickBot="1" x14ac:dyDescent="0.35">
      <c r="B43" s="412"/>
      <c r="C43" s="358" t="s">
        <v>48</v>
      </c>
      <c r="D43" s="409"/>
      <c r="E43" s="409"/>
      <c r="F43" s="409"/>
      <c r="G43" s="409"/>
      <c r="H43" s="409"/>
      <c r="I43" s="409"/>
      <c r="J43" s="409"/>
      <c r="K43" s="409"/>
      <c r="L43" s="409"/>
      <c r="M43" s="211"/>
      <c r="N43" s="212"/>
    </row>
    <row r="44" spans="2:18" ht="18.75" customHeight="1" x14ac:dyDescent="0.3">
      <c r="B44" s="412"/>
      <c r="C44" s="359" t="s">
        <v>49</v>
      </c>
      <c r="D44" s="296"/>
      <c r="E44" s="297"/>
      <c r="F44" s="297"/>
      <c r="G44" s="298"/>
      <c r="H44" s="298"/>
      <c r="I44" s="298"/>
      <c r="J44" s="298"/>
      <c r="K44" s="298"/>
      <c r="L44" s="323"/>
      <c r="M44" s="211"/>
      <c r="N44" s="212"/>
    </row>
    <row r="45" spans="2:18" ht="18.75" customHeight="1" x14ac:dyDescent="0.3">
      <c r="B45" s="412"/>
      <c r="C45" s="360" t="s">
        <v>50</v>
      </c>
      <c r="D45" s="410"/>
      <c r="E45" s="410"/>
      <c r="F45" s="410"/>
      <c r="G45" s="410"/>
      <c r="H45" s="410"/>
      <c r="I45" s="410"/>
      <c r="J45" s="410"/>
      <c r="K45" s="410"/>
      <c r="L45" s="410"/>
      <c r="M45" s="211"/>
      <c r="N45" s="212"/>
    </row>
    <row r="46" spans="2:18" ht="18.75" customHeight="1" x14ac:dyDescent="0.3">
      <c r="B46" s="412"/>
      <c r="C46" s="361" t="s">
        <v>51</v>
      </c>
      <c r="D46" s="356"/>
      <c r="E46" s="326"/>
      <c r="F46" s="326"/>
      <c r="G46" s="326"/>
      <c r="H46" s="326"/>
      <c r="I46" s="326"/>
      <c r="J46" s="326"/>
      <c r="K46" s="327"/>
      <c r="L46" s="328"/>
      <c r="M46" s="207"/>
      <c r="N46" s="208"/>
    </row>
    <row r="47" spans="2:18" ht="18.75" customHeight="1" x14ac:dyDescent="0.3">
      <c r="B47" s="412"/>
      <c r="C47" s="362" t="s">
        <v>54</v>
      </c>
      <c r="D47" s="338"/>
      <c r="E47" s="317"/>
      <c r="F47" s="317"/>
      <c r="G47" s="317"/>
      <c r="H47" s="317"/>
      <c r="I47" s="317"/>
      <c r="J47" s="317"/>
      <c r="K47" s="317"/>
      <c r="L47" s="339"/>
      <c r="M47" s="207"/>
      <c r="N47" s="208"/>
    </row>
    <row r="48" spans="2:18" ht="18.75" customHeight="1" x14ac:dyDescent="0.3">
      <c r="B48" s="412"/>
      <c r="C48" s="363" t="s">
        <v>94</v>
      </c>
      <c r="D48" s="341"/>
      <c r="E48" s="342"/>
      <c r="F48" s="342"/>
      <c r="G48" s="342"/>
      <c r="H48" s="342"/>
      <c r="I48" s="342"/>
      <c r="J48" s="342"/>
      <c r="K48" s="342"/>
      <c r="L48" s="343"/>
      <c r="M48" s="207"/>
      <c r="N48" s="208"/>
    </row>
    <row r="49" spans="2:12" ht="19.5" thickBot="1" x14ac:dyDescent="0.35">
      <c r="B49" s="413"/>
      <c r="C49" s="364" t="s">
        <v>100</v>
      </c>
      <c r="D49" s="355"/>
      <c r="E49" s="353"/>
      <c r="F49" s="353"/>
      <c r="G49" s="353"/>
      <c r="H49" s="353"/>
      <c r="I49" s="353"/>
      <c r="J49" s="353"/>
      <c r="K49" s="353"/>
      <c r="L49" s="354"/>
    </row>
  </sheetData>
  <mergeCells count="22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B42:B49"/>
    <mergeCell ref="D43:L43"/>
    <mergeCell ref="D45:L45"/>
    <mergeCell ref="O13:P13"/>
    <mergeCell ref="O20:P20"/>
    <mergeCell ref="O22:P22"/>
    <mergeCell ref="O23:P23"/>
    <mergeCell ref="O26:P26"/>
    <mergeCell ref="F39:G39"/>
  </mergeCells>
  <pageMargins left="0.15748031496062992" right="0.15748031496062992" top="0.31496062992125984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2022-08-11T20:35:40Z</cp:lastPrinted>
  <dcterms:created xsi:type="dcterms:W3CDTF">2022-02-11T16:48:49Z</dcterms:created>
  <dcterms:modified xsi:type="dcterms:W3CDTF">2022-08-11T20:52:36Z</dcterms:modified>
</cp:coreProperties>
</file>