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3" i="10" l="1"/>
  <c r="G142" i="10"/>
  <c r="H142" i="10" s="1"/>
  <c r="G131" i="10"/>
  <c r="H131" i="10" s="1"/>
  <c r="H143" i="10"/>
  <c r="G137" i="10"/>
  <c r="G96" i="10"/>
  <c r="H137" i="10"/>
  <c r="G133" i="10"/>
  <c r="G124" i="10"/>
  <c r="G115" i="10"/>
  <c r="B131" i="10"/>
  <c r="B132" i="10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H132" i="10"/>
  <c r="H133" i="10"/>
  <c r="H134" i="10"/>
  <c r="H135" i="10"/>
  <c r="H136" i="10"/>
  <c r="H138" i="10"/>
  <c r="H139" i="10"/>
  <c r="H140" i="10"/>
  <c r="H141" i="10"/>
  <c r="H144" i="10"/>
  <c r="H145" i="10"/>
  <c r="H146" i="10"/>
  <c r="H147" i="10"/>
  <c r="H148" i="10"/>
  <c r="H149" i="10"/>
  <c r="H150" i="10"/>
  <c r="H151" i="10"/>
  <c r="H152" i="10"/>
  <c r="H153" i="10"/>
  <c r="G121" i="10"/>
  <c r="G112" i="10"/>
  <c r="G116" i="10"/>
  <c r="G106" i="10"/>
  <c r="G98" i="10"/>
  <c r="B115" i="10" l="1"/>
  <c r="B116" i="10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G102" i="10"/>
  <c r="G97" i="10" l="1"/>
  <c r="G87" i="10"/>
  <c r="G88" i="10"/>
  <c r="G85" i="10"/>
  <c r="G71" i="10"/>
  <c r="G81" i="10" l="1"/>
  <c r="G76" i="10"/>
  <c r="G78" i="10"/>
  <c r="G70" i="10" l="1"/>
  <c r="G69" i="10"/>
  <c r="G66" i="10" l="1"/>
  <c r="G64" i="10" l="1"/>
  <c r="G63" i="10"/>
  <c r="G61" i="10" l="1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55" i="10" l="1"/>
  <c r="H154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55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59" i="10" l="1"/>
  <c r="H9" i="10"/>
  <c r="H155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<sst xmlns="http://schemas.openxmlformats.org/spreadsheetml/2006/main" count="1159" uniqueCount="186">
  <si>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</si>
  <si>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</si>
  <si>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</si>
  <si>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</si>
  <si>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</si>
  <si>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</si>
  <si>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</si>
  <si>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</si>
  <si>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</si>
  <si>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</si>
  <si>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</si>
  <si>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</si>
  <si>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</si>
  <si>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</si>
  <si>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</si>
  <si>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</si>
  <si>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</si>
  <si>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</si>
  <si>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</si>
  <si>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</si>
  <si>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</si>
  <si>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</si>
  <si>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</si>
  <si>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</si>
  <si>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</si>
  <si>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</si>
  <si>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</si>
  <si>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</si>
  <si>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</si>
  <si>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</si>
  <si>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</si>
  <si>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</si>
  <si>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</si>
  <si>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</si>
  <si>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</si>
  <si>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</si>
  <si>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</si>
  <si>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</si>
  <si>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</si>
  <si>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</si>
  <si>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</si>
  <si>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</si>
  <si>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</si>
  <si>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</si>
  <si>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</si>
  <si>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</si>
  <si>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</si>
  <si>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</si>
  <si>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</si>
  <si>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</si>
  <si>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</si>
  <si>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</si>
  <si>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</si>
  <si>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</si>
  <si>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</si>
  <si>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</si>
  <si>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</si>
  <si>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</si>
  <si>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</si>
  <si>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</si>
  <si>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</si>
  <si>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</si>
  <si>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</si>
  <si>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</si>
  <si>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</si>
  <si>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</si>
  <si>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</si>
  <si>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</si>
  <si>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</si>
  <si>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</si>
  <si>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</si>
  <si>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</si>
  <si>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</si>
  <si>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</si>
  <si>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</si>
  <si>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</si>
  <si>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</si>
  <si>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</si>
  <si>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</si>
  <si>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</si>
  <si>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</si>
  <si>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</si>
  <si>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</si>
  <si>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</si>
  <si>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</si>
  <si>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</si>
  <si>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</si>
  <si>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</si>
  <si>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</si>
  <si>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</si>
  <si>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</si>
  <si>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</si>
  <si>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</si>
  <si>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</si>
  <si>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</si>
  <si>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</si>
  <si>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</si>
  <si>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</si>
  <si>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</si>
  <si>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</si>
  <si>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</si>
  <si>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</si>
  <si>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</si>
  <si>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</si>
  <si>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</si>
  <si>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</si>
  <si>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</si>
  <si>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</si>
  <si>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</si>
  <si>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</si>
  <si>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</si>
  <si>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</si>
  <si>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</si>
  <si>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</si>
  <si>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</si>
  <si>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</si>
  <si>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</si>
  <si>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</si>
  <si>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</si>
  <si>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</si>
  <si>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</si>
  <si>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</si>
  <si>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</si>
  <si>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</si>
  <si>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</si>
  <si>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</si>
  <si>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</si>
  <si>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</si>
  <si>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</si>
  <si>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</si>
  <si>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</si>
  <si>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</si>
  <si>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</si>
  <si>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</si>
  <si>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</si>
  <si>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</si>
  <si>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</si>
  <si>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</si>
  <si>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</si>
  <si>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</si>
  <si>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</si>
  <si>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</si>
  <si>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</si>
  <si>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</si>
  <si>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</si>
  <si>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</si>
  <si>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</si>
  <si>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</si>
  <si>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</si>
  <si>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</si>
  <si>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</si>
  <si>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</si>
  <si>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</si>
  <si>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</si>
  <si>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</si>
  <si>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</si>
  <si>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</si>
  <si>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</si>
  <si>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</si>
  <si>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</si>
  <si>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</si>
  <si>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</si>
  <si>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</si>
  <si>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17-Dic-22--18-Dic-22</t>
  </si>
  <si>
    <t>18-Dic-22--19-Dic-22</t>
  </si>
  <si>
    <t>19-Dic-22--20-Dic-22--21-Dic-22</t>
  </si>
  <si>
    <t>20-Dic-22--21-Dic-22</t>
  </si>
  <si>
    <t>21-Dic-22--22-Dic-22</t>
  </si>
  <si>
    <t>22-Dic-22--23-Dic-22</t>
  </si>
  <si>
    <t>18-Dic-22--20-Dic-22--24-Dic-22</t>
  </si>
  <si>
    <t>23-Dic-222--24-Dic-22</t>
  </si>
  <si>
    <t>24-Dic-22--26-Dic-22</t>
  </si>
  <si>
    <t>23-Dic-222--24-Dic-22--26-Dic-22--27-Dic-22</t>
  </si>
  <si>
    <t>26-Dic-22--27-Dic-22--28-Dic-22</t>
  </si>
  <si>
    <t>28-Dic-22--29-Dic-22</t>
  </si>
  <si>
    <t>27-Dic-22--29-Dic-22--30-Dic-22</t>
  </si>
  <si>
    <t>29-Dic-22--30-Dic-22</t>
  </si>
  <si>
    <t>31-Dic-22--2-Ene-23</t>
  </si>
  <si>
    <t>30-Dic-22--3-Ene-23</t>
  </si>
  <si>
    <t>2-Ene-23--3-Ene-23</t>
  </si>
  <si>
    <t>3-Ene-23--5-Ene-23</t>
  </si>
  <si>
    <t>5-Ene-23--6-Ene-23</t>
  </si>
  <si>
    <t>24-Dic-22--30-Dic-22--7-Ene-23</t>
  </si>
  <si>
    <t>6-Ene-23--7-Ene-23</t>
  </si>
  <si>
    <t>7-Ene-23--8-Ene-23</t>
  </si>
  <si>
    <t>8-Ene-23--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</si>
</sst>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4" fontId="16" fillId="0" borderId="8" xfId="0" applyNumberFormat="1" applyFont="1" applyBorder="1" applyAlignment="1">
      <alignment horizontal="center"/>
    </xf>
    <xf numFmtId="44" fontId="7" fillId="4" borderId="7" xfId="1" applyFont="1" applyFill="1" applyBorder="1"/>
    <xf numFmtId="165" fontId="7" fillId="4" borderId="7" xfId="0" applyNumberFormat="1" applyFont="1" applyFill="1" applyBorder="1" applyAlignment="1">
      <alignment horizontal="center" wrapText="1"/>
    </xf>
    <xf numFmtId="165" fontId="7" fillId="0" borderId="14" xfId="0" applyNumberFormat="1" applyFont="1" applyBorder="1" applyAlignment="1">
      <alignment horizontal="center" wrapText="1"/>
    </xf>
    <xf numFmtId="44" fontId="2" fillId="2" borderId="0" xfId="1" applyFont="1" applyFill="1" applyAlignment="1">
      <alignment wrapText="1"/>
    </xf>
    <xf numFmtId="165" fontId="6" fillId="2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44" fontId="7" fillId="8" borderId="7" xfId="1" applyFont="1" applyFill="1" applyBorder="1"/>
    <xf numFmtId="166" fontId="2" fillId="8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99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155</xdr:row>
      <xdr:rowOff>152402</xdr:rowOff>
    </xdr:from>
    <xdr:to>
      <xdr:col>5</xdr:col>
      <xdr:colOff>180974</xdr:colOff>
      <xdr:row>157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155</xdr:row>
      <xdr:rowOff>123829</xdr:rowOff>
    </xdr:from>
    <xdr:to>
      <xdr:col>6</xdr:col>
      <xdr:colOff>171450</xdr:colOff>
      <xdr:row>157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4" t="s">
        <v>13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8">
        <f>E41-G41</f>
        <v>0</v>
      </c>
      <c r="F45" s="99"/>
      <c r="G45" s="100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101" t="s">
        <v>12</v>
      </c>
      <c r="F47" s="101"/>
      <c r="G47" s="101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90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8">
        <f>E103-G103</f>
        <v>0</v>
      </c>
      <c r="F107" s="99"/>
      <c r="G107" s="100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101" t="s">
        <v>12</v>
      </c>
      <c r="F109" s="101"/>
      <c r="G109" s="101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115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8">
        <f>E117-G117</f>
        <v>0</v>
      </c>
      <c r="F121" s="99"/>
      <c r="G121" s="100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101" t="s">
        <v>12</v>
      </c>
      <c r="F123" s="101"/>
      <c r="G123" s="101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72"/>
  <sheetViews>
    <sheetView tabSelected="1" zoomScale="115" zoomScaleNormal="115" workbookViewId="0">
      <pane xSplit="3" ySplit="3" topLeftCell="D142" activePane="bottomRight" state="frozen"/>
      <selection pane="topRight" activeCell="D1" sqref="D1"/>
      <selection pane="bottomLeft" activeCell="A4" sqref="A4"/>
      <selection pane="bottomRight" activeCell="F74" sqref="F74:G74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93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144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54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2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2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5452</v>
      </c>
      <c r="H9" s="76">
        <f t="shared" si="0"/>
        <v>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2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2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2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2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2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2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2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2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2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2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</v>
      </c>
      <c r="H56" s="76">
        <f t="shared" si="0"/>
        <v>0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2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ht="31.5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10956+1000</f>
        <v>11956</v>
      </c>
      <c r="H63" s="76">
        <f t="shared" si="0"/>
        <v>0</v>
      </c>
    </row>
    <row r="64" spans="1:8" ht="31.5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f>4900+11035</f>
        <v>15935</v>
      </c>
      <c r="H64" s="76">
        <f t="shared" si="0"/>
        <v>0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ht="31.5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8410</v>
      </c>
      <c r="F66" s="82" t="s">
        <v>164</v>
      </c>
      <c r="G66" s="25">
        <f>7410+1000</f>
        <v>8410</v>
      </c>
      <c r="H66" s="76">
        <f t="shared" si="0"/>
        <v>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>
        <v>44914</v>
      </c>
      <c r="G67" s="25">
        <v>4562</v>
      </c>
      <c r="H67" s="76">
        <f t="shared" si="0"/>
        <v>0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>
        <v>44913</v>
      </c>
      <c r="G68" s="25">
        <v>6620</v>
      </c>
      <c r="H68" s="76">
        <f t="shared" si="0"/>
        <v>0</v>
      </c>
    </row>
    <row r="69" spans="1:8" ht="47.25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 t="s">
        <v>165</v>
      </c>
      <c r="G69" s="25">
        <f>7000+2900+5207</f>
        <v>15107</v>
      </c>
      <c r="H69" s="76">
        <f t="shared" si="0"/>
        <v>0</v>
      </c>
    </row>
    <row r="70" spans="1:8" ht="31.5" x14ac:dyDescent="0.25">
      <c r="A70" s="26">
        <v>44913</v>
      </c>
      <c r="B70" s="15">
        <f t="shared" ref="B70:B133" si="2">B69+1</f>
        <v>890</v>
      </c>
      <c r="C70" s="29"/>
      <c r="D70" s="84" t="s">
        <v>19</v>
      </c>
      <c r="E70" s="23">
        <v>4088</v>
      </c>
      <c r="F70" s="82" t="s">
        <v>166</v>
      </c>
      <c r="G70" s="25">
        <f>3000+1088</f>
        <v>4088</v>
      </c>
      <c r="H70" s="76">
        <f t="shared" si="0"/>
        <v>0</v>
      </c>
    </row>
    <row r="71" spans="1:8" ht="47.25" x14ac:dyDescent="0.25">
      <c r="A71" s="26">
        <v>44913</v>
      </c>
      <c r="B71" s="15">
        <f t="shared" si="2"/>
        <v>891</v>
      </c>
      <c r="C71" s="29"/>
      <c r="D71" s="84" t="s">
        <v>16</v>
      </c>
      <c r="E71" s="23">
        <v>24330</v>
      </c>
      <c r="F71" s="82" t="s">
        <v>169</v>
      </c>
      <c r="G71" s="25">
        <f>17000+3000+4330</f>
        <v>24330</v>
      </c>
      <c r="H71" s="76">
        <f t="shared" si="0"/>
        <v>0</v>
      </c>
    </row>
    <row r="72" spans="1:8" ht="18.75" customHeight="1" x14ac:dyDescent="0.25">
      <c r="A72" s="26">
        <v>44913</v>
      </c>
      <c r="B72" s="15">
        <f t="shared" si="2"/>
        <v>892</v>
      </c>
      <c r="C72" s="29"/>
      <c r="D72" s="84" t="s">
        <v>20</v>
      </c>
      <c r="E72" s="23">
        <v>6760</v>
      </c>
      <c r="F72" s="82">
        <v>44914</v>
      </c>
      <c r="G72" s="25">
        <v>6760</v>
      </c>
      <c r="H72" s="76">
        <f t="shared" si="0"/>
        <v>0</v>
      </c>
    </row>
    <row r="73" spans="1:8" ht="18.75" customHeight="1" x14ac:dyDescent="0.25">
      <c r="A73" s="26">
        <v>44914</v>
      </c>
      <c r="B73" s="15">
        <f t="shared" si="2"/>
        <v>893</v>
      </c>
      <c r="C73" s="29"/>
      <c r="D73" s="84" t="s">
        <v>19</v>
      </c>
      <c r="E73" s="23">
        <v>1625</v>
      </c>
      <c r="F73" s="82">
        <v>44916</v>
      </c>
      <c r="G73" s="25">
        <v>1625</v>
      </c>
      <c r="H73" s="76">
        <f t="shared" si="0"/>
        <v>0</v>
      </c>
    </row>
    <row r="74" spans="1:8" x14ac:dyDescent="0.25">
      <c r="A74" s="26">
        <v>44914</v>
      </c>
      <c r="B74" s="15">
        <f t="shared" si="2"/>
        <v>894</v>
      </c>
      <c r="C74" s="29"/>
      <c r="D74" s="84" t="s">
        <v>8</v>
      </c>
      <c r="E74" s="23">
        <v>356</v>
      </c>
      <c r="F74" s="63"/>
      <c r="G74" s="62"/>
      <c r="H74" s="76">
        <v>356</v>
      </c>
    </row>
    <row r="75" spans="1:8" ht="18.75" customHeight="1" x14ac:dyDescent="0.25">
      <c r="A75" s="26">
        <v>44914</v>
      </c>
      <c r="B75" s="15">
        <f t="shared" si="2"/>
        <v>895</v>
      </c>
      <c r="C75" s="29"/>
      <c r="D75" s="84" t="s">
        <v>35</v>
      </c>
      <c r="E75" s="23">
        <v>5985</v>
      </c>
      <c r="F75" s="82">
        <v>44916</v>
      </c>
      <c r="G75" s="25">
        <v>5985</v>
      </c>
      <c r="H75" s="76">
        <f t="shared" si="0"/>
        <v>0</v>
      </c>
    </row>
    <row r="76" spans="1:8" ht="17.25" customHeight="1" x14ac:dyDescent="0.25">
      <c r="A76" s="26">
        <v>44914</v>
      </c>
      <c r="B76" s="15">
        <f t="shared" si="2"/>
        <v>896</v>
      </c>
      <c r="C76" s="29"/>
      <c r="D76" s="84" t="s">
        <v>9</v>
      </c>
      <c r="E76" s="23">
        <v>15580</v>
      </c>
      <c r="F76" s="82" t="s">
        <v>168</v>
      </c>
      <c r="G76" s="25">
        <f>10910+4670</f>
        <v>15580</v>
      </c>
      <c r="H76" s="76">
        <f t="shared" si="0"/>
        <v>0</v>
      </c>
    </row>
    <row r="77" spans="1:8" x14ac:dyDescent="0.25">
      <c r="A77" s="26">
        <v>44914</v>
      </c>
      <c r="B77" s="15">
        <f t="shared" si="2"/>
        <v>897</v>
      </c>
      <c r="C77" s="29"/>
      <c r="D77" s="84" t="s">
        <v>20</v>
      </c>
      <c r="E77" s="23">
        <v>2335</v>
      </c>
      <c r="F77" s="82">
        <v>44915</v>
      </c>
      <c r="G77" s="25">
        <v>2335</v>
      </c>
      <c r="H77" s="76">
        <f t="shared" si="0"/>
        <v>0</v>
      </c>
    </row>
    <row r="78" spans="1:8" ht="31.5" x14ac:dyDescent="0.25">
      <c r="A78" s="26">
        <v>44915</v>
      </c>
      <c r="B78" s="15">
        <f t="shared" si="2"/>
        <v>898</v>
      </c>
      <c r="C78" s="29"/>
      <c r="D78" s="84" t="s">
        <v>19</v>
      </c>
      <c r="E78" s="23">
        <v>1650</v>
      </c>
      <c r="F78" s="82" t="s">
        <v>167</v>
      </c>
      <c r="G78" s="25">
        <f>650+1000</f>
        <v>1650</v>
      </c>
      <c r="H78" s="76">
        <f t="shared" si="0"/>
        <v>0</v>
      </c>
    </row>
    <row r="79" spans="1:8" x14ac:dyDescent="0.25">
      <c r="A79" s="26">
        <v>44915</v>
      </c>
      <c r="B79" s="15">
        <f t="shared" si="2"/>
        <v>899</v>
      </c>
      <c r="C79" s="29"/>
      <c r="D79" s="84" t="s">
        <v>20</v>
      </c>
      <c r="E79" s="23">
        <v>5748</v>
      </c>
      <c r="F79" s="82">
        <v>44916</v>
      </c>
      <c r="G79" s="25">
        <v>5748</v>
      </c>
      <c r="H79" s="76">
        <f t="shared" si="0"/>
        <v>0</v>
      </c>
    </row>
    <row r="80" spans="1:8" ht="18.75" customHeight="1" x14ac:dyDescent="0.25">
      <c r="A80" s="26">
        <v>44916</v>
      </c>
      <c r="B80" s="15">
        <f t="shared" si="2"/>
        <v>900</v>
      </c>
      <c r="C80" s="29"/>
      <c r="D80" s="84" t="s">
        <v>35</v>
      </c>
      <c r="E80" s="23">
        <v>7177</v>
      </c>
      <c r="F80" s="82">
        <v>44917</v>
      </c>
      <c r="G80" s="25">
        <v>7177</v>
      </c>
      <c r="H80" s="76">
        <f t="shared" si="0"/>
        <v>0</v>
      </c>
    </row>
    <row r="81" spans="1:8" ht="31.5" x14ac:dyDescent="0.25">
      <c r="A81" s="26">
        <v>44916</v>
      </c>
      <c r="B81" s="15">
        <f t="shared" si="2"/>
        <v>901</v>
      </c>
      <c r="C81" s="29"/>
      <c r="D81" s="84" t="s">
        <v>19</v>
      </c>
      <c r="E81" s="23">
        <v>2258</v>
      </c>
      <c r="F81" s="82" t="s">
        <v>168</v>
      </c>
      <c r="G81" s="25">
        <f>1500+758</f>
        <v>2258</v>
      </c>
      <c r="H81" s="76">
        <f t="shared" si="0"/>
        <v>0</v>
      </c>
    </row>
    <row r="82" spans="1:8" ht="18.75" customHeight="1" x14ac:dyDescent="0.25">
      <c r="A82" s="26">
        <v>44916</v>
      </c>
      <c r="B82" s="15">
        <f t="shared" si="2"/>
        <v>902</v>
      </c>
      <c r="C82" s="29"/>
      <c r="D82" s="84" t="s">
        <v>20</v>
      </c>
      <c r="E82" s="23">
        <v>4732</v>
      </c>
      <c r="F82" s="82">
        <v>44917</v>
      </c>
      <c r="G82" s="25">
        <v>4732</v>
      </c>
      <c r="H82" s="76">
        <f t="shared" si="0"/>
        <v>0</v>
      </c>
    </row>
    <row r="83" spans="1:8" x14ac:dyDescent="0.25">
      <c r="A83" s="26">
        <v>44917</v>
      </c>
      <c r="B83" s="15">
        <f t="shared" si="2"/>
        <v>903</v>
      </c>
      <c r="C83" s="29"/>
      <c r="D83" s="84" t="s">
        <v>8</v>
      </c>
      <c r="E83" s="23">
        <v>426</v>
      </c>
      <c r="F83" s="82">
        <v>44926</v>
      </c>
      <c r="G83" s="25">
        <v>426</v>
      </c>
      <c r="H83" s="76">
        <f t="shared" si="0"/>
        <v>0</v>
      </c>
    </row>
    <row r="84" spans="1:8" x14ac:dyDescent="0.25">
      <c r="A84" s="26">
        <v>44917</v>
      </c>
      <c r="B84" s="15">
        <f t="shared" si="2"/>
        <v>904</v>
      </c>
      <c r="C84" s="29"/>
      <c r="D84" s="84" t="s">
        <v>35</v>
      </c>
      <c r="E84" s="23">
        <v>5974</v>
      </c>
      <c r="F84" s="82">
        <v>44918</v>
      </c>
      <c r="G84" s="25">
        <v>5974</v>
      </c>
      <c r="H84" s="76">
        <f t="shared" si="0"/>
        <v>0</v>
      </c>
    </row>
    <row r="85" spans="1:8" ht="31.5" x14ac:dyDescent="0.25">
      <c r="A85" s="26">
        <v>44917</v>
      </c>
      <c r="B85" s="15">
        <f t="shared" si="2"/>
        <v>905</v>
      </c>
      <c r="C85" s="29"/>
      <c r="D85" s="84" t="s">
        <v>19</v>
      </c>
      <c r="E85" s="23">
        <v>4838</v>
      </c>
      <c r="F85" s="82" t="s">
        <v>170</v>
      </c>
      <c r="G85" s="25">
        <f>1900+2938</f>
        <v>4838</v>
      </c>
      <c r="H85" s="76">
        <f t="shared" si="0"/>
        <v>0</v>
      </c>
    </row>
    <row r="86" spans="1:8" ht="18.75" customHeight="1" x14ac:dyDescent="0.25">
      <c r="A86" s="26">
        <v>44917</v>
      </c>
      <c r="B86" s="15">
        <f t="shared" si="2"/>
        <v>906</v>
      </c>
      <c r="C86" s="29"/>
      <c r="D86" s="84" t="s">
        <v>20</v>
      </c>
      <c r="E86" s="23">
        <v>7387</v>
      </c>
      <c r="F86" s="82">
        <v>44918</v>
      </c>
      <c r="G86" s="25">
        <v>7387</v>
      </c>
      <c r="H86" s="76">
        <f t="shared" si="0"/>
        <v>0</v>
      </c>
    </row>
    <row r="87" spans="1:8" ht="63" x14ac:dyDescent="0.25">
      <c r="A87" s="26">
        <v>44917</v>
      </c>
      <c r="B87" s="15">
        <f t="shared" si="2"/>
        <v>907</v>
      </c>
      <c r="C87" s="29"/>
      <c r="D87" s="84" t="s">
        <v>9</v>
      </c>
      <c r="E87" s="23">
        <v>26966</v>
      </c>
      <c r="F87" s="82" t="s">
        <v>172</v>
      </c>
      <c r="G87" s="25">
        <f>11330+12000+2000+1636</f>
        <v>26966</v>
      </c>
      <c r="H87" s="76">
        <f t="shared" si="0"/>
        <v>0</v>
      </c>
    </row>
    <row r="88" spans="1:8" ht="31.5" x14ac:dyDescent="0.25">
      <c r="A88" s="26">
        <v>44918</v>
      </c>
      <c r="B88" s="15">
        <f t="shared" si="2"/>
        <v>908</v>
      </c>
      <c r="C88" s="29"/>
      <c r="D88" s="84" t="s">
        <v>19</v>
      </c>
      <c r="E88" s="23">
        <v>4633</v>
      </c>
      <c r="F88" s="82" t="s">
        <v>171</v>
      </c>
      <c r="G88" s="25">
        <f>2800+1833</f>
        <v>4633</v>
      </c>
      <c r="H88" s="76">
        <f t="shared" si="0"/>
        <v>0</v>
      </c>
    </row>
    <row r="89" spans="1:8" x14ac:dyDescent="0.25">
      <c r="A89" s="26">
        <v>44918</v>
      </c>
      <c r="B89" s="15">
        <f t="shared" si="2"/>
        <v>909</v>
      </c>
      <c r="C89" s="29"/>
      <c r="D89" s="84" t="s">
        <v>20</v>
      </c>
      <c r="E89" s="23">
        <v>7403</v>
      </c>
      <c r="F89" s="82">
        <v>44919</v>
      </c>
      <c r="G89" s="25">
        <v>7403</v>
      </c>
      <c r="H89" s="76">
        <f t="shared" si="0"/>
        <v>0</v>
      </c>
    </row>
    <row r="90" spans="1:8" ht="18.75" customHeight="1" x14ac:dyDescent="0.25">
      <c r="A90" s="26">
        <v>44918</v>
      </c>
      <c r="B90" s="15">
        <f t="shared" si="2"/>
        <v>910</v>
      </c>
      <c r="C90" s="29"/>
      <c r="D90" s="84" t="s">
        <v>28</v>
      </c>
      <c r="E90" s="23">
        <v>3374</v>
      </c>
      <c r="F90" s="82">
        <v>44922</v>
      </c>
      <c r="G90" s="25">
        <v>3374</v>
      </c>
      <c r="H90" s="76">
        <f t="shared" si="0"/>
        <v>0</v>
      </c>
    </row>
    <row r="91" spans="1:8" x14ac:dyDescent="0.25">
      <c r="A91" s="26">
        <v>44918</v>
      </c>
      <c r="B91" s="15">
        <f t="shared" si="2"/>
        <v>911</v>
      </c>
      <c r="C91" s="29"/>
      <c r="D91" s="84" t="s">
        <v>35</v>
      </c>
      <c r="E91" s="23">
        <v>669</v>
      </c>
      <c r="F91" s="82">
        <v>44918</v>
      </c>
      <c r="G91" s="25">
        <v>669</v>
      </c>
      <c r="H91" s="76">
        <f t="shared" si="0"/>
        <v>0</v>
      </c>
    </row>
    <row r="92" spans="1:8" x14ac:dyDescent="0.25">
      <c r="A92" s="26">
        <v>44918</v>
      </c>
      <c r="B92" s="15">
        <f t="shared" si="2"/>
        <v>912</v>
      </c>
      <c r="C92" s="29"/>
      <c r="D92" s="84" t="s">
        <v>17</v>
      </c>
      <c r="E92" s="23">
        <v>8400</v>
      </c>
      <c r="F92" s="82">
        <v>44921</v>
      </c>
      <c r="G92" s="25">
        <v>8400</v>
      </c>
      <c r="H92" s="76">
        <f t="shared" si="0"/>
        <v>0</v>
      </c>
    </row>
    <row r="93" spans="1:8" x14ac:dyDescent="0.25">
      <c r="A93" s="26">
        <v>44918</v>
      </c>
      <c r="B93" s="15">
        <f t="shared" si="2"/>
        <v>913</v>
      </c>
      <c r="C93" s="29"/>
      <c r="D93" s="84" t="s">
        <v>8</v>
      </c>
      <c r="E93" s="23">
        <v>450</v>
      </c>
      <c r="F93" s="82">
        <v>44926</v>
      </c>
      <c r="G93" s="25">
        <v>450</v>
      </c>
      <c r="H93" s="76">
        <f t="shared" si="0"/>
        <v>0</v>
      </c>
    </row>
    <row r="94" spans="1:8" ht="18.75" customHeight="1" x14ac:dyDescent="0.25">
      <c r="A94" s="26">
        <v>44918</v>
      </c>
      <c r="B94" s="15">
        <f t="shared" si="2"/>
        <v>914</v>
      </c>
      <c r="C94" s="29"/>
      <c r="D94" s="84" t="s">
        <v>35</v>
      </c>
      <c r="E94" s="23">
        <v>566</v>
      </c>
      <c r="F94" s="82">
        <v>44919</v>
      </c>
      <c r="G94" s="25">
        <v>566</v>
      </c>
      <c r="H94" s="76">
        <f t="shared" si="0"/>
        <v>0</v>
      </c>
    </row>
    <row r="95" spans="1:8" ht="18.75" customHeight="1" x14ac:dyDescent="0.25">
      <c r="A95" s="26">
        <v>44918</v>
      </c>
      <c r="B95" s="15">
        <f t="shared" si="2"/>
        <v>915</v>
      </c>
      <c r="C95" s="29"/>
      <c r="D95" s="84" t="s">
        <v>35</v>
      </c>
      <c r="E95" s="23">
        <v>4423</v>
      </c>
      <c r="F95" s="82">
        <v>44919</v>
      </c>
      <c r="G95" s="25">
        <v>4423</v>
      </c>
      <c r="H95" s="76">
        <f t="shared" si="0"/>
        <v>0</v>
      </c>
    </row>
    <row r="96" spans="1:8" ht="47.25" x14ac:dyDescent="0.25">
      <c r="A96" s="26">
        <v>44919</v>
      </c>
      <c r="B96" s="15">
        <f t="shared" si="2"/>
        <v>916</v>
      </c>
      <c r="C96" s="29"/>
      <c r="D96" s="84" t="s">
        <v>16</v>
      </c>
      <c r="E96" s="23">
        <v>27980</v>
      </c>
      <c r="F96" s="82" t="s">
        <v>182</v>
      </c>
      <c r="G96" s="25">
        <f>19770+4000+4210</f>
        <v>27980</v>
      </c>
      <c r="H96" s="76">
        <f t="shared" si="0"/>
        <v>0</v>
      </c>
    </row>
    <row r="97" spans="1:8" ht="47.25" x14ac:dyDescent="0.25">
      <c r="A97" s="26">
        <v>44919</v>
      </c>
      <c r="B97" s="15">
        <f t="shared" si="2"/>
        <v>917</v>
      </c>
      <c r="C97" s="29"/>
      <c r="D97" s="84" t="s">
        <v>19</v>
      </c>
      <c r="E97" s="23">
        <v>11337</v>
      </c>
      <c r="F97" s="82" t="s">
        <v>173</v>
      </c>
      <c r="G97" s="25">
        <f>5500+4900+937</f>
        <v>11337</v>
      </c>
      <c r="H97" s="76">
        <f t="shared" si="0"/>
        <v>0</v>
      </c>
    </row>
    <row r="98" spans="1:8" ht="47.25" x14ac:dyDescent="0.25">
      <c r="A98" s="26">
        <v>44919</v>
      </c>
      <c r="B98" s="15">
        <f t="shared" si="2"/>
        <v>918</v>
      </c>
      <c r="C98" s="29"/>
      <c r="D98" s="84" t="s">
        <v>9</v>
      </c>
      <c r="E98" s="23">
        <v>12674</v>
      </c>
      <c r="F98" s="82" t="s">
        <v>175</v>
      </c>
      <c r="G98" s="25">
        <f>2364+6910+3400</f>
        <v>12674</v>
      </c>
      <c r="H98" s="76">
        <f t="shared" si="0"/>
        <v>0</v>
      </c>
    </row>
    <row r="99" spans="1:8" ht="18.75" customHeight="1" x14ac:dyDescent="0.25">
      <c r="A99" s="26">
        <v>44919</v>
      </c>
      <c r="B99" s="15">
        <f t="shared" si="2"/>
        <v>919</v>
      </c>
      <c r="C99" s="29"/>
      <c r="D99" s="84" t="s">
        <v>20</v>
      </c>
      <c r="E99" s="23">
        <v>8569</v>
      </c>
      <c r="F99" s="82">
        <v>44921</v>
      </c>
      <c r="G99" s="25">
        <v>8569</v>
      </c>
      <c r="H99" s="76">
        <f t="shared" si="0"/>
        <v>0</v>
      </c>
    </row>
    <row r="100" spans="1:8" ht="18.75" customHeight="1" x14ac:dyDescent="0.25">
      <c r="A100" s="26">
        <v>44921</v>
      </c>
      <c r="B100" s="15">
        <f t="shared" si="2"/>
        <v>920</v>
      </c>
      <c r="C100" s="29"/>
      <c r="D100" s="84" t="s">
        <v>20</v>
      </c>
      <c r="E100" s="23">
        <v>7596</v>
      </c>
      <c r="F100" s="82">
        <v>44923</v>
      </c>
      <c r="G100" s="25">
        <v>7596</v>
      </c>
      <c r="H100" s="76">
        <f t="shared" si="0"/>
        <v>0</v>
      </c>
    </row>
    <row r="101" spans="1:8" ht="18.75" customHeight="1" x14ac:dyDescent="0.25">
      <c r="A101" s="26">
        <v>44921</v>
      </c>
      <c r="B101" s="15">
        <f t="shared" si="2"/>
        <v>921</v>
      </c>
      <c r="C101" s="29"/>
      <c r="D101" s="84" t="s">
        <v>35</v>
      </c>
      <c r="E101" s="23">
        <v>648</v>
      </c>
      <c r="F101" s="82">
        <v>44923</v>
      </c>
      <c r="G101" s="25">
        <v>648</v>
      </c>
      <c r="H101" s="76">
        <f t="shared" si="0"/>
        <v>0</v>
      </c>
    </row>
    <row r="102" spans="1:8" ht="31.5" x14ac:dyDescent="0.25">
      <c r="A102" s="26">
        <v>44922</v>
      </c>
      <c r="B102" s="15">
        <f t="shared" si="2"/>
        <v>922</v>
      </c>
      <c r="C102" s="29"/>
      <c r="D102" s="84" t="s">
        <v>19</v>
      </c>
      <c r="E102" s="23">
        <v>2257</v>
      </c>
      <c r="F102" s="82" t="s">
        <v>174</v>
      </c>
      <c r="G102" s="25">
        <f>1100+1157</f>
        <v>2257</v>
      </c>
      <c r="H102" s="76">
        <f t="shared" si="0"/>
        <v>0</v>
      </c>
    </row>
    <row r="103" spans="1:8" ht="18.75" customHeight="1" x14ac:dyDescent="0.25">
      <c r="A103" s="26">
        <v>44922</v>
      </c>
      <c r="B103" s="15">
        <f t="shared" si="2"/>
        <v>923</v>
      </c>
      <c r="C103" s="29"/>
      <c r="D103" s="84" t="s">
        <v>20</v>
      </c>
      <c r="E103" s="23">
        <v>4026</v>
      </c>
      <c r="F103" s="82">
        <v>44923</v>
      </c>
      <c r="G103" s="25">
        <v>4026</v>
      </c>
      <c r="H103" s="76">
        <f t="shared" si="0"/>
        <v>0</v>
      </c>
    </row>
    <row r="104" spans="1:8" ht="18.75" customHeight="1" x14ac:dyDescent="0.25">
      <c r="A104" s="26">
        <v>44922</v>
      </c>
      <c r="B104" s="15">
        <f t="shared" si="2"/>
        <v>924</v>
      </c>
      <c r="C104" s="29"/>
      <c r="D104" s="84" t="s">
        <v>22</v>
      </c>
      <c r="E104" s="23">
        <v>6677</v>
      </c>
      <c r="F104" s="82">
        <v>44923</v>
      </c>
      <c r="G104" s="25">
        <v>6677</v>
      </c>
      <c r="H104" s="76">
        <f t="shared" si="0"/>
        <v>0</v>
      </c>
    </row>
    <row r="105" spans="1:8" ht="18.75" customHeight="1" x14ac:dyDescent="0.25">
      <c r="A105" s="26">
        <v>44922</v>
      </c>
      <c r="B105" s="15">
        <f t="shared" si="2"/>
        <v>925</v>
      </c>
      <c r="C105" s="29"/>
      <c r="D105" s="84" t="s">
        <v>22</v>
      </c>
      <c r="E105" s="23">
        <v>10579</v>
      </c>
      <c r="F105" s="82">
        <v>44923</v>
      </c>
      <c r="G105" s="25">
        <v>10579</v>
      </c>
      <c r="H105" s="76">
        <f t="shared" si="0"/>
        <v>0</v>
      </c>
    </row>
    <row r="106" spans="1:8" ht="31.5" x14ac:dyDescent="0.25">
      <c r="A106" s="26">
        <v>44923</v>
      </c>
      <c r="B106" s="15">
        <f t="shared" si="2"/>
        <v>926</v>
      </c>
      <c r="C106" s="29"/>
      <c r="D106" s="84" t="s">
        <v>19</v>
      </c>
      <c r="E106" s="23">
        <v>2016</v>
      </c>
      <c r="F106" s="82" t="s">
        <v>176</v>
      </c>
      <c r="G106" s="25">
        <f>1100+916</f>
        <v>2016</v>
      </c>
      <c r="H106" s="76">
        <f t="shared" si="0"/>
        <v>0</v>
      </c>
    </row>
    <row r="107" spans="1:8" ht="18.75" customHeight="1" x14ac:dyDescent="0.25">
      <c r="A107" s="26">
        <v>44923</v>
      </c>
      <c r="B107" s="15">
        <f t="shared" si="2"/>
        <v>927</v>
      </c>
      <c r="C107" s="29"/>
      <c r="D107" s="84" t="s">
        <v>9</v>
      </c>
      <c r="E107" s="23">
        <v>12056</v>
      </c>
      <c r="F107" s="82">
        <v>44925</v>
      </c>
      <c r="G107" s="25">
        <v>12056</v>
      </c>
      <c r="H107" s="76">
        <f t="shared" si="0"/>
        <v>0</v>
      </c>
    </row>
    <row r="108" spans="1:8" ht="18.75" customHeight="1" x14ac:dyDescent="0.25">
      <c r="A108" s="26">
        <v>44923</v>
      </c>
      <c r="B108" s="15">
        <f t="shared" si="2"/>
        <v>928</v>
      </c>
      <c r="C108" s="29"/>
      <c r="D108" s="84" t="s">
        <v>35</v>
      </c>
      <c r="E108" s="23">
        <v>1236</v>
      </c>
      <c r="F108" s="82">
        <v>44924</v>
      </c>
      <c r="G108" s="25">
        <v>1236</v>
      </c>
      <c r="H108" s="76">
        <f t="shared" si="0"/>
        <v>0</v>
      </c>
    </row>
    <row r="109" spans="1:8" ht="18.75" customHeight="1" x14ac:dyDescent="0.25">
      <c r="A109" s="26">
        <v>44923</v>
      </c>
      <c r="B109" s="15">
        <f t="shared" si="2"/>
        <v>929</v>
      </c>
      <c r="C109" s="29"/>
      <c r="D109" s="84" t="s">
        <v>22</v>
      </c>
      <c r="E109" s="23">
        <v>9051</v>
      </c>
      <c r="F109" s="82">
        <v>44924</v>
      </c>
      <c r="G109" s="25">
        <v>9051</v>
      </c>
      <c r="H109" s="76">
        <f t="shared" si="0"/>
        <v>0</v>
      </c>
    </row>
    <row r="110" spans="1:8" ht="18.75" customHeight="1" x14ac:dyDescent="0.25">
      <c r="A110" s="26">
        <v>44923</v>
      </c>
      <c r="B110" s="15">
        <f t="shared" si="2"/>
        <v>930</v>
      </c>
      <c r="C110" s="29"/>
      <c r="D110" s="84" t="s">
        <v>20</v>
      </c>
      <c r="E110" s="23">
        <v>3922</v>
      </c>
      <c r="F110" s="82">
        <v>44924</v>
      </c>
      <c r="G110" s="25">
        <v>3922</v>
      </c>
      <c r="H110" s="76">
        <f t="shared" si="0"/>
        <v>0</v>
      </c>
    </row>
    <row r="111" spans="1:8" ht="18.75" customHeight="1" x14ac:dyDescent="0.25">
      <c r="A111" s="26">
        <v>44924</v>
      </c>
      <c r="B111" s="15">
        <f t="shared" si="2"/>
        <v>931</v>
      </c>
      <c r="C111" s="29"/>
      <c r="D111" s="84" t="s">
        <v>8</v>
      </c>
      <c r="E111" s="23">
        <v>379</v>
      </c>
      <c r="F111" s="82">
        <v>44926</v>
      </c>
      <c r="G111" s="25">
        <v>379</v>
      </c>
      <c r="H111" s="76">
        <f t="shared" si="0"/>
        <v>0</v>
      </c>
    </row>
    <row r="112" spans="1:8" ht="31.5" x14ac:dyDescent="0.25">
      <c r="A112" s="26">
        <v>44924</v>
      </c>
      <c r="B112" s="15">
        <f t="shared" si="2"/>
        <v>932</v>
      </c>
      <c r="C112" s="29"/>
      <c r="D112" s="84" t="s">
        <v>19</v>
      </c>
      <c r="E112" s="23">
        <v>3010</v>
      </c>
      <c r="F112" s="82" t="s">
        <v>178</v>
      </c>
      <c r="G112" s="25">
        <f>1000+2010</f>
        <v>3010</v>
      </c>
      <c r="H112" s="76">
        <f t="shared" si="0"/>
        <v>0</v>
      </c>
    </row>
    <row r="113" spans="1:8" ht="18.75" customHeight="1" x14ac:dyDescent="0.25">
      <c r="A113" s="26">
        <v>44924</v>
      </c>
      <c r="B113" s="15">
        <f t="shared" si="2"/>
        <v>933</v>
      </c>
      <c r="C113" s="29"/>
      <c r="D113" s="84" t="s">
        <v>20</v>
      </c>
      <c r="E113" s="23">
        <v>4601</v>
      </c>
      <c r="F113" s="82">
        <v>44925</v>
      </c>
      <c r="G113" s="25">
        <v>4601</v>
      </c>
      <c r="H113" s="76">
        <f t="shared" si="0"/>
        <v>0</v>
      </c>
    </row>
    <row r="114" spans="1:8" ht="18.75" customHeight="1" x14ac:dyDescent="0.25">
      <c r="A114" s="26">
        <v>44924</v>
      </c>
      <c r="B114" s="15">
        <f t="shared" si="2"/>
        <v>934</v>
      </c>
      <c r="C114" s="29"/>
      <c r="D114" s="84" t="s">
        <v>35</v>
      </c>
      <c r="E114" s="23">
        <v>640</v>
      </c>
      <c r="F114" s="63"/>
      <c r="G114" s="62"/>
      <c r="H114" s="76">
        <f t="shared" si="0"/>
        <v>640</v>
      </c>
    </row>
    <row r="115" spans="1:8" ht="31.5" x14ac:dyDescent="0.25">
      <c r="A115" s="26">
        <v>44925</v>
      </c>
      <c r="B115" s="15">
        <f t="shared" si="2"/>
        <v>935</v>
      </c>
      <c r="C115" s="29"/>
      <c r="D115" s="84" t="s">
        <v>19</v>
      </c>
      <c r="E115" s="23">
        <v>3557</v>
      </c>
      <c r="F115" s="82" t="s">
        <v>180</v>
      </c>
      <c r="G115" s="25">
        <f>2200+1357</f>
        <v>3557</v>
      </c>
      <c r="H115" s="76">
        <f t="shared" si="0"/>
        <v>0</v>
      </c>
    </row>
    <row r="116" spans="1:8" ht="31.5" x14ac:dyDescent="0.25">
      <c r="A116" s="26">
        <v>44925</v>
      </c>
      <c r="B116" s="15">
        <f t="shared" si="2"/>
        <v>936</v>
      </c>
      <c r="C116" s="29"/>
      <c r="D116" s="84" t="s">
        <v>9</v>
      </c>
      <c r="E116" s="23">
        <v>12716</v>
      </c>
      <c r="F116" s="82" t="s">
        <v>177</v>
      </c>
      <c r="G116" s="25">
        <f>10000+2716</f>
        <v>12716</v>
      </c>
      <c r="H116" s="76">
        <f t="shared" si="0"/>
        <v>0</v>
      </c>
    </row>
    <row r="117" spans="1:8" ht="18.75" customHeight="1" x14ac:dyDescent="0.25">
      <c r="A117" s="26">
        <v>44925</v>
      </c>
      <c r="B117" s="15">
        <f t="shared" si="2"/>
        <v>937</v>
      </c>
      <c r="C117" s="29"/>
      <c r="D117" s="84" t="s">
        <v>20</v>
      </c>
      <c r="E117" s="23">
        <v>7018</v>
      </c>
      <c r="F117" s="82">
        <v>44926</v>
      </c>
      <c r="G117" s="25">
        <v>7018</v>
      </c>
      <c r="H117" s="76">
        <f t="shared" si="0"/>
        <v>0</v>
      </c>
    </row>
    <row r="118" spans="1:8" ht="18.75" customHeight="1" x14ac:dyDescent="0.25">
      <c r="A118" s="26">
        <v>44925</v>
      </c>
      <c r="B118" s="15">
        <f t="shared" si="2"/>
        <v>938</v>
      </c>
      <c r="C118" s="29"/>
      <c r="D118" s="84" t="s">
        <v>22</v>
      </c>
      <c r="E118" s="23">
        <v>598</v>
      </c>
      <c r="F118" s="82">
        <v>44926</v>
      </c>
      <c r="G118" s="25">
        <v>598</v>
      </c>
      <c r="H118" s="76">
        <f t="shared" si="0"/>
        <v>0</v>
      </c>
    </row>
    <row r="119" spans="1:8" ht="18.75" customHeight="1" x14ac:dyDescent="0.25">
      <c r="A119" s="26">
        <v>44925</v>
      </c>
      <c r="B119" s="15">
        <f t="shared" si="2"/>
        <v>939</v>
      </c>
      <c r="C119" s="29"/>
      <c r="D119" s="84" t="s">
        <v>35</v>
      </c>
      <c r="E119" s="23">
        <v>3735</v>
      </c>
      <c r="F119" s="82">
        <v>44926</v>
      </c>
      <c r="G119" s="25">
        <v>3735</v>
      </c>
      <c r="H119" s="76">
        <f t="shared" si="0"/>
        <v>0</v>
      </c>
    </row>
    <row r="120" spans="1:8" ht="18.75" customHeight="1" x14ac:dyDescent="0.25">
      <c r="A120" s="26">
        <v>44926</v>
      </c>
      <c r="B120" s="15">
        <f t="shared" si="2"/>
        <v>940</v>
      </c>
      <c r="C120" s="29"/>
      <c r="D120" s="84" t="s">
        <v>20</v>
      </c>
      <c r="E120" s="23">
        <v>6243</v>
      </c>
      <c r="F120" s="82">
        <v>44928</v>
      </c>
      <c r="G120" s="25">
        <v>6243</v>
      </c>
      <c r="H120" s="76">
        <f t="shared" si="0"/>
        <v>0</v>
      </c>
    </row>
    <row r="121" spans="1:8" ht="31.5" x14ac:dyDescent="0.25">
      <c r="A121" s="87">
        <v>44928</v>
      </c>
      <c r="B121" s="15">
        <f t="shared" si="2"/>
        <v>941</v>
      </c>
      <c r="C121" s="29"/>
      <c r="D121" s="84" t="s">
        <v>9</v>
      </c>
      <c r="E121" s="23">
        <v>5896</v>
      </c>
      <c r="F121" s="89" t="s">
        <v>179</v>
      </c>
      <c r="G121" s="88">
        <f>2284+3612</f>
        <v>5896</v>
      </c>
      <c r="H121" s="76">
        <f t="shared" si="0"/>
        <v>0</v>
      </c>
    </row>
    <row r="122" spans="1:8" ht="18.75" customHeight="1" x14ac:dyDescent="0.25">
      <c r="A122" s="87">
        <v>44928</v>
      </c>
      <c r="B122" s="15">
        <f t="shared" si="2"/>
        <v>942</v>
      </c>
      <c r="C122" s="29"/>
      <c r="D122" s="84" t="s">
        <v>20</v>
      </c>
      <c r="E122" s="23">
        <v>6859</v>
      </c>
      <c r="F122" s="82">
        <v>44929</v>
      </c>
      <c r="G122" s="25">
        <v>6859</v>
      </c>
      <c r="H122" s="76">
        <f t="shared" si="0"/>
        <v>0</v>
      </c>
    </row>
    <row r="123" spans="1:8" ht="18.75" customHeight="1" x14ac:dyDescent="0.25">
      <c r="A123" s="87">
        <v>44928</v>
      </c>
      <c r="B123" s="15">
        <f t="shared" si="2"/>
        <v>943</v>
      </c>
      <c r="C123" s="29"/>
      <c r="D123" s="84" t="s">
        <v>35</v>
      </c>
      <c r="E123" s="23">
        <v>5841</v>
      </c>
      <c r="F123" s="82">
        <v>44929</v>
      </c>
      <c r="G123" s="25">
        <v>5841</v>
      </c>
      <c r="H123" s="76">
        <f t="shared" si="0"/>
        <v>0</v>
      </c>
    </row>
    <row r="124" spans="1:8" ht="31.5" x14ac:dyDescent="0.25">
      <c r="A124" s="87">
        <v>44929</v>
      </c>
      <c r="B124" s="15">
        <f t="shared" si="2"/>
        <v>944</v>
      </c>
      <c r="C124" s="29"/>
      <c r="D124" s="84" t="s">
        <v>19</v>
      </c>
      <c r="E124" s="23">
        <v>3188</v>
      </c>
      <c r="F124" s="82" t="s">
        <v>181</v>
      </c>
      <c r="G124" s="25">
        <f>2000+1188</f>
        <v>3188</v>
      </c>
      <c r="H124" s="76">
        <f t="shared" si="0"/>
        <v>0</v>
      </c>
    </row>
    <row r="125" spans="1:8" ht="18.75" customHeight="1" x14ac:dyDescent="0.25">
      <c r="A125" s="87">
        <v>44929</v>
      </c>
      <c r="B125" s="15">
        <f t="shared" si="2"/>
        <v>945</v>
      </c>
      <c r="C125" s="29"/>
      <c r="D125" s="84" t="s">
        <v>8</v>
      </c>
      <c r="E125" s="23">
        <v>286</v>
      </c>
      <c r="F125" s="82">
        <v>44932</v>
      </c>
      <c r="G125" s="25">
        <v>286</v>
      </c>
      <c r="H125" s="76">
        <f t="shared" si="0"/>
        <v>0</v>
      </c>
    </row>
    <row r="126" spans="1:8" ht="18.75" customHeight="1" x14ac:dyDescent="0.25">
      <c r="A126" s="87">
        <v>44929</v>
      </c>
      <c r="B126" s="15">
        <f t="shared" si="2"/>
        <v>946</v>
      </c>
      <c r="C126" s="29"/>
      <c r="D126" s="84" t="s">
        <v>9</v>
      </c>
      <c r="E126" s="23">
        <v>7880</v>
      </c>
      <c r="F126" s="82">
        <v>44931</v>
      </c>
      <c r="G126" s="25">
        <v>7880</v>
      </c>
      <c r="H126" s="76">
        <f t="shared" si="0"/>
        <v>0</v>
      </c>
    </row>
    <row r="127" spans="1:8" ht="18.75" customHeight="1" x14ac:dyDescent="0.25">
      <c r="A127" s="87">
        <v>44929</v>
      </c>
      <c r="B127" s="15">
        <f t="shared" si="2"/>
        <v>947</v>
      </c>
      <c r="C127" s="29"/>
      <c r="D127" s="84" t="s">
        <v>20</v>
      </c>
      <c r="E127" s="23">
        <v>2194</v>
      </c>
      <c r="F127" s="82">
        <v>44930</v>
      </c>
      <c r="G127" s="25">
        <v>2194</v>
      </c>
      <c r="H127" s="76">
        <f t="shared" si="0"/>
        <v>0</v>
      </c>
    </row>
    <row r="128" spans="1:8" ht="18.75" customHeight="1" x14ac:dyDescent="0.25">
      <c r="A128" s="87">
        <v>44929</v>
      </c>
      <c r="B128" s="15">
        <f t="shared" si="2"/>
        <v>948</v>
      </c>
      <c r="C128" s="29"/>
      <c r="D128" s="84" t="s">
        <v>35</v>
      </c>
      <c r="E128" s="23">
        <v>2185</v>
      </c>
      <c r="F128" s="82">
        <v>44930</v>
      </c>
      <c r="G128" s="25">
        <v>2185</v>
      </c>
      <c r="H128" s="76">
        <f t="shared" si="0"/>
        <v>0</v>
      </c>
    </row>
    <row r="129" spans="1:8" ht="18.75" customHeight="1" x14ac:dyDescent="0.25">
      <c r="A129" s="87">
        <v>44930</v>
      </c>
      <c r="B129" s="15">
        <f t="shared" si="2"/>
        <v>949</v>
      </c>
      <c r="C129" s="29"/>
      <c r="D129" s="84" t="s">
        <v>35</v>
      </c>
      <c r="E129" s="23">
        <v>4404</v>
      </c>
      <c r="F129" s="82">
        <v>44931</v>
      </c>
      <c r="G129" s="25">
        <v>4404</v>
      </c>
      <c r="H129" s="76">
        <f t="shared" si="0"/>
        <v>0</v>
      </c>
    </row>
    <row r="130" spans="1:8" ht="18.75" customHeight="1" x14ac:dyDescent="0.25">
      <c r="A130" s="87">
        <v>44930</v>
      </c>
      <c r="B130" s="15">
        <f t="shared" si="2"/>
        <v>950</v>
      </c>
      <c r="C130" s="29"/>
      <c r="D130" s="84" t="s">
        <v>20</v>
      </c>
      <c r="E130" s="23">
        <v>4836</v>
      </c>
      <c r="F130" s="82">
        <v>44931</v>
      </c>
      <c r="G130" s="25">
        <v>4836</v>
      </c>
      <c r="H130" s="76">
        <f t="shared" si="0"/>
        <v>0</v>
      </c>
    </row>
    <row r="131" spans="1:8" ht="31.5" x14ac:dyDescent="0.25">
      <c r="A131" s="87">
        <v>44931</v>
      </c>
      <c r="B131" s="15">
        <f t="shared" si="2"/>
        <v>951</v>
      </c>
      <c r="C131" s="29"/>
      <c r="D131" s="84" t="s">
        <v>19</v>
      </c>
      <c r="E131" s="23">
        <v>4074</v>
      </c>
      <c r="F131" s="82" t="s">
        <v>184</v>
      </c>
      <c r="G131" s="25">
        <f>2600+1474</f>
        <v>4074</v>
      </c>
      <c r="H131" s="76">
        <f t="shared" si="0"/>
        <v>0</v>
      </c>
    </row>
    <row r="132" spans="1:8" ht="18.75" customHeight="1" x14ac:dyDescent="0.25">
      <c r="A132" s="87">
        <v>44931</v>
      </c>
      <c r="B132" s="15">
        <f t="shared" si="2"/>
        <v>952</v>
      </c>
      <c r="C132" s="29"/>
      <c r="D132" s="84" t="s">
        <v>8</v>
      </c>
      <c r="E132" s="23">
        <v>3700</v>
      </c>
      <c r="F132" s="82">
        <v>44932</v>
      </c>
      <c r="G132" s="25">
        <v>3700</v>
      </c>
      <c r="H132" s="76">
        <f t="shared" si="0"/>
        <v>0</v>
      </c>
    </row>
    <row r="133" spans="1:8" ht="31.5" x14ac:dyDescent="0.25">
      <c r="A133" s="87">
        <v>44931</v>
      </c>
      <c r="B133" s="15">
        <f t="shared" si="2"/>
        <v>953</v>
      </c>
      <c r="C133" s="29"/>
      <c r="D133" s="84" t="s">
        <v>35</v>
      </c>
      <c r="E133" s="23">
        <v>5633</v>
      </c>
      <c r="F133" s="82" t="s">
        <v>181</v>
      </c>
      <c r="G133" s="25">
        <f>4000+1633</f>
        <v>5633</v>
      </c>
      <c r="H133" s="76">
        <f t="shared" si="0"/>
        <v>0</v>
      </c>
    </row>
    <row r="134" spans="1:8" ht="18.75" customHeight="1" x14ac:dyDescent="0.25">
      <c r="A134" s="87">
        <v>44931</v>
      </c>
      <c r="B134" s="15">
        <f t="shared" ref="B134:B150" si="3">B133+1</f>
        <v>954</v>
      </c>
      <c r="C134" s="29"/>
      <c r="D134" s="84" t="s">
        <v>9</v>
      </c>
      <c r="E134" s="23">
        <v>7525</v>
      </c>
      <c r="F134" s="82">
        <v>44932</v>
      </c>
      <c r="G134" s="25">
        <v>7525</v>
      </c>
      <c r="H134" s="76">
        <f t="shared" si="0"/>
        <v>0</v>
      </c>
    </row>
    <row r="135" spans="1:8" ht="18.75" customHeight="1" x14ac:dyDescent="0.25">
      <c r="A135" s="87">
        <v>44931</v>
      </c>
      <c r="B135" s="15">
        <f t="shared" si="3"/>
        <v>955</v>
      </c>
      <c r="C135" s="29"/>
      <c r="D135" s="84" t="s">
        <v>28</v>
      </c>
      <c r="E135" s="23">
        <v>6600</v>
      </c>
      <c r="F135" s="63"/>
      <c r="G135" s="62"/>
      <c r="H135" s="76">
        <f t="shared" si="0"/>
        <v>6600</v>
      </c>
    </row>
    <row r="136" spans="1:8" ht="18.75" customHeight="1" x14ac:dyDescent="0.25">
      <c r="A136" s="87">
        <v>44931</v>
      </c>
      <c r="B136" s="15">
        <f t="shared" si="3"/>
        <v>956</v>
      </c>
      <c r="C136" s="29"/>
      <c r="D136" s="84" t="s">
        <v>20</v>
      </c>
      <c r="E136" s="23">
        <v>5100</v>
      </c>
      <c r="F136" s="82">
        <v>44932</v>
      </c>
      <c r="G136" s="25">
        <v>5100</v>
      </c>
      <c r="H136" s="76">
        <f t="shared" si="0"/>
        <v>0</v>
      </c>
    </row>
    <row r="137" spans="1:8" ht="31.5" x14ac:dyDescent="0.25">
      <c r="A137" s="87">
        <v>44932</v>
      </c>
      <c r="B137" s="15">
        <f t="shared" si="3"/>
        <v>957</v>
      </c>
      <c r="C137" s="29"/>
      <c r="D137" s="84" t="s">
        <v>35</v>
      </c>
      <c r="E137" s="23">
        <v>2023</v>
      </c>
      <c r="F137" s="82" t="s">
        <v>183</v>
      </c>
      <c r="G137" s="25">
        <f>174+1849</f>
        <v>2023</v>
      </c>
      <c r="H137" s="76">
        <f t="shared" si="0"/>
        <v>0</v>
      </c>
    </row>
    <row r="138" spans="1:8" ht="18.75" customHeight="1" x14ac:dyDescent="0.25">
      <c r="A138" s="87">
        <v>44932</v>
      </c>
      <c r="B138" s="15">
        <f t="shared" si="3"/>
        <v>958</v>
      </c>
      <c r="C138" s="29"/>
      <c r="D138" s="84" t="s">
        <v>16</v>
      </c>
      <c r="E138" s="23">
        <v>17820</v>
      </c>
      <c r="F138" s="63"/>
      <c r="G138" s="62"/>
      <c r="H138" s="76">
        <f t="shared" si="0"/>
        <v>17820</v>
      </c>
    </row>
    <row r="139" spans="1:8" ht="18.75" customHeight="1" x14ac:dyDescent="0.25">
      <c r="A139" s="87">
        <v>44932</v>
      </c>
      <c r="B139" s="15">
        <f t="shared" si="3"/>
        <v>959</v>
      </c>
      <c r="C139" s="29"/>
      <c r="D139" s="84" t="s">
        <v>9</v>
      </c>
      <c r="E139" s="23">
        <v>7718</v>
      </c>
      <c r="F139" s="82">
        <v>44933</v>
      </c>
      <c r="G139" s="25">
        <v>7718</v>
      </c>
      <c r="H139" s="76">
        <f t="shared" si="0"/>
        <v>0</v>
      </c>
    </row>
    <row r="140" spans="1:8" ht="18.75" customHeight="1" x14ac:dyDescent="0.25">
      <c r="A140" s="87">
        <v>44932</v>
      </c>
      <c r="B140" s="15">
        <f t="shared" si="3"/>
        <v>960</v>
      </c>
      <c r="C140" s="29"/>
      <c r="D140" s="84" t="s">
        <v>17</v>
      </c>
      <c r="E140" s="23">
        <v>11780</v>
      </c>
      <c r="F140" s="63"/>
      <c r="G140" s="62"/>
      <c r="H140" s="76">
        <f t="shared" si="0"/>
        <v>11780</v>
      </c>
    </row>
    <row r="141" spans="1:8" ht="18.75" customHeight="1" x14ac:dyDescent="0.25">
      <c r="A141" s="87">
        <v>44932</v>
      </c>
      <c r="B141" s="15">
        <f t="shared" si="3"/>
        <v>961</v>
      </c>
      <c r="C141" s="29"/>
      <c r="D141" s="84" t="s">
        <v>20</v>
      </c>
      <c r="E141" s="23">
        <v>6085</v>
      </c>
      <c r="F141" s="82">
        <v>44933</v>
      </c>
      <c r="G141" s="25">
        <v>6085</v>
      </c>
      <c r="H141" s="76">
        <f t="shared" si="0"/>
        <v>0</v>
      </c>
    </row>
    <row r="142" spans="1:8" x14ac:dyDescent="0.25">
      <c r="A142" s="87">
        <v>44933</v>
      </c>
      <c r="B142" s="15">
        <f t="shared" si="3"/>
        <v>962</v>
      </c>
      <c r="C142" s="29"/>
      <c r="D142" s="84" t="s">
        <v>19</v>
      </c>
      <c r="E142" s="23">
        <v>5814</v>
      </c>
      <c r="F142" s="82" t="s">
        <v>185</v>
      </c>
      <c r="G142" s="102">
        <f>4200</f>
        <v>4200</v>
      </c>
      <c r="H142" s="103">
        <f t="shared" si="0"/>
        <v>1614</v>
      </c>
    </row>
    <row r="143" spans="1:8" ht="31.5" x14ac:dyDescent="0.25">
      <c r="A143" s="87">
        <v>44933</v>
      </c>
      <c r="B143" s="15">
        <f t="shared" si="3"/>
        <v>963</v>
      </c>
      <c r="C143" s="29"/>
      <c r="D143" s="84" t="s">
        <v>35</v>
      </c>
      <c r="E143" s="23">
        <v>1125</v>
      </c>
      <c r="F143" s="82" t="s">
        <v>184</v>
      </c>
      <c r="G143" s="25">
        <f>762+363</f>
        <v>1125</v>
      </c>
      <c r="H143" s="76">
        <f t="shared" si="0"/>
        <v>0</v>
      </c>
    </row>
    <row r="144" spans="1:8" x14ac:dyDescent="0.25">
      <c r="A144" s="87">
        <v>44933</v>
      </c>
      <c r="B144" s="15">
        <f t="shared" si="3"/>
        <v>964</v>
      </c>
      <c r="C144" s="29"/>
      <c r="D144" s="84" t="s">
        <v>9</v>
      </c>
      <c r="E144" s="23">
        <v>7685</v>
      </c>
      <c r="F144" s="82">
        <v>44934</v>
      </c>
      <c r="G144" s="25">
        <v>7685</v>
      </c>
      <c r="H144" s="76">
        <f t="shared" si="0"/>
        <v>0</v>
      </c>
    </row>
    <row r="145" spans="1:9" ht="18.75" customHeight="1" x14ac:dyDescent="0.25">
      <c r="A145" s="87">
        <v>44933</v>
      </c>
      <c r="B145" s="15">
        <f t="shared" si="3"/>
        <v>965</v>
      </c>
      <c r="C145" s="29"/>
      <c r="D145" s="84" t="s">
        <v>20</v>
      </c>
      <c r="E145" s="23">
        <v>5230</v>
      </c>
      <c r="F145" s="82">
        <v>44934</v>
      </c>
      <c r="G145" s="25">
        <v>5230</v>
      </c>
      <c r="H145" s="76">
        <f t="shared" si="0"/>
        <v>0</v>
      </c>
    </row>
    <row r="146" spans="1:9" ht="18.75" customHeight="1" x14ac:dyDescent="0.25">
      <c r="A146" s="87">
        <v>44934</v>
      </c>
      <c r="B146" s="15">
        <f t="shared" si="3"/>
        <v>966</v>
      </c>
      <c r="C146" s="29"/>
      <c r="D146" s="84" t="s">
        <v>19</v>
      </c>
      <c r="E146" s="23">
        <v>4090</v>
      </c>
      <c r="F146" s="63"/>
      <c r="G146" s="62"/>
      <c r="H146" s="76">
        <f t="shared" si="0"/>
        <v>4090</v>
      </c>
    </row>
    <row r="147" spans="1:9" ht="18.75" customHeight="1" x14ac:dyDescent="0.25">
      <c r="A147" s="87">
        <v>44934</v>
      </c>
      <c r="B147" s="15">
        <f t="shared" si="3"/>
        <v>967</v>
      </c>
      <c r="C147" s="29"/>
      <c r="D147" s="84" t="s">
        <v>9</v>
      </c>
      <c r="E147" s="23">
        <v>7736</v>
      </c>
      <c r="F147" s="63"/>
      <c r="G147" s="62"/>
      <c r="H147" s="76">
        <f t="shared" si="0"/>
        <v>7736</v>
      </c>
    </row>
    <row r="148" spans="1:9" ht="18.75" customHeight="1" x14ac:dyDescent="0.25">
      <c r="A148" s="87">
        <v>44934</v>
      </c>
      <c r="B148" s="15">
        <f t="shared" si="3"/>
        <v>968</v>
      </c>
      <c r="C148" s="29"/>
      <c r="D148" s="84" t="s">
        <v>20</v>
      </c>
      <c r="E148" s="23">
        <v>3696</v>
      </c>
      <c r="F148" s="63"/>
      <c r="G148" s="62"/>
      <c r="H148" s="76">
        <f t="shared" si="0"/>
        <v>3696</v>
      </c>
    </row>
    <row r="149" spans="1:9" ht="18.75" customHeight="1" x14ac:dyDescent="0.25">
      <c r="A149" s="87"/>
      <c r="B149" s="15">
        <f t="shared" si="3"/>
        <v>969</v>
      </c>
      <c r="C149" s="29"/>
      <c r="D149" s="84"/>
      <c r="E149" s="23"/>
      <c r="F149" s="82"/>
      <c r="G149" s="25"/>
      <c r="H149" s="76">
        <f t="shared" si="0"/>
        <v>0</v>
      </c>
    </row>
    <row r="150" spans="1:9" ht="18.75" customHeight="1" x14ac:dyDescent="0.25">
      <c r="A150" s="87"/>
      <c r="B150" s="15">
        <f t="shared" si="3"/>
        <v>970</v>
      </c>
      <c r="C150" s="29"/>
      <c r="D150" s="84"/>
      <c r="E150" s="23"/>
      <c r="F150" s="82"/>
      <c r="G150" s="25"/>
      <c r="H150" s="76">
        <f t="shared" si="0"/>
        <v>0</v>
      </c>
    </row>
    <row r="151" spans="1:9" ht="18.75" customHeight="1" x14ac:dyDescent="0.25">
      <c r="A151" s="87"/>
      <c r="B151" s="15"/>
      <c r="C151" s="29"/>
      <c r="D151" s="84"/>
      <c r="E151" s="23"/>
      <c r="F151" s="82"/>
      <c r="G151" s="25"/>
      <c r="H151" s="76">
        <f t="shared" si="0"/>
        <v>0</v>
      </c>
    </row>
    <row r="152" spans="1:9" ht="18.75" customHeight="1" x14ac:dyDescent="0.25">
      <c r="A152" s="87"/>
      <c r="B152" s="15"/>
      <c r="C152" s="29"/>
      <c r="D152" s="84"/>
      <c r="E152" s="23"/>
      <c r="F152" s="82"/>
      <c r="G152" s="25"/>
      <c r="H152" s="76">
        <f t="shared" si="0"/>
        <v>0</v>
      </c>
    </row>
    <row r="153" spans="1:9" ht="18.75" customHeight="1" x14ac:dyDescent="0.25">
      <c r="A153" s="26"/>
      <c r="B153" s="15"/>
      <c r="C153" s="29"/>
      <c r="D153" s="27"/>
      <c r="E153" s="23"/>
      <c r="F153" s="64"/>
      <c r="G153" s="25"/>
      <c r="H153" s="76">
        <f t="shared" si="0"/>
        <v>0</v>
      </c>
    </row>
    <row r="154" spans="1:9" ht="16.5" thickBot="1" x14ac:dyDescent="0.3">
      <c r="A154" s="35"/>
      <c r="B154" s="15"/>
      <c r="C154" s="37"/>
      <c r="D154" s="38"/>
      <c r="E154" s="39">
        <v>0</v>
      </c>
      <c r="F154" s="90"/>
      <c r="G154" s="41"/>
      <c r="H154" s="76">
        <f t="shared" si="0"/>
        <v>0</v>
      </c>
      <c r="I154" s="2"/>
    </row>
    <row r="155" spans="1:9" ht="16.5" thickTop="1" x14ac:dyDescent="0.25">
      <c r="B155" s="43"/>
      <c r="C155" s="44"/>
      <c r="D155" s="2"/>
      <c r="E155" s="45">
        <f>SUM(E4:E154)</f>
        <v>905111</v>
      </c>
      <c r="F155" s="91"/>
      <c r="G155" s="45">
        <f>SUM(G4:G154)</f>
        <v>850779</v>
      </c>
      <c r="H155" s="78">
        <f>SUM(H4:H154)</f>
        <v>54332</v>
      </c>
      <c r="I155" s="2"/>
    </row>
    <row r="156" spans="1:9" x14ac:dyDescent="0.25">
      <c r="B156" s="43"/>
      <c r="C156" s="44"/>
      <c r="D156" s="2"/>
      <c r="E156" s="47"/>
      <c r="F156" s="92"/>
      <c r="G156" s="49"/>
      <c r="H156" s="79"/>
      <c r="I156" s="2"/>
    </row>
    <row r="157" spans="1:9" ht="31.5" x14ac:dyDescent="0.25">
      <c r="B157" s="43"/>
      <c r="C157" s="44"/>
      <c r="D157" s="2"/>
      <c r="E157" s="51" t="s">
        <v>10</v>
      </c>
      <c r="F157" s="92"/>
      <c r="G157" s="52" t="s">
        <v>11</v>
      </c>
      <c r="H157" s="79"/>
      <c r="I157" s="2"/>
    </row>
    <row r="158" spans="1:9" ht="16.5" thickBot="1" x14ac:dyDescent="0.3">
      <c r="B158" s="43"/>
      <c r="C158" s="44"/>
      <c r="D158" s="2"/>
      <c r="E158" s="51"/>
      <c r="F158" s="92"/>
      <c r="G158" s="52"/>
      <c r="H158" s="79"/>
      <c r="I158" s="2"/>
    </row>
    <row r="159" spans="1:9" ht="21.75" thickBot="1" x14ac:dyDescent="0.4">
      <c r="B159" s="43"/>
      <c r="C159" s="44"/>
      <c r="D159" s="2"/>
      <c r="E159" s="98">
        <f>E155-G155</f>
        <v>54332</v>
      </c>
      <c r="F159" s="99"/>
      <c r="G159" s="100"/>
      <c r="I159" s="2"/>
    </row>
    <row r="160" spans="1:9" x14ac:dyDescent="0.25">
      <c r="B160" s="43"/>
      <c r="C160" s="44"/>
      <c r="D160" s="2"/>
      <c r="E160" s="47"/>
      <c r="F160" s="92"/>
      <c r="G160" s="49"/>
      <c r="I160" s="2"/>
    </row>
    <row r="161" spans="1:9" ht="18.75" x14ac:dyDescent="0.3">
      <c r="B161" s="43"/>
      <c r="C161" s="44"/>
      <c r="D161" s="2"/>
      <c r="E161" s="101" t="s">
        <v>12</v>
      </c>
      <c r="F161" s="101"/>
      <c r="G161" s="101"/>
      <c r="I161" s="2"/>
    </row>
    <row r="162" spans="1:9" x14ac:dyDescent="0.25">
      <c r="B162" s="43"/>
      <c r="C162" s="44"/>
      <c r="D162" s="2"/>
      <c r="E162" s="47"/>
      <c r="F162" s="92"/>
      <c r="G162" s="49"/>
      <c r="I162" s="2"/>
    </row>
    <row r="163" spans="1:9" ht="18.75" x14ac:dyDescent="0.3">
      <c r="A163" s="26"/>
      <c r="B163" s="15"/>
      <c r="C163" s="29"/>
      <c r="D163" s="53"/>
      <c r="E163" s="54"/>
      <c r="F163" s="55"/>
      <c r="G163" s="54"/>
      <c r="I163" s="2"/>
    </row>
    <row r="164" spans="1:9" x14ac:dyDescent="0.25">
      <c r="B164" s="43"/>
      <c r="C164" s="44"/>
      <c r="D164" s="2"/>
      <c r="E164" s="47"/>
      <c r="F164" s="92"/>
      <c r="G164" s="49"/>
      <c r="I164" s="2"/>
    </row>
    <row r="165" spans="1:9" x14ac:dyDescent="0.25">
      <c r="B165" s="43"/>
      <c r="C165" s="44"/>
      <c r="D165" s="2"/>
      <c r="E165" s="47"/>
      <c r="F165" s="92"/>
      <c r="G165" s="49"/>
      <c r="I165" s="2"/>
    </row>
    <row r="166" spans="1:9" x14ac:dyDescent="0.25">
      <c r="B166" s="43"/>
      <c r="C166" s="44"/>
      <c r="D166" s="2"/>
      <c r="E166" s="47"/>
      <c r="F166" s="92"/>
      <c r="G166" s="49"/>
      <c r="I166" s="2"/>
    </row>
    <row r="167" spans="1:9" x14ac:dyDescent="0.25">
      <c r="B167" s="43"/>
      <c r="C167" s="44"/>
      <c r="D167" s="2"/>
      <c r="E167" s="47"/>
      <c r="F167" s="92"/>
      <c r="G167" s="49"/>
      <c r="I167" s="2"/>
    </row>
    <row r="168" spans="1:9" x14ac:dyDescent="0.25">
      <c r="B168" s="43"/>
      <c r="C168" s="44"/>
      <c r="D168" s="2"/>
      <c r="E168" s="47"/>
      <c r="F168" s="92"/>
      <c r="G168" s="49"/>
      <c r="I168" s="2"/>
    </row>
    <row r="169" spans="1:9" x14ac:dyDescent="0.25">
      <c r="B169" s="43"/>
      <c r="C169" s="44"/>
      <c r="D169" s="2"/>
      <c r="E169" s="47"/>
      <c r="F169" s="92"/>
      <c r="G169" s="49"/>
      <c r="I169" s="2"/>
    </row>
    <row r="170" spans="1:9" x14ac:dyDescent="0.25">
      <c r="B170" s="43"/>
      <c r="C170" s="44"/>
      <c r="D170" s="2"/>
      <c r="E170" s="47"/>
      <c r="F170" s="92"/>
      <c r="G170" s="49"/>
      <c r="I170" s="2"/>
    </row>
    <row r="171" spans="1:9" x14ac:dyDescent="0.25">
      <c r="B171" s="43"/>
      <c r="C171" s="44"/>
      <c r="D171" s="2"/>
      <c r="E171" s="47"/>
      <c r="F171" s="92"/>
      <c r="G171" s="49"/>
      <c r="I171" s="2"/>
    </row>
    <row r="172" spans="1:9" x14ac:dyDescent="0.25">
      <c r="B172" s="43"/>
      <c r="C172" s="44"/>
      <c r="D172" s="2"/>
      <c r="E172" s="47"/>
      <c r="F172" s="92"/>
      <c r="G172" s="49"/>
      <c r="I172" s="2"/>
    </row>
  </sheetData>
  <mergeCells count="4">
    <mergeCell ref="B1:G1"/>
    <mergeCell ref="B2:F2"/>
    <mergeCell ref="E159:G159"/>
    <mergeCell ref="E161:G16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4" t="s">
        <v>18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8">
        <f>E51-G51</f>
        <v>0</v>
      </c>
      <c r="F55" s="99"/>
      <c r="G55" s="100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101" t="s">
        <v>12</v>
      </c>
      <c r="F57" s="101"/>
      <c r="G57" s="101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94" t="s">
        <v>21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8">
        <f>E48-G48</f>
        <v>0</v>
      </c>
      <c r="F52" s="99"/>
      <c r="G52" s="100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101" t="s">
        <v>12</v>
      </c>
      <c r="F54" s="101"/>
      <c r="G54" s="101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25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8">
        <f>E59-G59</f>
        <v>0</v>
      </c>
      <c r="F63" s="99"/>
      <c r="G63" s="100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101" t="s">
        <v>12</v>
      </c>
      <c r="F65" s="101"/>
      <c r="G65" s="101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27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8">
        <f>E53-G53</f>
        <v>0</v>
      </c>
      <c r="F57" s="99"/>
      <c r="G57" s="100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101" t="s">
        <v>12</v>
      </c>
      <c r="F59" s="101"/>
      <c r="G59" s="101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30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8">
        <f>E72-G72</f>
        <v>0</v>
      </c>
      <c r="F76" s="99"/>
      <c r="G76" s="100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101" t="s">
        <v>12</v>
      </c>
      <c r="F78" s="101"/>
      <c r="G78" s="101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32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8">
        <f>E83-G83</f>
        <v>0</v>
      </c>
      <c r="F87" s="99"/>
      <c r="G87" s="100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101" t="s">
        <v>12</v>
      </c>
      <c r="F89" s="101"/>
      <c r="G89" s="101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45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8">
        <f>E94-G94</f>
        <v>0</v>
      </c>
      <c r="F98" s="99"/>
      <c r="G98" s="100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101" t="s">
        <v>12</v>
      </c>
      <c r="F100" s="101"/>
      <c r="G100" s="101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94" t="s">
        <v>67</v>
      </c>
      <c r="C1" s="95"/>
      <c r="D1" s="95"/>
      <c r="E1" s="95"/>
      <c r="F1" s="95"/>
      <c r="G1" s="96"/>
      <c r="I1" s="2"/>
    </row>
    <row r="2" spans="1:9" ht="21" x14ac:dyDescent="0.35">
      <c r="A2" s="3"/>
      <c r="B2" s="97" t="s">
        <v>0</v>
      </c>
      <c r="C2" s="97"/>
      <c r="D2" s="97"/>
      <c r="E2" s="97"/>
      <c r="F2" s="9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8">
        <f>E139-G139</f>
        <v>0</v>
      </c>
      <c r="F143" s="99"/>
      <c r="G143" s="100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101" t="s">
        <v>12</v>
      </c>
      <c r="F145" s="101"/>
      <c r="G145" s="101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2023-02-06T21:48:50Z</dcterms:modified>
</cp:coreProperties>
</file>