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firstSheet="2" activeTab="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Hoja1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5" l="1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7" i="5"/>
  <c r="M5" i="5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K51" i="5" s="1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Q8" i="5" s="1"/>
  <c r="P7" i="5"/>
  <c r="P6" i="5"/>
  <c r="Q6" i="5" s="1"/>
  <c r="Q45" i="5" l="1"/>
  <c r="F52" i="5"/>
  <c r="F55" i="5" s="1"/>
  <c r="K53" i="5" s="1"/>
  <c r="K57" i="5" s="1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<sst xmlns="http://schemas.openxmlformats.org/spreadsheetml/2006/main" count="249" uniqueCount="160">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</sst>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7"/>
      <c r="C1" s="269" t="s">
        <v>29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21" ht="16.5" thickBot="1" x14ac:dyDescent="0.3">
      <c r="B2" s="26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1" t="s">
        <v>0</v>
      </c>
      <c r="C3" s="272"/>
      <c r="D3" s="10"/>
      <c r="E3" s="11"/>
      <c r="F3" s="11"/>
      <c r="H3" s="273" t="s">
        <v>1</v>
      </c>
      <c r="I3" s="273"/>
      <c r="K3" s="13"/>
      <c r="L3" s="13"/>
      <c r="M3" s="6"/>
      <c r="R3" s="250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2" t="s">
        <v>4</v>
      </c>
      <c r="F4" s="253"/>
      <c r="H4" s="254" t="s">
        <v>5</v>
      </c>
      <c r="I4" s="255"/>
      <c r="J4" s="18"/>
      <c r="K4" s="19"/>
      <c r="L4" s="20"/>
      <c r="M4" s="21" t="s">
        <v>6</v>
      </c>
      <c r="N4" s="22" t="s">
        <v>7</v>
      </c>
      <c r="P4" s="256" t="s">
        <v>8</v>
      </c>
      <c r="Q4" s="257"/>
      <c r="R4" s="251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74">
        <f>SUM(M5:M39)</f>
        <v>1666347.5</v>
      </c>
      <c r="N49" s="259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75"/>
      <c r="N50" s="26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61" t="s">
        <v>13</v>
      </c>
      <c r="I55" s="262"/>
      <c r="J55" s="135"/>
      <c r="K55" s="263">
        <f>I53+L53</f>
        <v>63475.360000000001</v>
      </c>
      <c r="L55" s="264"/>
      <c r="M55" s="265">
        <f>N49+M49</f>
        <v>1715746.5</v>
      </c>
      <c r="N55" s="266"/>
      <c r="P55" s="36"/>
      <c r="Q55" s="9"/>
    </row>
    <row r="56" spans="1:18" ht="15.75" x14ac:dyDescent="0.25">
      <c r="D56" s="258" t="s">
        <v>14</v>
      </c>
      <c r="E56" s="258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76" t="s">
        <v>15</v>
      </c>
      <c r="E57" s="276"/>
      <c r="F57" s="131">
        <v>-1524395.48</v>
      </c>
      <c r="I57" s="277" t="s">
        <v>16</v>
      </c>
      <c r="J57" s="278"/>
      <c r="K57" s="279">
        <f>F59+F60+F61</f>
        <v>393764.05999999994</v>
      </c>
      <c r="L57" s="280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81">
        <f>-C4</f>
        <v>-373948.72</v>
      </c>
      <c r="L59" s="282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83" t="s">
        <v>21</v>
      </c>
      <c r="E61" s="284"/>
      <c r="F61" s="151">
        <v>223528.9</v>
      </c>
      <c r="I61" s="285" t="s">
        <v>22</v>
      </c>
      <c r="J61" s="286"/>
      <c r="K61" s="287">
        <f>K57+K59</f>
        <v>19815.339999999967</v>
      </c>
      <c r="L61" s="287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16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7"/>
      <c r="C1" s="269" t="s">
        <v>61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21" ht="16.5" thickBot="1" x14ac:dyDescent="0.3">
      <c r="B2" s="26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1" t="s">
        <v>0</v>
      </c>
      <c r="C3" s="272"/>
      <c r="D3" s="10"/>
      <c r="E3" s="11"/>
      <c r="F3" s="11"/>
      <c r="H3" s="273" t="s">
        <v>1</v>
      </c>
      <c r="I3" s="273"/>
      <c r="K3" s="13"/>
      <c r="L3" s="13"/>
      <c r="M3" s="6"/>
      <c r="R3" s="250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2" t="s">
        <v>4</v>
      </c>
      <c r="F4" s="253"/>
      <c r="H4" s="254" t="s">
        <v>5</v>
      </c>
      <c r="I4" s="255"/>
      <c r="J4" s="18"/>
      <c r="K4" s="19"/>
      <c r="L4" s="20"/>
      <c r="M4" s="21" t="s">
        <v>6</v>
      </c>
      <c r="N4" s="22" t="s">
        <v>7</v>
      </c>
      <c r="P4" s="289" t="s">
        <v>8</v>
      </c>
      <c r="Q4" s="290"/>
      <c r="R4" s="28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4">
        <f>SUM(M5:M39)</f>
        <v>2238523</v>
      </c>
      <c r="N45" s="259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5"/>
      <c r="N46" s="26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1" t="s">
        <v>13</v>
      </c>
      <c r="I51" s="262"/>
      <c r="J51" s="135"/>
      <c r="K51" s="263">
        <f>I49+L49</f>
        <v>90767.040000000008</v>
      </c>
      <c r="L51" s="264"/>
      <c r="M51" s="265">
        <f>N45+M45</f>
        <v>2335781</v>
      </c>
      <c r="N51" s="266"/>
      <c r="P51" s="36"/>
      <c r="Q51" s="9"/>
    </row>
    <row r="52" spans="1:17" ht="15.75" x14ac:dyDescent="0.25">
      <c r="D52" s="258" t="s">
        <v>14</v>
      </c>
      <c r="E52" s="258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76" t="s">
        <v>15</v>
      </c>
      <c r="E53" s="276"/>
      <c r="F53" s="131">
        <v>-2224189.7400000002</v>
      </c>
      <c r="I53" s="277" t="s">
        <v>16</v>
      </c>
      <c r="J53" s="278"/>
      <c r="K53" s="279">
        <f>F55+F56+F57</f>
        <v>296963.76999999973</v>
      </c>
      <c r="L53" s="28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81">
        <f>-C4</f>
        <v>-223528.9</v>
      </c>
      <c r="L55" s="282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83" t="s">
        <v>21</v>
      </c>
      <c r="E57" s="284"/>
      <c r="F57" s="151">
        <v>230554.55</v>
      </c>
      <c r="I57" s="285" t="s">
        <v>22</v>
      </c>
      <c r="J57" s="286"/>
      <c r="K57" s="287">
        <f>K53+K55</f>
        <v>73434.869999999733</v>
      </c>
      <c r="L57" s="28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M8" sqref="M7:M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7"/>
      <c r="C1" s="269" t="s">
        <v>115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21" ht="16.5" thickBot="1" x14ac:dyDescent="0.3">
      <c r="B2" s="26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1" t="s">
        <v>0</v>
      </c>
      <c r="C3" s="272"/>
      <c r="D3" s="10"/>
      <c r="E3" s="11"/>
      <c r="F3" s="11"/>
      <c r="H3" s="273" t="s">
        <v>1</v>
      </c>
      <c r="I3" s="273"/>
      <c r="K3" s="13"/>
      <c r="L3" s="13"/>
      <c r="M3" s="6"/>
      <c r="R3" s="250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52" t="s">
        <v>4</v>
      </c>
      <c r="F4" s="253"/>
      <c r="H4" s="254" t="s">
        <v>5</v>
      </c>
      <c r="I4" s="255"/>
      <c r="J4" s="18"/>
      <c r="K4" s="19"/>
      <c r="L4" s="20"/>
      <c r="M4" s="21" t="s">
        <v>6</v>
      </c>
      <c r="N4" s="22" t="s">
        <v>7</v>
      </c>
      <c r="P4" s="289" t="s">
        <v>8</v>
      </c>
      <c r="Q4" s="290"/>
      <c r="R4" s="288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8"/>
      <c r="K5" s="32"/>
      <c r="L5" s="9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/>
      <c r="D6" s="38"/>
      <c r="E6" s="27">
        <v>44987</v>
      </c>
      <c r="F6" s="28"/>
      <c r="G6" s="29"/>
      <c r="H6" s="30">
        <v>44987</v>
      </c>
      <c r="I6" s="31"/>
      <c r="J6" s="39"/>
      <c r="K6" s="40"/>
      <c r="L6" s="41"/>
      <c r="M6" s="33">
        <v>0</v>
      </c>
      <c r="N6" s="34">
        <v>0</v>
      </c>
      <c r="O6" s="35"/>
      <c r="P6" s="235">
        <f>N6+M6+L6+I6+C6</f>
        <v>0</v>
      </c>
      <c r="Q6" s="236">
        <f t="shared" ref="Q5:Q44" si="0">P6-F6</f>
        <v>0</v>
      </c>
      <c r="R6" s="238">
        <v>0</v>
      </c>
      <c r="S6" s="37"/>
      <c r="T6" s="9"/>
    </row>
    <row r="7" spans="1:21" ht="18" thickBot="1" x14ac:dyDescent="0.35">
      <c r="A7" s="23"/>
      <c r="B7" s="24">
        <v>44988</v>
      </c>
      <c r="C7" s="25"/>
      <c r="D7" s="42"/>
      <c r="E7" s="27">
        <v>44988</v>
      </c>
      <c r="F7" s="28"/>
      <c r="G7" s="29"/>
      <c r="H7" s="30">
        <v>44988</v>
      </c>
      <c r="I7" s="31"/>
      <c r="J7" s="39"/>
      <c r="K7" s="43"/>
      <c r="L7" s="41"/>
      <c r="M7" s="33">
        <v>0</v>
      </c>
      <c r="N7" s="34">
        <v>0</v>
      </c>
      <c r="O7" s="35"/>
      <c r="P7" s="235">
        <f>N7+M7+L7+I7+C7</f>
        <v>0</v>
      </c>
      <c r="Q7" s="236">
        <f t="shared" si="0"/>
        <v>0</v>
      </c>
      <c r="R7" s="238">
        <v>0</v>
      </c>
      <c r="S7" s="37"/>
    </row>
    <row r="8" spans="1:21" ht="18" thickBot="1" x14ac:dyDescent="0.35">
      <c r="A8" s="23"/>
      <c r="B8" s="24">
        <v>44989</v>
      </c>
      <c r="C8" s="25"/>
      <c r="D8" s="42"/>
      <c r="E8" s="27">
        <v>44989</v>
      </c>
      <c r="F8" s="28"/>
      <c r="G8" s="29"/>
      <c r="H8" s="30">
        <v>44989</v>
      </c>
      <c r="I8" s="31"/>
      <c r="J8" s="44"/>
      <c r="K8" s="45"/>
      <c r="L8" s="41"/>
      <c r="M8" s="33">
        <v>0</v>
      </c>
      <c r="N8" s="34">
        <v>0</v>
      </c>
      <c r="O8" s="35"/>
      <c r="P8" s="235">
        <f t="shared" ref="P8:P45" si="1">N8+M8+L8+I8+C8</f>
        <v>0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44990</v>
      </c>
      <c r="C9" s="25"/>
      <c r="D9" s="46"/>
      <c r="E9" s="27">
        <v>44990</v>
      </c>
      <c r="F9" s="28"/>
      <c r="G9" s="29"/>
      <c r="H9" s="30">
        <v>44990</v>
      </c>
      <c r="I9" s="31"/>
      <c r="J9" s="39"/>
      <c r="K9" s="47"/>
      <c r="L9" s="41"/>
      <c r="M9" s="33">
        <v>0</v>
      </c>
      <c r="N9" s="34">
        <v>0</v>
      </c>
      <c r="O9" s="35"/>
      <c r="P9" s="235">
        <f t="shared" si="1"/>
        <v>0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44991</v>
      </c>
      <c r="C10" s="25"/>
      <c r="D10" s="38"/>
      <c r="E10" s="27">
        <v>44991</v>
      </c>
      <c r="F10" s="28"/>
      <c r="G10" s="29"/>
      <c r="H10" s="30">
        <v>44991</v>
      </c>
      <c r="I10" s="31"/>
      <c r="J10" s="39"/>
      <c r="K10" s="48"/>
      <c r="L10" s="49"/>
      <c r="M10" s="33">
        <v>0</v>
      </c>
      <c r="N10" s="34">
        <v>0</v>
      </c>
      <c r="O10" s="35"/>
      <c r="P10" s="235">
        <f>N10+M10+L10+I10+C10</f>
        <v>0</v>
      </c>
      <c r="Q10" s="236">
        <f t="shared" si="0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/>
      <c r="D11" s="38"/>
      <c r="E11" s="27">
        <v>44992</v>
      </c>
      <c r="F11" s="28"/>
      <c r="G11" s="29"/>
      <c r="H11" s="30">
        <v>44992</v>
      </c>
      <c r="I11" s="31"/>
      <c r="J11" s="44"/>
      <c r="K11" s="50"/>
      <c r="L11" s="41"/>
      <c r="M11" s="33">
        <v>0</v>
      </c>
      <c r="N11" s="34">
        <v>0</v>
      </c>
      <c r="O11" s="35"/>
      <c r="P11" s="235">
        <f>N11+M11+L11+I11+C11</f>
        <v>0</v>
      </c>
      <c r="Q11" s="236">
        <f t="shared" si="0"/>
        <v>0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/>
      <c r="D12" s="38"/>
      <c r="E12" s="27">
        <v>44993</v>
      </c>
      <c r="F12" s="28"/>
      <c r="G12" s="29"/>
      <c r="H12" s="30">
        <v>44993</v>
      </c>
      <c r="I12" s="31"/>
      <c r="J12" s="39"/>
      <c r="K12" s="51"/>
      <c r="L12" s="41"/>
      <c r="M12" s="33">
        <v>0</v>
      </c>
      <c r="N12" s="34">
        <v>0</v>
      </c>
      <c r="O12" s="35"/>
      <c r="P12" s="235">
        <f t="shared" si="1"/>
        <v>0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/>
      <c r="D13" s="42"/>
      <c r="E13" s="27">
        <v>44994</v>
      </c>
      <c r="F13" s="28"/>
      <c r="G13" s="29"/>
      <c r="H13" s="30">
        <v>44994</v>
      </c>
      <c r="I13" s="31"/>
      <c r="J13" s="39"/>
      <c r="K13" s="40"/>
      <c r="L13" s="41"/>
      <c r="M13" s="33">
        <v>0</v>
      </c>
      <c r="N13" s="34">
        <v>0</v>
      </c>
      <c r="O13" s="35"/>
      <c r="P13" s="235">
        <f t="shared" si="1"/>
        <v>0</v>
      </c>
      <c r="Q13" s="236">
        <f t="shared" si="0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/>
      <c r="D14" s="46"/>
      <c r="E14" s="27">
        <v>44995</v>
      </c>
      <c r="F14" s="28"/>
      <c r="G14" s="29"/>
      <c r="H14" s="30">
        <v>44995</v>
      </c>
      <c r="I14" s="31"/>
      <c r="J14" s="39"/>
      <c r="K14" s="45"/>
      <c r="L14" s="41"/>
      <c r="M14" s="33">
        <v>0</v>
      </c>
      <c r="N14" s="34">
        <v>0</v>
      </c>
      <c r="O14" s="35"/>
      <c r="P14" s="235">
        <f t="shared" si="1"/>
        <v>0</v>
      </c>
      <c r="Q14" s="236">
        <f t="shared" si="0"/>
        <v>0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/>
      <c r="D15" s="46"/>
      <c r="E15" s="27">
        <v>44996</v>
      </c>
      <c r="F15" s="28"/>
      <c r="G15" s="29"/>
      <c r="H15" s="30">
        <v>44996</v>
      </c>
      <c r="I15" s="31"/>
      <c r="J15" s="39"/>
      <c r="K15" s="45"/>
      <c r="L15" s="41"/>
      <c r="M15" s="33">
        <v>0</v>
      </c>
      <c r="N15" s="34">
        <v>0</v>
      </c>
      <c r="O15" s="35"/>
      <c r="P15" s="235">
        <f t="shared" si="1"/>
        <v>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/>
      <c r="D16" s="52"/>
      <c r="E16" s="27">
        <v>44997</v>
      </c>
      <c r="F16" s="28"/>
      <c r="G16" s="29"/>
      <c r="H16" s="30">
        <v>44997</v>
      </c>
      <c r="I16" s="31"/>
      <c r="J16" s="39"/>
      <c r="K16" s="45"/>
      <c r="L16" s="9"/>
      <c r="M16" s="33">
        <v>0</v>
      </c>
      <c r="N16" s="34">
        <v>0</v>
      </c>
      <c r="O16" s="35"/>
      <c r="P16" s="235">
        <f t="shared" si="1"/>
        <v>0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/>
      <c r="D17" s="46"/>
      <c r="E17" s="27">
        <v>44998</v>
      </c>
      <c r="F17" s="28"/>
      <c r="G17" s="29"/>
      <c r="H17" s="30">
        <v>44998</v>
      </c>
      <c r="I17" s="31"/>
      <c r="J17" s="39"/>
      <c r="K17" s="53"/>
      <c r="L17" s="49"/>
      <c r="M17" s="33">
        <v>0</v>
      </c>
      <c r="N17" s="34">
        <v>0</v>
      </c>
      <c r="O17" s="35"/>
      <c r="P17" s="235">
        <f t="shared" si="1"/>
        <v>0</v>
      </c>
      <c r="Q17" s="236">
        <f t="shared" si="0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/>
      <c r="D18" s="38"/>
      <c r="E18" s="27">
        <v>44999</v>
      </c>
      <c r="F18" s="28"/>
      <c r="G18" s="29"/>
      <c r="H18" s="30">
        <v>44999</v>
      </c>
      <c r="I18" s="31"/>
      <c r="J18" s="39"/>
      <c r="K18" s="54"/>
      <c r="L18" s="41"/>
      <c r="M18" s="33">
        <v>0</v>
      </c>
      <c r="N18" s="34">
        <v>0</v>
      </c>
      <c r="O18" s="35"/>
      <c r="P18" s="235">
        <f t="shared" si="1"/>
        <v>0</v>
      </c>
      <c r="Q18" s="236">
        <f t="shared" si="0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/>
      <c r="D19" s="38"/>
      <c r="E19" s="27">
        <v>45000</v>
      </c>
      <c r="F19" s="28"/>
      <c r="G19" s="29"/>
      <c r="H19" s="30">
        <v>45000</v>
      </c>
      <c r="I19" s="31"/>
      <c r="J19" s="39"/>
      <c r="K19" s="55"/>
      <c r="L19" s="56"/>
      <c r="M19" s="33">
        <v>0</v>
      </c>
      <c r="N19" s="34">
        <v>0</v>
      </c>
      <c r="O19" s="35"/>
      <c r="P19" s="235">
        <f t="shared" si="1"/>
        <v>0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/>
      <c r="D20" s="38"/>
      <c r="E20" s="27">
        <v>45001</v>
      </c>
      <c r="F20" s="28"/>
      <c r="G20" s="29"/>
      <c r="H20" s="30">
        <v>45001</v>
      </c>
      <c r="I20" s="31"/>
      <c r="J20" s="39"/>
      <c r="K20" s="57"/>
      <c r="L20" s="49"/>
      <c r="M20" s="33">
        <v>0</v>
      </c>
      <c r="N20" s="34">
        <v>0</v>
      </c>
      <c r="O20" s="35"/>
      <c r="P20" s="235">
        <f t="shared" si="1"/>
        <v>0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/>
      <c r="D21" s="38"/>
      <c r="E21" s="27">
        <v>45002</v>
      </c>
      <c r="F21" s="28"/>
      <c r="G21" s="29"/>
      <c r="H21" s="30">
        <v>45002</v>
      </c>
      <c r="I21" s="31"/>
      <c r="J21" s="39"/>
      <c r="K21" s="58"/>
      <c r="L21" s="49"/>
      <c r="M21" s="33">
        <v>0</v>
      </c>
      <c r="N21" s="34">
        <v>0</v>
      </c>
      <c r="O21" s="35"/>
      <c r="P21" s="235">
        <f t="shared" si="1"/>
        <v>0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/>
      <c r="D22" s="38"/>
      <c r="E22" s="27">
        <v>45003</v>
      </c>
      <c r="F22" s="28"/>
      <c r="G22" s="29"/>
      <c r="H22" s="30">
        <v>45003</v>
      </c>
      <c r="I22" s="31"/>
      <c r="J22" s="39"/>
      <c r="K22" s="45"/>
      <c r="L22" s="59"/>
      <c r="M22" s="33">
        <v>0</v>
      </c>
      <c r="N22" s="34">
        <v>0</v>
      </c>
      <c r="O22" s="35"/>
      <c r="P22" s="235">
        <f t="shared" si="1"/>
        <v>0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/>
      <c r="D23" s="46"/>
      <c r="E23" s="27">
        <v>45004</v>
      </c>
      <c r="F23" s="28"/>
      <c r="G23" s="29"/>
      <c r="H23" s="30">
        <v>45004</v>
      </c>
      <c r="I23" s="31"/>
      <c r="J23" s="60"/>
      <c r="K23" s="61"/>
      <c r="L23" s="49"/>
      <c r="M23" s="33">
        <v>0</v>
      </c>
      <c r="N23" s="34">
        <v>0</v>
      </c>
      <c r="O23" s="35"/>
      <c r="P23" s="235">
        <f t="shared" si="1"/>
        <v>0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/>
      <c r="D24" s="42"/>
      <c r="E24" s="27">
        <v>45005</v>
      </c>
      <c r="F24" s="28"/>
      <c r="G24" s="29"/>
      <c r="H24" s="30">
        <v>45005</v>
      </c>
      <c r="I24" s="31"/>
      <c r="J24" s="62"/>
      <c r="K24" s="63"/>
      <c r="L24" s="64"/>
      <c r="M24" s="33">
        <v>0</v>
      </c>
      <c r="N24" s="34">
        <v>0</v>
      </c>
      <c r="O24" s="35"/>
      <c r="P24" s="235">
        <f t="shared" si="1"/>
        <v>0</v>
      </c>
      <c r="Q24" s="236">
        <f t="shared" si="0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/>
      <c r="D25" s="38"/>
      <c r="E25" s="27">
        <v>45006</v>
      </c>
      <c r="F25" s="28"/>
      <c r="G25" s="29"/>
      <c r="H25" s="30">
        <v>45006</v>
      </c>
      <c r="I25" s="31"/>
      <c r="J25" s="65"/>
      <c r="K25" s="66"/>
      <c r="L25" s="67"/>
      <c r="M25" s="33">
        <v>0</v>
      </c>
      <c r="N25" s="34">
        <v>0</v>
      </c>
      <c r="O25" s="35"/>
      <c r="P25" s="235">
        <f t="shared" si="1"/>
        <v>0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/>
      <c r="D26" s="38"/>
      <c r="E26" s="27">
        <v>45007</v>
      </c>
      <c r="F26" s="28"/>
      <c r="G26" s="29"/>
      <c r="H26" s="30">
        <v>45007</v>
      </c>
      <c r="I26" s="31"/>
      <c r="J26" s="39"/>
      <c r="K26" s="63"/>
      <c r="L26" s="49"/>
      <c r="M26" s="33">
        <v>0</v>
      </c>
      <c r="N26" s="34">
        <v>0</v>
      </c>
      <c r="O26" s="35"/>
      <c r="P26" s="235">
        <f t="shared" si="1"/>
        <v>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/>
      <c r="D27" s="42"/>
      <c r="E27" s="27">
        <v>45008</v>
      </c>
      <c r="F27" s="28"/>
      <c r="G27" s="29"/>
      <c r="H27" s="30">
        <v>45008</v>
      </c>
      <c r="I27" s="31"/>
      <c r="J27" s="68"/>
      <c r="K27" s="69"/>
      <c r="L27" s="67"/>
      <c r="M27" s="33">
        <v>0</v>
      </c>
      <c r="N27" s="34">
        <v>0</v>
      </c>
      <c r="O27" s="35"/>
      <c r="P27" s="235">
        <f t="shared" si="1"/>
        <v>0</v>
      </c>
      <c r="Q27" s="236">
        <f t="shared" si="0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/>
      <c r="D28" s="42"/>
      <c r="E28" s="27">
        <v>45009</v>
      </c>
      <c r="F28" s="28"/>
      <c r="G28" s="29"/>
      <c r="H28" s="30">
        <v>45009</v>
      </c>
      <c r="I28" s="31"/>
      <c r="J28" s="70"/>
      <c r="K28" s="71"/>
      <c r="L28" s="67"/>
      <c r="M28" s="33">
        <v>0</v>
      </c>
      <c r="N28" s="34">
        <v>0</v>
      </c>
      <c r="O28" s="35"/>
      <c r="P28" s="235">
        <f t="shared" si="1"/>
        <v>0</v>
      </c>
      <c r="Q28" s="236">
        <f t="shared" si="0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/>
      <c r="D29" s="72"/>
      <c r="E29" s="27">
        <v>45010</v>
      </c>
      <c r="F29" s="28"/>
      <c r="G29" s="29"/>
      <c r="H29" s="30">
        <v>45010</v>
      </c>
      <c r="I29" s="31"/>
      <c r="J29" s="68"/>
      <c r="K29" s="73"/>
      <c r="L29" s="67"/>
      <c r="M29" s="33">
        <v>0</v>
      </c>
      <c r="N29" s="34">
        <v>0</v>
      </c>
      <c r="O29" s="35"/>
      <c r="P29" s="235">
        <f t="shared" si="1"/>
        <v>0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/>
      <c r="D30" s="72"/>
      <c r="E30" s="27">
        <v>45011</v>
      </c>
      <c r="F30" s="28"/>
      <c r="G30" s="29"/>
      <c r="H30" s="30">
        <v>45011</v>
      </c>
      <c r="I30" s="31"/>
      <c r="J30" s="74"/>
      <c r="K30" s="75"/>
      <c r="L30" s="76"/>
      <c r="M30" s="33">
        <v>0</v>
      </c>
      <c r="N30" s="34">
        <v>0</v>
      </c>
      <c r="O30" s="35"/>
      <c r="P30" s="235">
        <f t="shared" si="1"/>
        <v>0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/>
      <c r="D31" s="77"/>
      <c r="E31" s="27">
        <v>45012</v>
      </c>
      <c r="F31" s="28"/>
      <c r="G31" s="29"/>
      <c r="H31" s="30">
        <v>45012</v>
      </c>
      <c r="I31" s="31"/>
      <c r="J31" s="74"/>
      <c r="K31" s="78"/>
      <c r="L31" s="79"/>
      <c r="M31" s="33">
        <v>0</v>
      </c>
      <c r="N31" s="34">
        <v>0</v>
      </c>
      <c r="O31" s="35"/>
      <c r="P31" s="235">
        <f t="shared" si="1"/>
        <v>0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/>
      <c r="D32" s="82"/>
      <c r="E32" s="27">
        <v>45013</v>
      </c>
      <c r="F32" s="28"/>
      <c r="G32" s="29"/>
      <c r="H32" s="30">
        <v>45013</v>
      </c>
      <c r="I32" s="31"/>
      <c r="J32" s="74"/>
      <c r="K32" s="75"/>
      <c r="L32" s="76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/>
      <c r="D33" s="80"/>
      <c r="E33" s="27">
        <v>45014</v>
      </c>
      <c r="F33" s="28"/>
      <c r="G33" s="29"/>
      <c r="H33" s="30">
        <v>45014</v>
      </c>
      <c r="I33" s="31"/>
      <c r="J33" s="74"/>
      <c r="K33" s="78"/>
      <c r="L33" s="81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45015</v>
      </c>
      <c r="C34" s="25"/>
      <c r="D34" s="82"/>
      <c r="E34" s="27">
        <v>45015</v>
      </c>
      <c r="F34" s="28"/>
      <c r="G34" s="29"/>
      <c r="H34" s="30">
        <v>45015</v>
      </c>
      <c r="I34" s="31"/>
      <c r="J34" s="74"/>
      <c r="K34" s="83"/>
      <c r="L34" s="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44"/>
      <c r="L40" s="76"/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4">
        <f>SUM(M5:M39)</f>
        <v>42889</v>
      </c>
      <c r="N45" s="259">
        <f>SUM(N5:N39)</f>
        <v>113</v>
      </c>
      <c r="P45" s="98">
        <f t="shared" si="1"/>
        <v>43002</v>
      </c>
      <c r="Q45" s="99">
        <f>SUM(Q5:Q39)</f>
        <v>0</v>
      </c>
      <c r="R45" s="99">
        <f>SUM(R5:R39)</f>
        <v>7003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5"/>
      <c r="N46" s="26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4174</v>
      </c>
      <c r="D49" s="123"/>
      <c r="E49" s="124" t="s">
        <v>10</v>
      </c>
      <c r="F49" s="125">
        <f>SUM(F5:F48)</f>
        <v>40846</v>
      </c>
      <c r="G49" s="123"/>
      <c r="H49" s="126" t="s">
        <v>11</v>
      </c>
      <c r="I49" s="127">
        <f>SUM(I5:I48)</f>
        <v>673</v>
      </c>
      <c r="J49" s="128"/>
      <c r="K49" s="129" t="s">
        <v>12</v>
      </c>
      <c r="L49" s="130">
        <f>SUM(L5:L48)</f>
        <v>0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1" t="s">
        <v>13</v>
      </c>
      <c r="I51" s="262"/>
      <c r="J51" s="135"/>
      <c r="K51" s="263">
        <f>I49+L49</f>
        <v>673</v>
      </c>
      <c r="L51" s="264"/>
      <c r="M51" s="265">
        <f>N45+M45</f>
        <v>43002</v>
      </c>
      <c r="N51" s="266"/>
      <c r="P51" s="36"/>
      <c r="Q51" s="9"/>
    </row>
    <row r="52" spans="1:17" ht="15.75" x14ac:dyDescent="0.25">
      <c r="D52" s="258" t="s">
        <v>14</v>
      </c>
      <c r="E52" s="258"/>
      <c r="F52" s="136">
        <f>F49-K51-C49</f>
        <v>35999</v>
      </c>
      <c r="I52" s="137"/>
      <c r="J52" s="138"/>
      <c r="P52" s="36"/>
      <c r="Q52" s="9"/>
    </row>
    <row r="53" spans="1:17" ht="18.75" x14ac:dyDescent="0.3">
      <c r="D53" s="276" t="s">
        <v>15</v>
      </c>
      <c r="E53" s="276"/>
      <c r="F53" s="131">
        <v>0</v>
      </c>
      <c r="I53" s="277" t="s">
        <v>16</v>
      </c>
      <c r="J53" s="278"/>
      <c r="K53" s="279">
        <f>F55+F56+F57</f>
        <v>35999</v>
      </c>
      <c r="L53" s="28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35999</v>
      </c>
      <c r="H55" s="23"/>
      <c r="I55" s="146" t="s">
        <v>18</v>
      </c>
      <c r="J55" s="147"/>
      <c r="K55" s="281">
        <f>-C4</f>
        <v>-230554.55</v>
      </c>
      <c r="L55" s="282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83" t="s">
        <v>21</v>
      </c>
      <c r="E57" s="284"/>
      <c r="F57" s="151">
        <v>0</v>
      </c>
      <c r="I57" s="285" t="s">
        <v>22</v>
      </c>
      <c r="J57" s="286"/>
      <c r="K57" s="287">
        <f>K53+K55</f>
        <v>-194555.55</v>
      </c>
      <c r="L57" s="28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B1:B2"/>
    <mergeCell ref="C1:M1"/>
    <mergeCell ref="B3:C3"/>
    <mergeCell ref="H3:I3"/>
    <mergeCell ref="M45:M46"/>
    <mergeCell ref="N45:N46"/>
    <mergeCell ref="H51:I51"/>
    <mergeCell ref="K51:L51"/>
    <mergeCell ref="M51:N51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5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5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5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5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5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5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6">
        <v>45012</v>
      </c>
      <c r="B43" s="248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7">
        <v>45012</v>
      </c>
      <c r="B44" s="249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7">
        <v>45013</v>
      </c>
      <c r="B45" s="249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7">
        <v>45014</v>
      </c>
      <c r="B46" s="249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7"/>
      <c r="B47" s="249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47"/>
      <c r="B48" s="249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47"/>
      <c r="B49" s="249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47"/>
      <c r="B50" s="249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47"/>
      <c r="B51" s="249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47"/>
      <c r="B52" s="249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47"/>
      <c r="B53" s="249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47"/>
      <c r="B54" s="249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47"/>
      <c r="B55" s="249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47"/>
      <c r="B56" s="249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2023-04-13T21:57:42Z</dcterms:modified>
</cp:coreProperties>
</file>