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7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 B R A DO R  CAMARAS 2023  " sheetId="28" r:id="rId19"/>
    <sheet name="OBRA ESTAC IONAMIENTO" sheetId="18" r:id="rId20"/>
    <sheet name="DEMOLICION    11    SUR   2022 " sheetId="26" r:id="rId21"/>
    <sheet name="AMP COMEDOR CENTRAL  " sheetId="21" r:id="rId22"/>
    <sheet name="MARQUESINA ZAVALETA  2022" sheetId="23" r:id="rId23"/>
    <sheet name="Hoja1" sheetId="24" r:id="rId24"/>
    <sheet name="Hoja2" sheetId="25" r:id="rId25"/>
    <sheet name="Hoja3" sheetId="27" r:id="rId2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9" i="18" l="1"/>
  <c r="D127" i="18" s="1"/>
  <c r="J27" i="28" l="1"/>
  <c r="J31" i="28" s="1"/>
  <c r="C13" i="23"/>
  <c r="C17" i="23" s="1"/>
  <c r="D27" i="28"/>
  <c r="D31" i="28" s="1"/>
  <c r="XFD119" i="18" l="1"/>
  <c r="G117" i="25" l="1"/>
  <c r="D113" i="25"/>
  <c r="D120" i="25" s="1"/>
  <c r="D13" i="26" l="1"/>
  <c r="D17" i="26" s="1"/>
  <c r="K13" i="23" l="1"/>
  <c r="K17" i="23" s="1"/>
  <c r="D35" i="17" l="1"/>
  <c r="D41" i="17" s="1"/>
  <c r="D13" i="21" l="1"/>
  <c r="D17" i="21" s="1"/>
  <c r="D13" i="22"/>
  <c r="D17" i="22" s="1"/>
  <c r="G123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<sst xmlns="http://schemas.openxmlformats.org/spreadsheetml/2006/main" count="270" uniqueCount="96">
  <si>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</si>
  <si>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</si>
  <si>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</si>
  <si>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</si>
  <si>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</si>
  <si>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</si>
  <si>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</si>
  <si>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</si>
  <si>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</si>
  <si>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</si>
  <si>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</si>
  <si>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</si>
  <si>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</si>
  <si>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</si>
  <si>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</si>
  <si>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</si>
  <si>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</si>
  <si>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</si>
  <si>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</si>
  <si>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</si>
  <si>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</si>
  <si>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</si>
  <si>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</si>
  <si>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</si>
  <si>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</si>
  <si>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</si>
  <si>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</si>
  <si>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</si>
  <si>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</si>
  <si>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</si>
  <si>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</si>
  <si>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</si>
  <si>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</si>
  <si>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</si>
  <si>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</si>
  <si>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</si>
  <si>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</si>
  <si>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</si>
  <si>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</si>
  <si>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</si>
  <si>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</si>
  <si>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</si>
  <si>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</si>
  <si>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</si>
  <si>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</si>
  <si>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</si>
  <si>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</si>
  <si>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</si>
  <si>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</si>
  <si>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</si>
  <si>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</si>
  <si>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</si>
  <si>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</si>
  <si>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</si>
  <si>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</si>
  <si>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</si>
  <si>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</si>
  <si>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</si>
  <si>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</si>
  <si>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</si>
  <si>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</si>
  <si>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</si>
  <si>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</si>
  <si>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</si>
  <si>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</si>
  <si>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</si>
  <si>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</si>
  <si>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</si>
  <si>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</si>
  <si>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</si>
  <si>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</si>
  <si>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</si>
  <si>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</si>
  <si>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</si>
  <si>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</si>
  <si>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</si>
  <si>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</si>
  <si>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</si>
  <si>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</si>
  <si>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</si>
  <si>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</si>
  <si>
    <t xml:space="preserve">AISLANTE TERMICO PISOS </t>
  </si>
  <si>
    <t>PISO CONCRETO</t>
  </si>
  <si>
    <t>ACOMETIDA ELECTRICA</t>
  </si>
  <si>
    <t>Ing</t>
  </si>
  <si>
    <t xml:space="preserve">OBRA  NEGRA  </t>
  </si>
  <si>
    <t xml:space="preserve">ACABADOS CAMARA , BISTEC, Y DESHUESE   </t>
  </si>
  <si>
    <t xml:space="preserve">ACABADOS BARDA PERIMETRAL Y DRENAJE    </t>
  </si>
  <si>
    <t xml:space="preserve">ACABADOS AREA   COMERDOR     </t>
  </si>
  <si>
    <t>PAGOS</t>
  </si>
  <si>
    <t xml:space="preserve">TRANSFORMADOR Y PISO DE MANIOBRAS      </t>
  </si>
  <si>
    <t>EXTRAS DE ESTACIONAMIENTO</t>
  </si>
  <si>
    <t xml:space="preserve">FIRMES. CONCRETO CAMARAS, DRENAJE, TRAMPAS DE GRASA </t>
  </si>
  <si>
    <t>TRABAJOS ZAVALETA  TOLDO, LAMPARA, TECHUMBRE, PROTECCION, CICONICA</t>
  </si>
  <si>
    <t>OBRAS   OBRADOR   TRAMPAS DE GRASA</t>
  </si>
  <si>
    <t>YA NO SE REALIZO TODO EL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</si>
</sst>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7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3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4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4" fillId="2" borderId="2" xfId="1" applyFont="1" applyFill="1" applyBorder="1"/>
    <xf numFmtId="44" fontId="5" fillId="0" borderId="0" xfId="1" applyFont="1" applyBorder="1"/>
    <xf numFmtId="44" fontId="15" fillId="0" borderId="2" xfId="0" applyNumberFormat="1" applyFont="1" applyBorder="1" applyAlignment="1">
      <alignment wrapText="1"/>
    </xf>
    <xf numFmtId="44" fontId="3" fillId="0" borderId="2" xfId="0" applyNumberFormat="1" applyFont="1" applyBorder="1"/>
    <xf numFmtId="44" fontId="16" fillId="0" borderId="2" xfId="0" applyNumberFormat="1" applyFont="1" applyBorder="1"/>
    <xf numFmtId="0" fontId="3" fillId="0" borderId="2" xfId="0" applyFont="1" applyFill="1" applyBorder="1" applyAlignment="1">
      <alignment horizontal="center"/>
    </xf>
    <xf numFmtId="44" fontId="5" fillId="0" borderId="23" xfId="1" applyFont="1" applyBorder="1"/>
    <xf numFmtId="15" fontId="3" fillId="0" borderId="12" xfId="0" applyNumberFormat="1" applyFont="1" applyBorder="1" applyAlignment="1">
      <alignment horizontal="right"/>
    </xf>
    <xf numFmtId="44" fontId="5" fillId="0" borderId="12" xfId="1" applyFont="1" applyBorder="1"/>
    <xf numFmtId="165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2" xfId="0" applyBorder="1"/>
    <xf numFmtId="0" fontId="18" fillId="0" borderId="3" xfId="0" applyFont="1" applyBorder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  <xf numFmtId="16" fontId="0" fillId="0" borderId="2" xfId="0" applyNumberFormat="1" applyFill="1" applyBorder="1"/>
    <xf numFmtId="44" fontId="5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15" fontId="2" fillId="0" borderId="1" xfId="0" applyNumberFormat="1" applyFont="1" applyBorder="1" applyAlignment="1">
      <alignment horizontal="center"/>
    </xf>
    <xf numFmtId="15" fontId="2" fillId="0" borderId="11" xfId="0" applyNumberFormat="1" applyFont="1" applyBorder="1" applyAlignment="1">
      <alignment horizontal="center"/>
    </xf>
    <xf numFmtId="44" fontId="5" fillId="0" borderId="13" xfId="1" applyFont="1" applyBorder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15" fontId="19" fillId="3" borderId="28" xfId="0" applyNumberFormat="1" applyFont="1" applyFill="1" applyBorder="1" applyAlignment="1">
      <alignment horizontal="center" vertical="center"/>
    </xf>
    <xf numFmtId="15" fontId="19" fillId="3" borderId="29" xfId="0" applyNumberFormat="1" applyFont="1" applyFill="1" applyBorder="1" applyAlignment="1">
      <alignment horizontal="center" vertical="center"/>
    </xf>
    <xf numFmtId="15" fontId="19" fillId="3" borderId="30" xfId="0" applyNumberFormat="1" applyFont="1" applyFill="1" applyBorder="1" applyAlignment="1">
      <alignment horizontal="center" vertical="center"/>
    </xf>
    <xf numFmtId="15" fontId="19" fillId="3" borderId="31" xfId="0" applyNumberFormat="1" applyFont="1" applyFill="1" applyBorder="1" applyAlignment="1">
      <alignment horizontal="center" vertical="center"/>
    </xf>
    <xf numFmtId="15" fontId="19" fillId="3" borderId="24" xfId="0" applyNumberFormat="1" applyFont="1" applyFill="1" applyBorder="1" applyAlignment="1">
      <alignment horizontal="center" vertical="center"/>
    </xf>
    <xf numFmtId="15" fontId="19" fillId="3" borderId="32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7" fillId="3" borderId="6" xfId="0" applyNumberFormat="1" applyFont="1" applyFill="1" applyBorder="1" applyAlignment="1">
      <alignment horizontal="center" vertical="center"/>
    </xf>
    <xf numFmtId="166" fontId="17" fillId="3" borderId="7" xfId="0" applyNumberFormat="1" applyFont="1" applyFill="1" applyBorder="1" applyAlignment="1">
      <alignment horizontal="center" vertical="center"/>
    </xf>
    <xf numFmtId="166" fontId="17" fillId="3" borderId="11" xfId="0" applyNumberFormat="1" applyFont="1" applyFill="1" applyBorder="1" applyAlignment="1">
      <alignment horizontal="center" vertical="center"/>
    </xf>
    <xf numFmtId="166" fontId="17" fillId="3" borderId="12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24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  <color rgb="FF0000FF"/>
      <color rgb="FFAC7300"/>
      <color rgb="FF990000"/>
      <color rgb="FFFF9933"/>
      <color rgb="FFFF66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118</xdr:row>
      <xdr:rowOff>380999</xdr:rowOff>
    </xdr:from>
    <xdr:to>
      <xdr:col>6</xdr:col>
      <xdr:colOff>438150</xdr:colOff>
      <xdr:row>126</xdr:row>
      <xdr:rowOff>38099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457825" y="21259799"/>
          <a:ext cx="1466850" cy="26098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16</xdr:row>
      <xdr:rowOff>47625</xdr:rowOff>
    </xdr:from>
    <xdr:to>
      <xdr:col>11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17</xdr:row>
      <xdr:rowOff>9526</xdr:rowOff>
    </xdr:from>
    <xdr:to>
      <xdr:col>12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112</xdr:row>
      <xdr:rowOff>400049</xdr:rowOff>
    </xdr:from>
    <xdr:to>
      <xdr:col>6</xdr:col>
      <xdr:colOff>247650</xdr:colOff>
      <xdr:row>119</xdr:row>
      <xdr:rowOff>57149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048250" y="21278849"/>
          <a:ext cx="1600200" cy="2286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55" t="s">
        <v>10</v>
      </c>
      <c r="D3" s="156"/>
      <c r="E3" s="157"/>
      <c r="H3" s="50"/>
      <c r="I3" s="155" t="s">
        <v>33</v>
      </c>
      <c r="J3" s="156"/>
      <c r="K3" s="157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55" t="s">
        <v>40</v>
      </c>
      <c r="D3" s="156"/>
      <c r="E3" s="157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58" t="s">
        <v>1</v>
      </c>
      <c r="D3" s="158"/>
      <c r="E3" s="66"/>
    </row>
    <row r="4" spans="2:5" ht="16.5" thickBot="1" x14ac:dyDescent="0.3">
      <c r="B4" s="20"/>
      <c r="C4" s="164" t="s">
        <v>2</v>
      </c>
      <c r="D4" s="164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59" t="s">
        <v>12</v>
      </c>
      <c r="C6" s="160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61" t="s">
        <v>14</v>
      </c>
      <c r="C8" s="162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61" t="s">
        <v>16</v>
      </c>
      <c r="C10" s="162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61" t="s">
        <v>20</v>
      </c>
      <c r="C12" s="162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61" t="s">
        <v>18</v>
      </c>
      <c r="C14" s="162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65" t="s">
        <v>22</v>
      </c>
      <c r="C16" s="166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65" t="s">
        <v>24</v>
      </c>
      <c r="C18" s="166"/>
      <c r="D18" s="39">
        <v>828541</v>
      </c>
      <c r="E18" s="167" t="s">
        <v>23</v>
      </c>
    </row>
    <row r="19" spans="2:5" ht="15.75" x14ac:dyDescent="0.25">
      <c r="B19" s="3"/>
      <c r="C19" s="38"/>
      <c r="D19" s="39">
        <v>0</v>
      </c>
      <c r="E19" s="168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65" t="s">
        <v>26</v>
      </c>
      <c r="C21" s="166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69" t="s">
        <v>29</v>
      </c>
      <c r="C23" s="170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63" t="s">
        <v>30</v>
      </c>
      <c r="C25" s="163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B25:C25"/>
    <mergeCell ref="C4:D4"/>
    <mergeCell ref="B16:C16"/>
    <mergeCell ref="E18:E19"/>
    <mergeCell ref="B18:C18"/>
    <mergeCell ref="B21:C21"/>
    <mergeCell ref="B23:C23"/>
    <mergeCell ref="B14:C14"/>
    <mergeCell ref="C3:D3"/>
    <mergeCell ref="B6:C6"/>
    <mergeCell ref="B8:C8"/>
    <mergeCell ref="B10:C10"/>
    <mergeCell ref="B12:C12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55" t="s">
        <v>37</v>
      </c>
      <c r="D3" s="156"/>
      <c r="E3" s="157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55" t="s">
        <v>43</v>
      </c>
      <c r="D3" s="156"/>
      <c r="E3" s="157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55" t="s">
        <v>44</v>
      </c>
      <c r="D3" s="156"/>
      <c r="E3" s="157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55"/>
      <c r="D3" s="156"/>
      <c r="E3" s="157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55"/>
      <c r="D3" s="156"/>
      <c r="E3" s="157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71" t="s">
        <v>52</v>
      </c>
      <c r="C57" s="172"/>
      <c r="D57" s="172"/>
      <c r="E57" s="173"/>
    </row>
    <row r="58" spans="2:5" x14ac:dyDescent="0.25">
      <c r="B58" s="174"/>
      <c r="C58" s="175"/>
      <c r="D58" s="175"/>
      <c r="E58" s="176"/>
    </row>
    <row r="59" spans="2:5" x14ac:dyDescent="0.25">
      <c r="B59" s="174"/>
      <c r="C59" s="175"/>
      <c r="D59" s="175"/>
      <c r="E59" s="176"/>
    </row>
    <row r="60" spans="2:5" x14ac:dyDescent="0.25">
      <c r="B60" s="174"/>
      <c r="C60" s="175"/>
      <c r="D60" s="175"/>
      <c r="E60" s="176"/>
    </row>
    <row r="61" spans="2:5" ht="15.75" thickBot="1" x14ac:dyDescent="0.3">
      <c r="B61" s="177"/>
      <c r="C61" s="178"/>
      <c r="D61" s="178"/>
      <c r="E61" s="179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55"/>
      <c r="D3" s="156"/>
      <c r="E3" s="157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K55"/>
  <sheetViews>
    <sheetView tabSelected="1" zoomScale="85" zoomScaleNormal="85" workbookViewId="0">
      <selection activeCell="D10" sqref="D10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3" bestFit="1" customWidth="1"/>
    <col min="8" max="8" width="18.7109375" customWidth="1"/>
    <col min="10" max="10" width="19.5703125" style="2" bestFit="1" customWidth="1"/>
    <col min="11" max="11" width="13" bestFit="1" customWidth="1"/>
  </cols>
  <sheetData>
    <row r="1" spans="2:11" ht="15.75" thickBot="1" x14ac:dyDescent="0.3"/>
    <row r="2" spans="2:11" ht="27" customHeight="1" thickBot="1" x14ac:dyDescent="0.45">
      <c r="B2" s="182" t="s">
        <v>92</v>
      </c>
      <c r="C2" s="180" t="s">
        <v>80</v>
      </c>
      <c r="D2" s="181"/>
      <c r="E2" s="17"/>
      <c r="H2" s="190" t="s">
        <v>94</v>
      </c>
      <c r="I2" s="180" t="s">
        <v>80</v>
      </c>
      <c r="J2" s="181"/>
      <c r="K2" s="17"/>
    </row>
    <row r="3" spans="2:11" ht="21.75" customHeight="1" thickBot="1" x14ac:dyDescent="0.35">
      <c r="B3" s="183"/>
      <c r="C3" s="156"/>
      <c r="D3" s="156"/>
      <c r="E3" s="157"/>
      <c r="H3" s="191"/>
      <c r="I3" s="156"/>
      <c r="J3" s="156"/>
      <c r="K3" s="157"/>
    </row>
    <row r="4" spans="2:11" ht="16.5" customHeight="1" thickBot="1" x14ac:dyDescent="0.3">
      <c r="B4" s="183"/>
      <c r="C4" s="21" t="s">
        <v>2</v>
      </c>
      <c r="D4" s="22"/>
      <c r="E4" s="23"/>
      <c r="H4" s="191"/>
      <c r="I4" s="21" t="s">
        <v>2</v>
      </c>
      <c r="J4" s="22"/>
      <c r="K4" s="23"/>
    </row>
    <row r="5" spans="2:11" ht="15.75" customHeight="1" x14ac:dyDescent="0.25">
      <c r="B5" s="183"/>
      <c r="C5" s="47">
        <v>44947</v>
      </c>
      <c r="D5" s="28">
        <v>50000</v>
      </c>
      <c r="E5" s="28"/>
      <c r="H5" s="191"/>
      <c r="I5" s="47">
        <v>44873</v>
      </c>
      <c r="J5" s="28">
        <v>30000</v>
      </c>
      <c r="K5" s="28"/>
    </row>
    <row r="6" spans="2:11" ht="15.75" customHeight="1" x14ac:dyDescent="0.25">
      <c r="B6" s="183"/>
      <c r="C6" s="36">
        <v>44954</v>
      </c>
      <c r="D6" s="37">
        <v>50000</v>
      </c>
      <c r="E6" s="27"/>
      <c r="H6" s="191"/>
      <c r="I6" s="36"/>
      <c r="J6" s="37"/>
      <c r="K6" s="27"/>
    </row>
    <row r="7" spans="2:11" ht="15.75" customHeight="1" x14ac:dyDescent="0.25">
      <c r="B7" s="183"/>
      <c r="C7" s="36">
        <v>44961</v>
      </c>
      <c r="D7" s="37">
        <v>50000</v>
      </c>
      <c r="E7" s="41"/>
      <c r="H7" s="191"/>
      <c r="I7" s="36"/>
      <c r="J7" s="37"/>
      <c r="K7" s="41"/>
    </row>
    <row r="8" spans="2:11" ht="15.75" customHeight="1" x14ac:dyDescent="0.25">
      <c r="B8" s="183"/>
      <c r="C8" s="36">
        <v>44968</v>
      </c>
      <c r="D8" s="37">
        <v>50000</v>
      </c>
      <c r="E8" s="27"/>
      <c r="H8" s="191"/>
      <c r="I8" s="36"/>
      <c r="J8" s="37"/>
      <c r="K8" s="27"/>
    </row>
    <row r="9" spans="2:11" ht="15.75" customHeight="1" x14ac:dyDescent="0.25">
      <c r="B9" s="183"/>
      <c r="C9" s="93">
        <v>44975</v>
      </c>
      <c r="D9" s="77">
        <v>50000</v>
      </c>
      <c r="E9" s="27"/>
      <c r="H9" s="191"/>
      <c r="I9" s="184" t="s">
        <v>95</v>
      </c>
      <c r="J9" s="185"/>
      <c r="K9" s="186"/>
    </row>
    <row r="10" spans="2:11" ht="15.75" customHeight="1" x14ac:dyDescent="0.25">
      <c r="B10" s="183"/>
      <c r="C10" s="93"/>
      <c r="D10" s="77"/>
      <c r="E10" s="27"/>
      <c r="H10" s="191"/>
      <c r="I10" s="187"/>
      <c r="J10" s="188"/>
      <c r="K10" s="189"/>
    </row>
    <row r="11" spans="2:11" ht="15.75" customHeight="1" x14ac:dyDescent="0.25">
      <c r="B11" s="183"/>
      <c r="C11" s="93"/>
      <c r="D11" s="77"/>
      <c r="E11" s="27"/>
      <c r="H11" s="191"/>
      <c r="I11" s="93"/>
      <c r="J11" s="77"/>
      <c r="K11" s="27"/>
    </row>
    <row r="12" spans="2:11" ht="16.5" customHeight="1" x14ac:dyDescent="0.25">
      <c r="B12" s="183"/>
      <c r="C12" s="38"/>
      <c r="D12" s="39">
        <v>0</v>
      </c>
      <c r="E12" s="146"/>
      <c r="H12" s="191"/>
      <c r="I12" s="36"/>
      <c r="J12" s="37">
        <v>0</v>
      </c>
      <c r="K12" s="3"/>
    </row>
    <row r="13" spans="2:11" ht="16.5" customHeight="1" x14ac:dyDescent="0.25">
      <c r="B13" s="183"/>
      <c r="C13" s="36"/>
      <c r="D13" s="37"/>
      <c r="E13" s="3"/>
      <c r="H13" s="191"/>
      <c r="I13" s="36"/>
      <c r="J13" s="37"/>
      <c r="K13" s="3"/>
    </row>
    <row r="14" spans="2:11" ht="16.5" customHeight="1" x14ac:dyDescent="0.25">
      <c r="B14" s="183"/>
      <c r="C14" s="36"/>
      <c r="D14" s="37"/>
      <c r="E14" s="3"/>
      <c r="H14" s="191"/>
      <c r="I14" s="36"/>
      <c r="J14" s="37"/>
      <c r="K14" s="3"/>
    </row>
    <row r="15" spans="2:11" ht="16.5" customHeight="1" x14ac:dyDescent="0.25">
      <c r="B15" s="183"/>
      <c r="C15" s="36"/>
      <c r="D15" s="37"/>
      <c r="E15" s="3"/>
      <c r="H15" s="191"/>
      <c r="I15" s="36"/>
      <c r="J15" s="37"/>
      <c r="K15" s="3"/>
    </row>
    <row r="16" spans="2:11" ht="16.5" customHeight="1" x14ac:dyDescent="0.25">
      <c r="B16" s="183"/>
      <c r="C16" s="36"/>
      <c r="D16" s="37"/>
      <c r="E16" s="3"/>
      <c r="H16" s="191"/>
      <c r="I16" s="36"/>
      <c r="J16" s="37"/>
      <c r="K16" s="3"/>
    </row>
    <row r="17" spans="2:11" ht="16.5" customHeight="1" x14ac:dyDescent="0.25">
      <c r="B17" s="183"/>
      <c r="C17" s="36"/>
      <c r="D17" s="37"/>
      <c r="E17" s="3"/>
      <c r="H17" s="191"/>
      <c r="I17" s="36"/>
      <c r="J17" s="37"/>
      <c r="K17" s="3"/>
    </row>
    <row r="18" spans="2:11" ht="16.5" customHeight="1" x14ac:dyDescent="0.25">
      <c r="B18" s="183"/>
      <c r="C18" s="36"/>
      <c r="D18" s="37"/>
      <c r="E18" s="3"/>
      <c r="H18" s="191"/>
      <c r="I18" s="36"/>
      <c r="J18" s="37"/>
      <c r="K18" s="3"/>
    </row>
    <row r="19" spans="2:11" ht="16.5" customHeight="1" x14ac:dyDescent="0.25">
      <c r="B19" s="183"/>
      <c r="C19" s="36"/>
      <c r="D19" s="37"/>
      <c r="E19" s="3"/>
      <c r="H19" s="191"/>
      <c r="I19" s="36"/>
      <c r="J19" s="37"/>
      <c r="K19" s="3"/>
    </row>
    <row r="20" spans="2:11" ht="16.5" customHeight="1" x14ac:dyDescent="0.25">
      <c r="B20" s="183"/>
      <c r="C20" s="36"/>
      <c r="D20" s="37"/>
      <c r="E20" s="3"/>
      <c r="H20" s="191"/>
      <c r="I20" s="36"/>
      <c r="J20" s="37"/>
      <c r="K20" s="3"/>
    </row>
    <row r="21" spans="2:11" ht="16.5" customHeight="1" x14ac:dyDescent="0.25">
      <c r="B21" s="183"/>
      <c r="C21" s="36"/>
      <c r="D21" s="37"/>
      <c r="E21" s="3"/>
      <c r="H21" s="191"/>
      <c r="I21" s="36"/>
      <c r="J21" s="37"/>
      <c r="K21" s="3"/>
    </row>
    <row r="22" spans="2:11" ht="16.5" customHeight="1" x14ac:dyDescent="0.25">
      <c r="B22" s="183"/>
      <c r="C22" s="36"/>
      <c r="D22" s="37"/>
      <c r="E22" s="3"/>
      <c r="H22" s="191"/>
      <c r="I22" s="36"/>
      <c r="J22" s="37"/>
      <c r="K22" s="3"/>
    </row>
    <row r="23" spans="2:11" ht="16.5" customHeight="1" x14ac:dyDescent="0.25">
      <c r="B23" s="183"/>
      <c r="C23" s="36"/>
      <c r="D23" s="37"/>
      <c r="E23" s="3"/>
      <c r="H23" s="191"/>
      <c r="I23" s="36"/>
      <c r="J23" s="37"/>
      <c r="K23" s="3"/>
    </row>
    <row r="24" spans="2:11" ht="16.5" customHeight="1" x14ac:dyDescent="0.25">
      <c r="B24" s="183"/>
      <c r="C24" s="36"/>
      <c r="D24" s="37"/>
      <c r="E24" s="3"/>
      <c r="H24" s="191"/>
      <c r="I24" s="36"/>
      <c r="J24" s="37"/>
      <c r="K24" s="3"/>
    </row>
    <row r="25" spans="2:11" ht="16.5" customHeight="1" x14ac:dyDescent="0.25">
      <c r="B25" s="183"/>
      <c r="C25" s="36"/>
      <c r="D25" s="37"/>
      <c r="E25" s="3"/>
      <c r="H25" s="191"/>
      <c r="I25" s="36"/>
      <c r="J25" s="37"/>
      <c r="K25" s="3"/>
    </row>
    <row r="26" spans="2:11" ht="16.5" customHeight="1" x14ac:dyDescent="0.25">
      <c r="B26" s="183"/>
      <c r="C26" s="36"/>
      <c r="D26" s="37"/>
      <c r="E26" s="3"/>
      <c r="H26" s="191"/>
      <c r="I26" s="36"/>
      <c r="J26" s="37"/>
      <c r="K26" s="3"/>
    </row>
    <row r="27" spans="2:11" ht="19.5" thickBot="1" x14ac:dyDescent="0.35">
      <c r="B27" s="183"/>
      <c r="C27" s="153" t="s">
        <v>3</v>
      </c>
      <c r="D27" s="154">
        <f>SUM(D5:D12)</f>
        <v>250000</v>
      </c>
      <c r="H27" s="191"/>
      <c r="I27" s="153" t="s">
        <v>3</v>
      </c>
      <c r="J27" s="154">
        <f>SUM(J5:J12)</f>
        <v>30000</v>
      </c>
    </row>
    <row r="28" spans="2:11" ht="18.75" x14ac:dyDescent="0.3">
      <c r="B28" s="64"/>
      <c r="C28" s="121"/>
      <c r="D28" s="49">
        <v>-563480</v>
      </c>
      <c r="E28" s="152">
        <v>44947</v>
      </c>
      <c r="H28" s="64"/>
      <c r="I28" s="121"/>
      <c r="J28" s="49">
        <v>67769</v>
      </c>
      <c r="K28" s="152">
        <v>44873</v>
      </c>
    </row>
    <row r="29" spans="2:11" ht="18.75" x14ac:dyDescent="0.3">
      <c r="B29" s="64"/>
      <c r="C29" s="65"/>
      <c r="D29" s="49">
        <v>0</v>
      </c>
      <c r="E29" s="124"/>
      <c r="H29" s="64"/>
      <c r="I29" s="65"/>
      <c r="J29" s="49">
        <v>0</v>
      </c>
      <c r="K29" s="124"/>
    </row>
    <row r="30" spans="2:11" ht="19.5" thickBot="1" x14ac:dyDescent="0.35">
      <c r="C30" s="84"/>
      <c r="D30" s="29">
        <v>0</v>
      </c>
      <c r="I30" s="84"/>
      <c r="J30" s="29">
        <v>0</v>
      </c>
    </row>
    <row r="31" spans="2:11" ht="19.5" thickBot="1" x14ac:dyDescent="0.35">
      <c r="C31" s="33" t="s">
        <v>4</v>
      </c>
      <c r="D31" s="34">
        <f>D30+D27+D28+D29</f>
        <v>-313480</v>
      </c>
      <c r="I31" s="33" t="s">
        <v>4</v>
      </c>
      <c r="J31" s="34">
        <f>J30+J27+J28+J29</f>
        <v>97769</v>
      </c>
    </row>
    <row r="32" spans="2:11" x14ac:dyDescent="0.25">
      <c r="C32" s="1"/>
      <c r="D32" s="2" t="s">
        <v>7</v>
      </c>
      <c r="I32" s="1"/>
      <c r="J32" s="2" t="s">
        <v>7</v>
      </c>
    </row>
    <row r="33" spans="2:11" x14ac:dyDescent="0.25">
      <c r="C33" s="1"/>
      <c r="I33" s="1"/>
    </row>
    <row r="34" spans="2:11" x14ac:dyDescent="0.25">
      <c r="C34" s="1"/>
      <c r="I34" s="1"/>
    </row>
    <row r="35" spans="2:11" ht="26.25" x14ac:dyDescent="0.4">
      <c r="C35" s="1"/>
      <c r="D35" s="117"/>
      <c r="I35" s="1"/>
      <c r="J35" s="117"/>
    </row>
    <row r="43" spans="2:11" x14ac:dyDescent="0.25">
      <c r="B43" s="118"/>
      <c r="C43" s="118"/>
      <c r="D43" s="119"/>
      <c r="E43" s="118"/>
      <c r="H43" s="118"/>
      <c r="I43" s="118"/>
      <c r="J43" s="119"/>
      <c r="K43" s="118"/>
    </row>
    <row r="44" spans="2:11" x14ac:dyDescent="0.25">
      <c r="B44" s="118"/>
      <c r="C44" s="118"/>
      <c r="D44" s="119"/>
      <c r="E44" s="118"/>
      <c r="H44" s="118"/>
      <c r="I44" s="118"/>
      <c r="J44" s="119"/>
      <c r="K44" s="118"/>
    </row>
    <row r="45" spans="2:11" x14ac:dyDescent="0.25">
      <c r="B45" s="118"/>
      <c r="C45" s="118"/>
      <c r="D45" s="119"/>
      <c r="E45" s="118"/>
      <c r="H45" s="118"/>
      <c r="I45" s="118"/>
      <c r="J45" s="119"/>
      <c r="K45" s="118"/>
    </row>
    <row r="46" spans="2:11" x14ac:dyDescent="0.25">
      <c r="B46" s="118"/>
      <c r="C46" s="118"/>
      <c r="D46" s="119"/>
      <c r="E46" s="118"/>
      <c r="H46" s="118"/>
      <c r="I46" s="118"/>
      <c r="J46" s="119"/>
      <c r="K46" s="118"/>
    </row>
    <row r="47" spans="2:11" x14ac:dyDescent="0.25">
      <c r="B47" s="120"/>
      <c r="C47" s="120"/>
      <c r="D47" s="120"/>
      <c r="E47" s="120"/>
      <c r="H47" s="120"/>
      <c r="I47" s="120"/>
      <c r="J47" s="120"/>
      <c r="K47" s="120"/>
    </row>
    <row r="48" spans="2:11" x14ac:dyDescent="0.25">
      <c r="B48" s="120"/>
      <c r="C48" s="120"/>
      <c r="D48" s="120"/>
      <c r="E48" s="120"/>
      <c r="H48" s="120"/>
      <c r="I48" s="120"/>
      <c r="J48" s="120"/>
      <c r="K48" s="120"/>
    </row>
    <row r="49" spans="2:11" x14ac:dyDescent="0.25">
      <c r="B49" s="120"/>
      <c r="C49" s="120"/>
      <c r="D49" s="120"/>
      <c r="E49" s="120"/>
      <c r="H49" s="120"/>
      <c r="I49" s="120"/>
      <c r="J49" s="120"/>
      <c r="K49" s="120"/>
    </row>
    <row r="50" spans="2:11" x14ac:dyDescent="0.25">
      <c r="B50" s="120"/>
      <c r="C50" s="120"/>
      <c r="D50" s="120"/>
      <c r="E50" s="120"/>
      <c r="H50" s="120"/>
      <c r="I50" s="120"/>
      <c r="J50" s="120"/>
      <c r="K50" s="120"/>
    </row>
    <row r="51" spans="2:11" x14ac:dyDescent="0.25">
      <c r="B51" s="120"/>
      <c r="C51" s="120"/>
      <c r="D51" s="120"/>
      <c r="E51" s="120"/>
      <c r="H51" s="120"/>
      <c r="I51" s="120"/>
      <c r="J51" s="120"/>
      <c r="K51" s="120"/>
    </row>
    <row r="52" spans="2:11" x14ac:dyDescent="0.25">
      <c r="B52" s="118"/>
      <c r="C52" s="118"/>
      <c r="D52" s="119"/>
      <c r="E52" s="118"/>
      <c r="H52" s="118"/>
      <c r="I52" s="118"/>
      <c r="J52" s="119"/>
      <c r="K52" s="118"/>
    </row>
    <row r="53" spans="2:11" x14ac:dyDescent="0.25">
      <c r="B53" s="118"/>
      <c r="C53" s="118"/>
      <c r="D53" s="119"/>
      <c r="E53" s="118"/>
      <c r="H53" s="118"/>
      <c r="I53" s="118"/>
      <c r="J53" s="119"/>
      <c r="K53" s="118"/>
    </row>
    <row r="54" spans="2:11" x14ac:dyDescent="0.25">
      <c r="B54" s="118"/>
      <c r="C54" s="118"/>
      <c r="D54" s="119"/>
      <c r="E54" s="118"/>
      <c r="H54" s="118"/>
      <c r="I54" s="118"/>
      <c r="J54" s="119"/>
      <c r="K54" s="118"/>
    </row>
    <row r="55" spans="2:11" x14ac:dyDescent="0.25">
      <c r="B55" s="118"/>
      <c r="C55" s="118"/>
      <c r="D55" s="119"/>
      <c r="E55" s="118"/>
      <c r="H55" s="118"/>
      <c r="I55" s="118"/>
      <c r="J55" s="119"/>
      <c r="K55" s="118"/>
    </row>
  </sheetData>
  <mergeCells count="7">
    <mergeCell ref="C2:D2"/>
    <mergeCell ref="C3:E3"/>
    <mergeCell ref="B2:B27"/>
    <mergeCell ref="I9:K10"/>
    <mergeCell ref="H2:H27"/>
    <mergeCell ref="I2:J2"/>
    <mergeCell ref="I3:K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XFD131"/>
  <sheetViews>
    <sheetView topLeftCell="A105" workbookViewId="0">
      <selection activeCell="C119" sqref="C119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3.42578125" customWidth="1"/>
    <col min="4" max="4" width="23.42578125" style="2" customWidth="1"/>
    <col min="5" max="5" width="20" customWidth="1"/>
    <col min="6" max="6" width="6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192" t="s">
        <v>58</v>
      </c>
      <c r="C3" s="193"/>
      <c r="D3" s="193"/>
      <c r="E3" s="194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>
        <v>44800</v>
      </c>
      <c r="D102" s="77">
        <v>100000</v>
      </c>
      <c r="E102" s="139"/>
      <c r="F102" s="85"/>
    </row>
    <row r="103" spans="2:6" ht="15.75" x14ac:dyDescent="0.25">
      <c r="B103" s="126"/>
      <c r="C103" s="76">
        <v>44807</v>
      </c>
      <c r="D103" s="77">
        <v>100000</v>
      </c>
      <c r="E103" s="139"/>
      <c r="F103" s="85"/>
    </row>
    <row r="104" spans="2:6" ht="15.75" x14ac:dyDescent="0.25">
      <c r="B104" s="126"/>
      <c r="C104" s="76">
        <v>44814</v>
      </c>
      <c r="D104" s="77">
        <v>100000</v>
      </c>
      <c r="E104" s="139"/>
      <c r="F104" s="85"/>
    </row>
    <row r="105" spans="2:6" ht="15.75" x14ac:dyDescent="0.25">
      <c r="B105" s="126"/>
      <c r="C105" s="76">
        <v>44821</v>
      </c>
      <c r="D105" s="77">
        <v>100000</v>
      </c>
      <c r="E105" s="139"/>
      <c r="F105" s="85"/>
    </row>
    <row r="106" spans="2:6" ht="15.75" x14ac:dyDescent="0.25">
      <c r="B106" s="126"/>
      <c r="C106" s="76">
        <v>44766</v>
      </c>
      <c r="D106" s="77">
        <v>71771</v>
      </c>
      <c r="E106" s="139"/>
      <c r="F106" s="85"/>
    </row>
    <row r="107" spans="2:6" ht="15.75" x14ac:dyDescent="0.25">
      <c r="B107" s="126"/>
      <c r="C107" s="76">
        <v>44877</v>
      </c>
      <c r="D107" s="77">
        <v>100000</v>
      </c>
      <c r="E107" s="139"/>
      <c r="F107" s="85"/>
    </row>
    <row r="108" spans="2:6" ht="15.75" x14ac:dyDescent="0.25">
      <c r="B108" s="126"/>
      <c r="C108" s="76">
        <v>44905</v>
      </c>
      <c r="D108" s="77">
        <v>50000</v>
      </c>
      <c r="E108" s="139"/>
      <c r="F108" s="85"/>
    </row>
    <row r="109" spans="2:6" ht="15.75" x14ac:dyDescent="0.25">
      <c r="B109" s="126"/>
      <c r="C109" s="76">
        <v>44940</v>
      </c>
      <c r="D109" s="77">
        <v>40000</v>
      </c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39"/>
      <c r="F111" s="85"/>
    </row>
    <row r="112" spans="2:6" ht="32.25" x14ac:dyDescent="0.3">
      <c r="B112" s="149">
        <v>44891</v>
      </c>
      <c r="C112" s="151" t="s">
        <v>91</v>
      </c>
      <c r="D112" s="150">
        <v>-281129</v>
      </c>
      <c r="E112" s="139"/>
      <c r="F112" s="85"/>
    </row>
    <row r="113" spans="1:8 16384:16384" ht="15.75" x14ac:dyDescent="0.25">
      <c r="B113" s="149"/>
      <c r="C113" s="76">
        <v>44891</v>
      </c>
      <c r="D113" s="77">
        <v>80000</v>
      </c>
      <c r="E113" s="139"/>
      <c r="F113" s="85"/>
    </row>
    <row r="114" spans="1:8 16384:16384" ht="15.75" x14ac:dyDescent="0.25">
      <c r="B114" s="126"/>
      <c r="C114" s="76">
        <v>44898</v>
      </c>
      <c r="D114" s="77">
        <v>50000</v>
      </c>
      <c r="E114" s="139"/>
      <c r="F114" s="85"/>
    </row>
    <row r="115" spans="1:8 16384:16384" ht="15.75" x14ac:dyDescent="0.25">
      <c r="B115" s="126"/>
      <c r="C115" s="76">
        <v>44919</v>
      </c>
      <c r="D115" s="77">
        <v>70000</v>
      </c>
      <c r="E115" s="127"/>
    </row>
    <row r="116" spans="1:8 16384:16384" ht="16.5" thickBot="1" x14ac:dyDescent="0.3">
      <c r="B116" s="146"/>
      <c r="C116" s="38">
        <v>44925</v>
      </c>
      <c r="D116" s="39">
        <v>30000</v>
      </c>
      <c r="E116" s="95"/>
    </row>
    <row r="117" spans="1:8 16384:16384" ht="16.5" thickTop="1" x14ac:dyDescent="0.25">
      <c r="B117" s="122"/>
      <c r="C117" s="123">
        <v>44933</v>
      </c>
      <c r="D117" s="13">
        <v>40000</v>
      </c>
      <c r="E117" s="122"/>
    </row>
    <row r="118" spans="1:8 16384:16384" ht="16.5" thickBot="1" x14ac:dyDescent="0.3">
      <c r="B118" s="122"/>
      <c r="C118" s="123">
        <v>44964</v>
      </c>
      <c r="D118" s="13">
        <v>21129</v>
      </c>
      <c r="E118" s="122"/>
    </row>
    <row r="119" spans="1:8 16384:16384" ht="39.75" customHeight="1" thickBot="1" x14ac:dyDescent="0.35">
      <c r="B119" s="147" t="s">
        <v>89</v>
      </c>
      <c r="C119" s="148" t="s">
        <v>3</v>
      </c>
      <c r="D119" s="25">
        <f>SUM(D5:D118)</f>
        <v>10841557.73</v>
      </c>
      <c r="XFD119">
        <f>SUM(A119:XFC119)</f>
        <v>10841557.73</v>
      </c>
    </row>
    <row r="120" spans="1:8 16384:16384" ht="39.75" customHeight="1" thickBot="1" x14ac:dyDescent="0.35">
      <c r="C120" s="48"/>
      <c r="D120" s="136"/>
    </row>
    <row r="121" spans="1:8 16384:16384" ht="25.5" customHeight="1" x14ac:dyDescent="0.3">
      <c r="A121" s="106"/>
      <c r="B121" s="107"/>
      <c r="C121" s="108" t="s">
        <v>85</v>
      </c>
      <c r="D121" s="109">
        <v>-3711953</v>
      </c>
      <c r="E121" s="102"/>
    </row>
    <row r="122" spans="1:8 16384:16384" ht="25.5" customHeight="1" thickBot="1" x14ac:dyDescent="0.35">
      <c r="A122" s="110"/>
      <c r="B122" s="103"/>
      <c r="C122" s="104" t="s">
        <v>86</v>
      </c>
      <c r="D122" s="105">
        <v>-3105583.44</v>
      </c>
      <c r="E122" s="100"/>
    </row>
    <row r="123" spans="1:8 16384:16384" ht="25.5" customHeight="1" x14ac:dyDescent="0.3">
      <c r="A123" s="110"/>
      <c r="B123" s="3"/>
      <c r="C123" s="104" t="s">
        <v>87</v>
      </c>
      <c r="D123" s="105">
        <v>-659691.4</v>
      </c>
      <c r="E123" s="100"/>
      <c r="G123" s="195">
        <f>D121+D122+D123+D124</f>
        <v>-8718896</v>
      </c>
      <c r="H123" s="196"/>
    </row>
    <row r="124" spans="1:8 16384:16384" ht="25.5" customHeight="1" thickBot="1" x14ac:dyDescent="0.35">
      <c r="A124" s="110"/>
      <c r="B124" s="3"/>
      <c r="C124" s="104" t="s">
        <v>88</v>
      </c>
      <c r="D124" s="105">
        <v>-1241668.1599999999</v>
      </c>
      <c r="E124" s="100"/>
      <c r="G124" s="197"/>
      <c r="H124" s="198"/>
    </row>
    <row r="125" spans="1:8 16384:16384" ht="25.5" customHeight="1" thickBot="1" x14ac:dyDescent="0.35">
      <c r="A125" s="111"/>
      <c r="B125" s="112"/>
      <c r="C125" s="113" t="s">
        <v>90</v>
      </c>
      <c r="D125" s="141">
        <v>-2122661.75</v>
      </c>
      <c r="E125" s="101"/>
    </row>
    <row r="126" spans="1:8 16384:16384" ht="25.5" customHeight="1" thickBot="1" x14ac:dyDescent="0.35">
      <c r="A126" s="122"/>
      <c r="B126" s="145"/>
      <c r="C126" s="142"/>
      <c r="D126" s="143">
        <v>0</v>
      </c>
      <c r="E126" s="144"/>
    </row>
    <row r="127" spans="1:8 16384:16384" ht="33" customHeight="1" thickBot="1" x14ac:dyDescent="0.3">
      <c r="C127" s="115" t="s">
        <v>4</v>
      </c>
      <c r="D127" s="116">
        <f>D123+D119+D121+D122+D124+D125+D126</f>
        <v>-1.9999999552965164E-2</v>
      </c>
    </row>
    <row r="128" spans="1:8 16384:16384" x14ac:dyDescent="0.25">
      <c r="C128" s="1"/>
      <c r="D128" s="2" t="s">
        <v>7</v>
      </c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</sheetData>
  <sortState ref="C94:D95">
    <sortCondition ref="C94:C95"/>
  </sortState>
  <mergeCells count="2">
    <mergeCell ref="B3:E3"/>
    <mergeCell ref="G123:H124"/>
  </mergeCells>
  <pageMargins left="0.25" right="0.25" top="0.38" bottom="0.32" header="0.3" footer="0.3"/>
  <pageSetup scale="80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I19" sqref="I1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201" t="s">
        <v>79</v>
      </c>
      <c r="C2" s="204" t="s">
        <v>80</v>
      </c>
      <c r="D2" s="205"/>
      <c r="E2" s="17"/>
    </row>
    <row r="3" spans="2:5" ht="21.75" customHeight="1" thickBot="1" x14ac:dyDescent="0.35">
      <c r="B3" s="202"/>
      <c r="C3" s="156"/>
      <c r="D3" s="156"/>
      <c r="E3" s="157"/>
    </row>
    <row r="4" spans="2:5" ht="16.5" customHeight="1" thickBot="1" x14ac:dyDescent="0.3">
      <c r="B4" s="203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199"/>
      <c r="C8" s="36"/>
      <c r="D8" s="37"/>
      <c r="E8" s="27"/>
    </row>
    <row r="9" spans="2:5" ht="15.75" x14ac:dyDescent="0.25">
      <c r="B9" s="200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G23" sqref="G2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82" t="s">
        <v>66</v>
      </c>
      <c r="C2" s="15" t="s">
        <v>0</v>
      </c>
      <c r="D2" s="16"/>
      <c r="E2" s="17"/>
    </row>
    <row r="3" spans="2:5" ht="21.75" customHeight="1" thickBot="1" x14ac:dyDescent="0.35">
      <c r="B3" s="183"/>
      <c r="C3" s="155"/>
      <c r="D3" s="156"/>
      <c r="E3" s="157"/>
    </row>
    <row r="4" spans="2:5" ht="16.5" thickBot="1" x14ac:dyDescent="0.3">
      <c r="B4" s="183"/>
      <c r="C4" s="21" t="s">
        <v>2</v>
      </c>
      <c r="D4" s="22"/>
      <c r="E4" s="23"/>
    </row>
    <row r="5" spans="2:5" ht="15.75" x14ac:dyDescent="0.25">
      <c r="B5" s="183"/>
      <c r="C5" s="47">
        <v>44380</v>
      </c>
      <c r="D5" s="28">
        <v>86000</v>
      </c>
      <c r="E5" s="28"/>
    </row>
    <row r="6" spans="2:5" ht="15.75" x14ac:dyDescent="0.25">
      <c r="B6" s="206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99" t="s">
        <v>69</v>
      </c>
      <c r="C8" s="36">
        <v>44415</v>
      </c>
      <c r="D8" s="37">
        <v>35514</v>
      </c>
      <c r="E8" s="27"/>
    </row>
    <row r="9" spans="2:5" ht="15.75" x14ac:dyDescent="0.25">
      <c r="B9" s="200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A1:L41"/>
  <sheetViews>
    <sheetView workbookViewId="0">
      <selection activeCell="C22" sqref="C22"/>
    </sheetView>
  </sheetViews>
  <sheetFormatPr baseColWidth="10" defaultRowHeight="15" x14ac:dyDescent="0.25"/>
  <cols>
    <col min="1" max="1" width="18.7109375" customWidth="1"/>
    <col min="3" max="3" width="19.5703125" style="2" bestFit="1" customWidth="1"/>
    <col min="4" max="4" width="11.140625" customWidth="1"/>
    <col min="8" max="8" width="4.85546875" customWidth="1"/>
    <col min="9" max="9" width="18.7109375" customWidth="1"/>
    <col min="11" max="11" width="19.5703125" style="2" bestFit="1" customWidth="1"/>
    <col min="12" max="12" width="11.140625" customWidth="1"/>
  </cols>
  <sheetData>
    <row r="1" spans="1:12" ht="15.75" thickBot="1" x14ac:dyDescent="0.3"/>
    <row r="2" spans="1:12" ht="16.5" customHeight="1" thickBot="1" x14ac:dyDescent="0.3">
      <c r="A2" s="182" t="s">
        <v>93</v>
      </c>
      <c r="B2" s="15" t="s">
        <v>75</v>
      </c>
      <c r="C2" s="16"/>
      <c r="D2" s="17"/>
      <c r="I2" s="182" t="s">
        <v>74</v>
      </c>
      <c r="J2" s="15" t="s">
        <v>75</v>
      </c>
      <c r="K2" s="16"/>
      <c r="L2" s="17"/>
    </row>
    <row r="3" spans="1:12" ht="21.75" customHeight="1" thickBot="1" x14ac:dyDescent="0.35">
      <c r="A3" s="183"/>
      <c r="B3" s="155"/>
      <c r="C3" s="156"/>
      <c r="D3" s="157"/>
      <c r="I3" s="183"/>
      <c r="J3" s="155"/>
      <c r="K3" s="156"/>
      <c r="L3" s="157"/>
    </row>
    <row r="4" spans="1:12" ht="16.5" customHeight="1" thickBot="1" x14ac:dyDescent="0.3">
      <c r="A4" s="183"/>
      <c r="B4" s="21" t="s">
        <v>2</v>
      </c>
      <c r="C4" s="22"/>
      <c r="D4" s="23"/>
      <c r="I4" s="183"/>
      <c r="J4" s="21" t="s">
        <v>2</v>
      </c>
      <c r="K4" s="22"/>
      <c r="L4" s="23"/>
    </row>
    <row r="5" spans="1:12" ht="15.75" customHeight="1" x14ac:dyDescent="0.25">
      <c r="A5" s="183"/>
      <c r="B5" s="47">
        <v>44935</v>
      </c>
      <c r="C5" s="28">
        <v>49000</v>
      </c>
      <c r="D5" s="28"/>
      <c r="I5" s="183"/>
      <c r="J5" s="47">
        <v>44621</v>
      </c>
      <c r="K5" s="28">
        <v>53000</v>
      </c>
      <c r="L5" s="28"/>
    </row>
    <row r="6" spans="1:12" ht="15.75" customHeight="1" x14ac:dyDescent="0.25">
      <c r="A6" s="183"/>
      <c r="B6" s="36"/>
      <c r="C6" s="37"/>
      <c r="D6" s="27"/>
      <c r="I6" s="206"/>
      <c r="J6" s="36">
        <v>44656</v>
      </c>
      <c r="K6" s="37">
        <v>52965</v>
      </c>
      <c r="L6" s="27"/>
    </row>
    <row r="7" spans="1:12" ht="15.75" x14ac:dyDescent="0.25">
      <c r="A7" s="183"/>
      <c r="B7" s="36"/>
      <c r="C7" s="37"/>
      <c r="D7" s="41"/>
      <c r="I7" s="31"/>
      <c r="J7" s="36"/>
      <c r="K7" s="37"/>
      <c r="L7" s="41"/>
    </row>
    <row r="8" spans="1:12" ht="15.75" x14ac:dyDescent="0.25">
      <c r="A8" s="183"/>
      <c r="B8" s="36"/>
      <c r="C8" s="37">
        <v>0</v>
      </c>
      <c r="D8" s="27"/>
      <c r="I8" s="199"/>
      <c r="J8" s="36"/>
      <c r="K8" s="37">
        <v>0</v>
      </c>
      <c r="L8" s="27"/>
    </row>
    <row r="9" spans="1:12" ht="15.75" x14ac:dyDescent="0.25">
      <c r="A9" s="183"/>
      <c r="B9" s="93"/>
      <c r="C9" s="77"/>
      <c r="D9" s="27"/>
      <c r="I9" s="200"/>
      <c r="J9" s="93"/>
      <c r="K9" s="77"/>
      <c r="L9" s="27"/>
    </row>
    <row r="10" spans="1:12" ht="15.75" x14ac:dyDescent="0.25">
      <c r="A10" s="183"/>
      <c r="B10" s="93"/>
      <c r="C10" s="77"/>
      <c r="D10" s="27"/>
      <c r="I10" s="75"/>
      <c r="J10" s="93"/>
      <c r="K10" s="77"/>
      <c r="L10" s="27"/>
    </row>
    <row r="11" spans="1:12" ht="15.75" x14ac:dyDescent="0.25">
      <c r="A11" s="183"/>
      <c r="B11" s="93"/>
      <c r="C11" s="77"/>
      <c r="D11" s="27"/>
      <c r="I11" s="75"/>
      <c r="J11" s="93"/>
      <c r="K11" s="77"/>
      <c r="L11" s="27"/>
    </row>
    <row r="12" spans="1:12" ht="16.5" thickBot="1" x14ac:dyDescent="0.3">
      <c r="A12" s="206"/>
      <c r="B12" s="38"/>
      <c r="C12" s="39">
        <v>0</v>
      </c>
      <c r="D12" s="3"/>
      <c r="I12" s="3"/>
      <c r="J12" s="38"/>
      <c r="K12" s="39">
        <v>0</v>
      </c>
      <c r="L12" s="3"/>
    </row>
    <row r="13" spans="1:12" ht="19.5" thickBot="1" x14ac:dyDescent="0.35">
      <c r="B13" s="4" t="s">
        <v>3</v>
      </c>
      <c r="C13" s="25">
        <f>SUM(C5:C12)</f>
        <v>49000</v>
      </c>
      <c r="J13" s="4" t="s">
        <v>3</v>
      </c>
      <c r="K13" s="25">
        <f>SUM(K5:K12)</f>
        <v>105965</v>
      </c>
    </row>
    <row r="14" spans="1:12" ht="18.75" x14ac:dyDescent="0.3">
      <c r="A14" s="64"/>
      <c r="B14" s="121" t="s">
        <v>67</v>
      </c>
      <c r="C14" s="49">
        <v>-70083</v>
      </c>
      <c r="D14" s="6">
        <v>44935</v>
      </c>
      <c r="I14" s="64"/>
      <c r="J14" s="121" t="s">
        <v>67</v>
      </c>
      <c r="K14" s="49">
        <v>-105965</v>
      </c>
      <c r="L14" s="6">
        <v>44621</v>
      </c>
    </row>
    <row r="15" spans="1:12" ht="18.75" x14ac:dyDescent="0.3">
      <c r="A15" s="64"/>
      <c r="B15" s="65"/>
      <c r="C15" s="49">
        <v>0</v>
      </c>
      <c r="D15" s="124"/>
      <c r="I15" s="64"/>
      <c r="J15" s="65"/>
      <c r="K15" s="49">
        <v>0</v>
      </c>
      <c r="L15" s="124"/>
    </row>
    <row r="16" spans="1:12" ht="19.5" thickBot="1" x14ac:dyDescent="0.35">
      <c r="B16" s="84"/>
      <c r="C16" s="29">
        <v>0</v>
      </c>
      <c r="J16" s="84"/>
      <c r="K16" s="29">
        <v>0</v>
      </c>
    </row>
    <row r="17" spans="1:12" ht="19.5" thickBot="1" x14ac:dyDescent="0.35">
      <c r="B17" s="33" t="s">
        <v>4</v>
      </c>
      <c r="C17" s="34">
        <f>C16+C13+C14+C15</f>
        <v>-21083</v>
      </c>
      <c r="J17" s="33" t="s">
        <v>4</v>
      </c>
      <c r="K17" s="34">
        <f>K16+K13+K14+K15</f>
        <v>0</v>
      </c>
    </row>
    <row r="18" spans="1:12" x14ac:dyDescent="0.25">
      <c r="B18" s="1"/>
      <c r="C18" s="2" t="s">
        <v>7</v>
      </c>
      <c r="J18" s="1"/>
      <c r="K18" s="2" t="s">
        <v>7</v>
      </c>
    </row>
    <row r="19" spans="1:12" x14ac:dyDescent="0.25">
      <c r="B19" s="1"/>
      <c r="J19" s="1"/>
    </row>
    <row r="20" spans="1:12" x14ac:dyDescent="0.25">
      <c r="B20" s="1"/>
      <c r="J20" s="1"/>
    </row>
    <row r="21" spans="1:12" ht="26.25" x14ac:dyDescent="0.4">
      <c r="B21" s="1"/>
      <c r="C21" s="117"/>
      <c r="J21" s="1"/>
      <c r="K21" s="117" t="s">
        <v>63</v>
      </c>
    </row>
    <row r="29" spans="1:12" x14ac:dyDescent="0.25">
      <c r="A29" s="118"/>
      <c r="B29" s="118"/>
      <c r="C29" s="119"/>
      <c r="D29" s="118"/>
      <c r="I29" s="118"/>
      <c r="J29" s="118"/>
      <c r="K29" s="119"/>
      <c r="L29" s="118"/>
    </row>
    <row r="30" spans="1:12" x14ac:dyDescent="0.25">
      <c r="A30" s="118"/>
      <c r="B30" s="118"/>
      <c r="C30" s="119"/>
      <c r="D30" s="118"/>
      <c r="I30" s="118"/>
      <c r="J30" s="118"/>
      <c r="K30" s="119"/>
      <c r="L30" s="118"/>
    </row>
    <row r="31" spans="1:12" x14ac:dyDescent="0.25">
      <c r="A31" s="118"/>
      <c r="B31" s="118"/>
      <c r="C31" s="119"/>
      <c r="D31" s="118"/>
      <c r="I31" s="118"/>
      <c r="J31" s="118"/>
      <c r="K31" s="119"/>
      <c r="L31" s="118"/>
    </row>
    <row r="32" spans="1:12" x14ac:dyDescent="0.25">
      <c r="A32" s="118"/>
      <c r="B32" s="118"/>
      <c r="C32" s="119"/>
      <c r="D32" s="118"/>
      <c r="I32" s="118"/>
      <c r="J32" s="118"/>
      <c r="K32" s="119"/>
      <c r="L32" s="118"/>
    </row>
    <row r="33" spans="1:12" x14ac:dyDescent="0.25">
      <c r="A33" s="120"/>
      <c r="B33" s="120"/>
      <c r="C33" s="120"/>
      <c r="D33" s="120"/>
      <c r="I33" s="120"/>
      <c r="J33" s="120"/>
      <c r="K33" s="120"/>
      <c r="L33" s="120"/>
    </row>
    <row r="34" spans="1:12" x14ac:dyDescent="0.25">
      <c r="A34" s="120"/>
      <c r="B34" s="120"/>
      <c r="C34" s="120"/>
      <c r="D34" s="120"/>
      <c r="I34" s="120"/>
      <c r="J34" s="120"/>
      <c r="K34" s="120"/>
      <c r="L34" s="120"/>
    </row>
    <row r="35" spans="1:12" x14ac:dyDescent="0.25">
      <c r="A35" s="120"/>
      <c r="B35" s="120"/>
      <c r="C35" s="120"/>
      <c r="D35" s="120"/>
      <c r="I35" s="120"/>
      <c r="J35" s="120"/>
      <c r="K35" s="120"/>
      <c r="L35" s="120"/>
    </row>
    <row r="36" spans="1:12" x14ac:dyDescent="0.25">
      <c r="A36" s="120"/>
      <c r="B36" s="120"/>
      <c r="C36" s="120"/>
      <c r="D36" s="120"/>
      <c r="I36" s="120"/>
      <c r="J36" s="120"/>
      <c r="K36" s="120"/>
      <c r="L36" s="120"/>
    </row>
    <row r="37" spans="1:12" x14ac:dyDescent="0.25">
      <c r="A37" s="120"/>
      <c r="B37" s="120"/>
      <c r="C37" s="120"/>
      <c r="D37" s="120"/>
      <c r="I37" s="120"/>
      <c r="J37" s="120"/>
      <c r="K37" s="120"/>
      <c r="L37" s="120"/>
    </row>
    <row r="38" spans="1:12" x14ac:dyDescent="0.25">
      <c r="A38" s="118"/>
      <c r="B38" s="118"/>
      <c r="C38" s="119"/>
      <c r="D38" s="118"/>
      <c r="I38" s="118"/>
      <c r="J38" s="118"/>
      <c r="K38" s="119"/>
      <c r="L38" s="118"/>
    </row>
    <row r="39" spans="1:12" x14ac:dyDescent="0.25">
      <c r="A39" s="118"/>
      <c r="B39" s="118"/>
      <c r="C39" s="119"/>
      <c r="D39" s="118"/>
      <c r="I39" s="118"/>
      <c r="J39" s="118"/>
      <c r="K39" s="119"/>
      <c r="L39" s="118"/>
    </row>
    <row r="40" spans="1:12" x14ac:dyDescent="0.25">
      <c r="A40" s="118"/>
      <c r="B40" s="118"/>
      <c r="C40" s="119"/>
      <c r="D40" s="118"/>
      <c r="I40" s="118"/>
      <c r="J40" s="118"/>
      <c r="K40" s="119"/>
      <c r="L40" s="118"/>
    </row>
    <row r="41" spans="1:12" x14ac:dyDescent="0.25">
      <c r="A41" s="118"/>
      <c r="B41" s="118"/>
      <c r="C41" s="119"/>
      <c r="D41" s="118"/>
      <c r="I41" s="118"/>
      <c r="J41" s="118"/>
      <c r="K41" s="119"/>
      <c r="L41" s="118"/>
    </row>
  </sheetData>
  <mergeCells count="5">
    <mergeCell ref="I2:I6"/>
    <mergeCell ref="J3:L3"/>
    <mergeCell ref="I8:I9"/>
    <mergeCell ref="B3:D3"/>
    <mergeCell ref="A2:A1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selection activeCell="D24" sqref="D24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22.42578125" style="2" customWidth="1"/>
    <col min="5" max="5" width="20" customWidth="1"/>
    <col min="6" max="6" width="8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192" t="s">
        <v>58</v>
      </c>
      <c r="C3" s="193"/>
      <c r="D3" s="193"/>
      <c r="E3" s="194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/>
      <c r="D102" s="77"/>
      <c r="E102" s="139"/>
      <c r="F102" s="85"/>
    </row>
    <row r="103" spans="2:6" ht="15.75" x14ac:dyDescent="0.25">
      <c r="B103" s="126"/>
      <c r="C103" s="76"/>
      <c r="D103" s="77"/>
      <c r="E103" s="139"/>
      <c r="F103" s="85"/>
    </row>
    <row r="104" spans="2:6" ht="15.75" x14ac:dyDescent="0.25">
      <c r="B104" s="126"/>
      <c r="C104" s="76"/>
      <c r="D104" s="77"/>
      <c r="E104" s="139"/>
      <c r="F104" s="85"/>
    </row>
    <row r="105" spans="2:6" ht="15.75" x14ac:dyDescent="0.25">
      <c r="B105" s="126"/>
      <c r="C105" s="76"/>
      <c r="D105" s="77"/>
      <c r="E105" s="139"/>
      <c r="F105" s="85"/>
    </row>
    <row r="106" spans="2:6" ht="15.75" x14ac:dyDescent="0.25">
      <c r="B106" s="126"/>
      <c r="C106" s="76"/>
      <c r="D106" s="77"/>
      <c r="E106" s="139"/>
      <c r="F106" s="85"/>
    </row>
    <row r="107" spans="2:6" ht="15.75" x14ac:dyDescent="0.25">
      <c r="B107" s="126"/>
      <c r="C107" s="76"/>
      <c r="D107" s="77"/>
      <c r="E107" s="139"/>
      <c r="F107" s="85"/>
    </row>
    <row r="108" spans="2:6" ht="15.75" x14ac:dyDescent="0.25">
      <c r="B108" s="126"/>
      <c r="C108" s="76"/>
      <c r="D108" s="77"/>
      <c r="E108" s="139"/>
      <c r="F108" s="85"/>
    </row>
    <row r="109" spans="2:6" ht="15.75" x14ac:dyDescent="0.25">
      <c r="B109" s="126"/>
      <c r="C109" s="76"/>
      <c r="D109" s="77"/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27"/>
    </row>
    <row r="112" spans="2:6" ht="16.5" thickBot="1" x14ac:dyDescent="0.3">
      <c r="B112" s="95"/>
      <c r="C112" s="96"/>
      <c r="D112" s="97"/>
      <c r="E112" s="95"/>
    </row>
    <row r="113" spans="1:8" ht="39.75" customHeight="1" thickTop="1" x14ac:dyDescent="0.3">
      <c r="C113" s="98" t="s">
        <v>3</v>
      </c>
      <c r="D113" s="99">
        <f>SUM(D5:D112)</f>
        <v>10169786.73</v>
      </c>
    </row>
    <row r="114" spans="1:8" ht="39.75" customHeight="1" thickBot="1" x14ac:dyDescent="0.35">
      <c r="C114" s="48"/>
      <c r="D114" s="136"/>
    </row>
    <row r="115" spans="1:8" ht="25.5" customHeight="1" x14ac:dyDescent="0.3">
      <c r="A115" s="106"/>
      <c r="B115" s="107"/>
      <c r="C115" s="108" t="s">
        <v>60</v>
      </c>
      <c r="D115" s="109">
        <v>-3644591.85</v>
      </c>
      <c r="E115" s="102">
        <v>44264</v>
      </c>
    </row>
    <row r="116" spans="1:8" ht="25.5" customHeight="1" thickBot="1" x14ac:dyDescent="0.35">
      <c r="A116" s="110"/>
      <c r="B116" s="103"/>
      <c r="C116" s="104" t="s">
        <v>59</v>
      </c>
      <c r="D116" s="105">
        <v>-1303474.18</v>
      </c>
      <c r="E116" s="100">
        <v>44264</v>
      </c>
    </row>
    <row r="117" spans="1:8" ht="25.5" customHeight="1" x14ac:dyDescent="0.3">
      <c r="A117" s="110"/>
      <c r="B117" s="3"/>
      <c r="C117" s="104" t="s">
        <v>61</v>
      </c>
      <c r="D117" s="105">
        <v>-937943.41</v>
      </c>
      <c r="E117" s="100">
        <v>44264</v>
      </c>
      <c r="G117" s="195">
        <f>D115+D116+D117+D118</f>
        <v>-7492427.9600000009</v>
      </c>
      <c r="H117" s="196"/>
    </row>
    <row r="118" spans="1:8" ht="25.5" customHeight="1" thickBot="1" x14ac:dyDescent="0.35">
      <c r="A118" s="110"/>
      <c r="B118" s="3"/>
      <c r="C118" s="104" t="s">
        <v>62</v>
      </c>
      <c r="D118" s="105">
        <v>-1606418.52</v>
      </c>
      <c r="E118" s="100">
        <v>44264</v>
      </c>
      <c r="G118" s="197"/>
      <c r="H118" s="198"/>
    </row>
    <row r="119" spans="1:8" ht="25.5" customHeight="1" thickBot="1" x14ac:dyDescent="0.35">
      <c r="A119" s="111"/>
      <c r="B119" s="112"/>
      <c r="C119" s="113"/>
      <c r="D119" s="114">
        <v>0</v>
      </c>
      <c r="E119" s="101"/>
    </row>
    <row r="120" spans="1:8" ht="33" customHeight="1" thickBot="1" x14ac:dyDescent="0.3">
      <c r="C120" s="115" t="s">
        <v>4</v>
      </c>
      <c r="D120" s="116">
        <f>D117+D113+D115+D116+D118+D119</f>
        <v>2677358.7700000009</v>
      </c>
    </row>
    <row r="121" spans="1:8" x14ac:dyDescent="0.25">
      <c r="C121" s="1"/>
      <c r="D121" s="2" t="s">
        <v>7</v>
      </c>
    </row>
    <row r="122" spans="1:8" x14ac:dyDescent="0.25">
      <c r="C122" s="1"/>
    </row>
    <row r="123" spans="1:8" x14ac:dyDescent="0.25">
      <c r="C123" s="1"/>
    </row>
    <row r="124" spans="1:8" x14ac:dyDescent="0.25">
      <c r="C124" s="1"/>
    </row>
  </sheetData>
  <mergeCells count="2">
    <mergeCell ref="B3:E3"/>
    <mergeCell ref="G117:H118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 B R A DO R  CAMARAS 2023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2023-02-06T16:03:56Z</cp:lastPrinted>
  <dcterms:created xsi:type="dcterms:W3CDTF">2018-12-22T18:41:03Z</dcterms:created>
  <dcterms:modified xsi:type="dcterms:W3CDTF">2023-02-18T20:15:03Z</dcterms:modified>
</cp:coreProperties>
</file>