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521" i="11" l="1"/>
  <c r="J522" i="11"/>
  <c r="I521" i="11"/>
  <c r="J1017" i="10" l="1"/>
  <c r="J1018" i="10"/>
  <c r="I1017" i="10"/>
  <c r="I1015" i="10"/>
  <c r="I1014" i="10"/>
  <c r="I515" i="11" l="1"/>
  <c r="I514" i="11"/>
  <c r="I1011" i="10" l="1"/>
  <c r="I1012" i="10"/>
  <c r="I1013" i="10"/>
  <c r="I1016" i="10"/>
  <c r="I1018" i="10"/>
  <c r="I1019" i="10"/>
  <c r="J1019" i="10" s="1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08" i="10" l="1"/>
  <c r="I1009" i="10"/>
  <c r="I1010" i="10"/>
  <c r="I1007" i="10" l="1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940" i="10" l="1"/>
  <c r="I941" i="10"/>
  <c r="I942" i="10"/>
  <c r="I943" i="10"/>
  <c r="I944" i="10"/>
  <c r="I945" i="10"/>
  <c r="I946" i="10"/>
  <c r="I947" i="10"/>
  <c r="I948" i="10"/>
  <c r="I950" i="10"/>
  <c r="I1055" i="10"/>
  <c r="I1056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600" i="11" l="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J523" i="11" s="1"/>
  <c r="I522" i="11"/>
  <c r="I520" i="11"/>
  <c r="I519" i="11"/>
  <c r="I518" i="11"/>
  <c r="I517" i="11"/>
  <c r="I516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524" i="11" l="1"/>
  <c r="J525" i="11" s="1"/>
  <c r="J526" i="11" s="1"/>
  <c r="J527" i="11" s="1"/>
  <c r="J4" i="11"/>
  <c r="J5" i="11" s="1"/>
  <c r="J6" i="11" s="1"/>
  <c r="J7" i="11" s="1"/>
  <c r="J8" i="11" s="1"/>
  <c r="J9" i="11" s="1"/>
  <c r="J10" i="11" s="1"/>
  <c r="J11" i="11" s="1"/>
  <c r="J12" i="11" s="1"/>
  <c r="H601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6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6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14" i="11" l="1"/>
  <c r="J580" i="10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15" i="11" l="1"/>
  <c r="J516" i="11" s="1"/>
  <c r="J517" i="11" s="1"/>
  <c r="J518" i="11" s="1"/>
  <c r="J519" i="11" s="1"/>
  <c r="J520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81" i="10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04" i="10" l="1"/>
  <c r="J1005" i="10" s="1"/>
  <c r="J1006" i="10" s="1"/>
  <c r="J1007" i="10" s="1"/>
  <c r="J1008" i="10" l="1"/>
  <c r="J1009" i="10" s="1"/>
  <c r="J1010" i="10" s="1"/>
  <c r="J1011" i="10" s="1"/>
  <c r="J1012" i="10" s="1"/>
  <c r="J1013" i="10" s="1"/>
  <c r="J1014" i="10" l="1"/>
  <c r="J1015" i="10" l="1"/>
  <c r="J1016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<sst xmlns="http://schemas.openxmlformats.org/spreadsheetml/2006/main" count="5691" uniqueCount="4438">
  <si>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</si>
  <si>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</si>
  <si>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</si>
  <si>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</si>
  <si>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</si>
  <si>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</si>
  <si>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</si>
  <si>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</si>
  <si>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</si>
  <si>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</si>
  <si>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</si>
  <si>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</si>
  <si>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</si>
  <si>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</si>
  <si>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</si>
  <si>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</si>
  <si>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</si>
  <si>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</si>
  <si>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</si>
  <si>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</si>
  <si>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</si>
  <si>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</si>
  <si>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</si>
  <si>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</si>
  <si>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</si>
  <si>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</si>
  <si>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</si>
  <si>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</si>
  <si>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</si>
  <si>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</si>
  <si>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</si>
  <si>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</si>
  <si>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</si>
  <si>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</si>
  <si>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</si>
  <si>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</si>
  <si>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</si>
  <si>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</si>
  <si>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</si>
  <si>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</si>
  <si>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</si>
  <si>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</si>
  <si>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</si>
  <si>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</si>
  <si>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</si>
  <si>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</si>
  <si>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</si>
  <si>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</si>
  <si>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</si>
  <si>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</si>
  <si>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</si>
  <si>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</si>
  <si>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</si>
  <si>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</si>
  <si>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</si>
  <si>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</si>
  <si>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</si>
  <si>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</si>
  <si>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</si>
  <si>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</si>
  <si>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</si>
  <si>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</si>
  <si>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</si>
  <si>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</si>
  <si>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</si>
  <si>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</si>
  <si>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</si>
  <si>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</si>
  <si>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</si>
  <si>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</si>
  <si>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</si>
  <si>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</si>
  <si>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</si>
  <si>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</si>
  <si>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</si>
  <si>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</si>
  <si>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</si>
  <si>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</si>
  <si>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</si>
  <si>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</si>
  <si>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</si>
  <si>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</si>
  <si>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</si>
  <si>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</si>
  <si>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</si>
  <si>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</si>
  <si>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</si>
  <si>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</si>
  <si>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</si>
  <si>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</si>
  <si>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</si>
  <si>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</si>
  <si>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</si>
  <si>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</si>
  <si>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</si>
  <si>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</si>
  <si>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</si>
  <si>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</si>
  <si>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</si>
  <si>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</si>
  <si>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</si>
  <si>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</si>
  <si>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</si>
  <si>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</si>
  <si>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</si>
  <si>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</si>
  <si>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</si>
  <si>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</si>
  <si>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</si>
  <si>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</si>
  <si>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</si>
  <si>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</si>
  <si>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</si>
  <si>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</si>
  <si>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</si>
  <si>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</si>
  <si>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</si>
  <si>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</si>
  <si>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</si>
  <si>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</si>
  <si>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</si>
  <si>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</si>
  <si>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</si>
  <si>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</si>
  <si>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</si>
  <si>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</si>
  <si>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</si>
  <si>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</si>
  <si>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</si>
  <si>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</si>
  <si>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</si>
  <si>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</si>
  <si>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</si>
  <si>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</si>
  <si>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</si>
  <si>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</si>
  <si>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</si>
  <si>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</si>
  <si>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</si>
  <si>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</si>
  <si>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</si>
  <si>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</si>
  <si>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</si>
  <si>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</si>
  <si>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</si>
  <si>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</si>
  <si>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</si>
  <si>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</si>
  <si>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</si>
  <si>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</si>
  <si>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</si>
  <si>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</si>
  <si>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</si>
  <si>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</si>
  <si>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</si>
  <si>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</si>
  <si>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</si>
  <si>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</si>
  <si>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</si>
  <si>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</si>
  <si>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</si>
  <si>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</si>
  <si>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</si>
  <si>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</si>
  <si>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</si>
  <si>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</si>
  <si>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</si>
  <si>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</si>
  <si>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</si>
  <si>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</si>
  <si>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</si>
  <si>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</si>
  <si>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</si>
  <si>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</si>
  <si>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</si>
  <si>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</si>
  <si>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</si>
  <si>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</si>
  <si>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</si>
  <si>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</si>
  <si>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</si>
  <si>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</si>
  <si>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</si>
  <si>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</si>
  <si>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</si>
  <si>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</si>
  <si>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</si>
  <si>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</si>
  <si>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</si>
  <si>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</si>
  <si>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</si>
  <si>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</si>
  <si>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</si>
  <si>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</si>
  <si>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</si>
  <si>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</si>
  <si>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</si>
  <si>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</si>
  <si>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</si>
  <si>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</si>
  <si>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</si>
  <si>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</si>
  <si>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</si>
  <si>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</si>
  <si>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</si>
  <si>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</si>
  <si>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</si>
  <si>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</si>
  <si>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</si>
  <si>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</si>
  <si>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</si>
  <si>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</si>
  <si>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</si>
  <si>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</si>
  <si>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</si>
  <si>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</si>
  <si>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</si>
  <si>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</si>
  <si>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</si>
  <si>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</si>
  <si>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</si>
  <si>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</si>
  <si>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</si>
  <si>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</si>
  <si>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</si>
  <si>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</si>
  <si>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</si>
  <si>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</si>
  <si>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</si>
  <si>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</si>
  <si>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</si>
  <si>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</si>
  <si>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</si>
  <si>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</si>
  <si>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</si>
  <si>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</si>
  <si>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</si>
  <si>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</si>
  <si>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</si>
  <si>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</si>
  <si>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</si>
  <si>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</si>
  <si>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</si>
  <si>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</si>
  <si>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</si>
  <si>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</si>
  <si>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</si>
  <si>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</si>
  <si>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</si>
  <si>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</si>
  <si>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</si>
  <si>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</si>
  <si>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</si>
  <si>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</si>
  <si>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</si>
  <si>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</si>
  <si>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</si>
  <si>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</si>
  <si>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</si>
  <si>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</si>
  <si>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</si>
  <si>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</si>
  <si>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</si>
  <si>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</si>
  <si>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</si>
  <si>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</si>
  <si>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</si>
  <si>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</si>
  <si>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</si>
  <si>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</si>
  <si>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</si>
  <si>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</si>
  <si>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</si>
  <si>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</si>
  <si>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</si>
  <si>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</si>
  <si>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</si>
  <si>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</si>
  <si>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</si>
  <si>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</si>
  <si>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</si>
  <si>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</si>
  <si>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</si>
  <si>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</si>
  <si>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</si>
  <si>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</si>
  <si>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</si>
  <si>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</si>
  <si>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</si>
  <si>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</si>
  <si>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</si>
  <si>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</si>
  <si>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</si>
  <si>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</si>
  <si>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</si>
  <si>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</si>
  <si>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</si>
  <si>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</si>
  <si>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</si>
  <si>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</si>
  <si>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</si>
  <si>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</si>
  <si>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</si>
  <si>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</si>
  <si>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</si>
  <si>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</si>
  <si>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</si>
  <si>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</si>
  <si>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</si>
  <si>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</si>
  <si>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</si>
  <si>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</si>
  <si>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</si>
  <si>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</si>
  <si>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</si>
  <si>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</si>
  <si>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</si>
  <si>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</si>
  <si>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</si>
  <si>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</si>
  <si>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</si>
  <si>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</si>
  <si>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</si>
  <si>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</si>
  <si>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</si>
  <si>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</si>
  <si>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</si>
  <si>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</si>
  <si>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</si>
  <si>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</si>
  <si>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</si>
  <si>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</si>
  <si>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</si>
  <si>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</si>
  <si>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</si>
  <si>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</si>
  <si>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</si>
  <si>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</si>
  <si>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</si>
  <si>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</si>
  <si>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</si>
  <si>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</si>
  <si>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</si>
  <si>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</si>
  <si>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</si>
  <si>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</si>
  <si>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</si>
  <si>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</si>
  <si>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</si>
  <si>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</si>
  <si>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</si>
  <si>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</si>
  <si>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</si>
  <si>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</si>
  <si>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</si>
  <si>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</si>
  <si>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</si>
  <si>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</si>
  <si>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</si>
  <si>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</si>
  <si>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</si>
  <si>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</si>
  <si>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</si>
  <si>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</si>
  <si>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</si>
  <si>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</si>
  <si>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</si>
  <si>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</si>
  <si>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</si>
  <si>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</si>
  <si>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</si>
  <si>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</si>
  <si>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</si>
  <si>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</si>
  <si>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</si>
  <si>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</si>
  <si>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</si>
  <si>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</si>
  <si>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</si>
  <si>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</si>
  <si>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</si>
  <si>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</si>
  <si>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</si>
  <si>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</si>
  <si>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</si>
  <si>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</si>
  <si>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</si>
  <si>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</si>
  <si>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</si>
  <si>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</si>
  <si>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</si>
  <si>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</si>
  <si>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</si>
  <si>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</si>
  <si>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</si>
  <si>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</si>
  <si>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</si>
  <si>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</si>
  <si>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</si>
  <si>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</si>
  <si>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</si>
  <si>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</si>
  <si>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</si>
  <si>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</si>
  <si>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</si>
  <si>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</si>
  <si>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</si>
  <si>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</si>
  <si>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</si>
  <si>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</si>
  <si>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</si>
  <si>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</si>
  <si>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</si>
  <si>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</si>
  <si>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</si>
  <si>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</si>
  <si>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</si>
  <si>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</si>
  <si>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</si>
  <si>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</si>
  <si>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</si>
  <si>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</si>
  <si>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</si>
  <si>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</si>
  <si>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</si>
  <si>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</si>
  <si>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</si>
  <si>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</si>
  <si>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</si>
  <si>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</si>
  <si>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</si>
  <si>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</si>
  <si>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</si>
  <si>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</si>
  <si>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</si>
  <si>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</si>
  <si>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</si>
  <si>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</si>
  <si>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</si>
  <si>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</si>
  <si>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</si>
  <si>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</si>
  <si>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</si>
  <si>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</si>
  <si>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</si>
  <si>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</si>
  <si>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</si>
  <si>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</si>
  <si>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</si>
  <si>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</si>
  <si>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</si>
  <si>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</si>
  <si>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</si>
  <si>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</si>
  <si>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</si>
  <si>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</si>
  <si>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</si>
  <si>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</si>
  <si>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</si>
  <si>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</si>
  <si>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</si>
  <si>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</si>
  <si>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</si>
  <si>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</si>
  <si>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</si>
  <si>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</si>
  <si>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</si>
  <si>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</si>
  <si>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</si>
  <si>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</si>
  <si>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</si>
  <si>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</si>
  <si>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</si>
  <si>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</si>
  <si>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</si>
  <si>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</si>
  <si>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</si>
  <si>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</si>
  <si>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</si>
  <si>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</si>
  <si>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</si>
  <si>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</si>
  <si>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</si>
  <si>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</si>
  <si>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</si>
  <si>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</si>
  <si>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</si>
  <si>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</si>
  <si>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</si>
  <si>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</si>
  <si>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</si>
  <si>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</si>
  <si>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</si>
  <si>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</si>
  <si>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</si>
  <si>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</si>
  <si>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</si>
  <si>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</si>
  <si>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</si>
  <si>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</si>
  <si>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</si>
  <si>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</si>
  <si>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</si>
  <si>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</si>
  <si>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</si>
  <si>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</si>
  <si>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</si>
  <si>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</si>
  <si>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</si>
  <si>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</si>
  <si>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</si>
  <si>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</si>
  <si>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</si>
  <si>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</si>
  <si>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</si>
  <si>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</si>
  <si>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</si>
  <si>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</si>
  <si>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</si>
  <si>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</si>
  <si>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</si>
  <si>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</si>
  <si>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</si>
  <si>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</si>
  <si>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</si>
  <si>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</si>
  <si>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</si>
  <si>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</si>
  <si>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</si>
  <si>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</si>
  <si>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</si>
  <si>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</si>
  <si>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</si>
  <si>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</si>
  <si>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</si>
  <si>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</si>
  <si>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</si>
  <si>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</si>
  <si>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</si>
  <si>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</si>
  <si>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</si>
  <si>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</si>
  <si>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</si>
  <si>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</si>
  <si>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</si>
  <si>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</si>
  <si>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</si>
  <si>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</si>
  <si>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</si>
  <si>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</si>
  <si>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</si>
  <si>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</si>
  <si>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</si>
  <si>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</si>
  <si>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</si>
  <si>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</si>
  <si>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</si>
  <si>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</si>
  <si>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</si>
  <si>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</si>
  <si>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</si>
  <si>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</si>
  <si>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</si>
  <si>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</si>
  <si>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</si>
  <si>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</si>
  <si>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</si>
  <si>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</si>
  <si>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</si>
  <si>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</si>
  <si>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</si>
  <si>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</si>
  <si>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</si>
  <si>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</si>
  <si>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</si>
  <si>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</si>
  <si>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</si>
  <si>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</si>
  <si>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</si>
  <si>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</si>
  <si>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</si>
  <si>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</si>
  <si>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</si>
  <si>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</si>
  <si>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</si>
  <si>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</si>
  <si>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</si>
  <si>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</si>
  <si>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</si>
  <si>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</si>
  <si>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</si>
  <si>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</si>
  <si>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</si>
  <si>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</si>
  <si>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</si>
  <si>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</si>
  <si>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</si>
  <si>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</si>
  <si>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</si>
  <si>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</si>
  <si>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</si>
  <si>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</si>
  <si>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</si>
  <si>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</si>
  <si>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</si>
  <si>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</si>
  <si>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</si>
  <si>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</si>
  <si>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</si>
  <si>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</si>
  <si>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</si>
  <si>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</si>
  <si>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</si>
  <si>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</si>
  <si>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</si>
  <si>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</si>
  <si>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</si>
  <si>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</si>
  <si>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</si>
  <si>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</si>
  <si>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</si>
  <si>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</si>
  <si>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</si>
  <si>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</si>
  <si>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</si>
  <si>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</si>
  <si>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</si>
  <si>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</si>
  <si>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</si>
  <si>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</si>
  <si>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</si>
  <si>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</si>
  <si>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</si>
  <si>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</si>
  <si>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</si>
  <si>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</si>
  <si>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</si>
  <si>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</si>
  <si>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</si>
  <si>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</si>
  <si>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</si>
  <si>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</si>
  <si>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</si>
  <si>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</si>
  <si>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</si>
  <si>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</si>
  <si>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</si>
  <si>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</si>
  <si>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</si>
  <si>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</si>
  <si>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</si>
  <si>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</si>
  <si>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</si>
  <si>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</si>
  <si>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</si>
  <si>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</si>
  <si>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</si>
  <si>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</si>
  <si>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</si>
  <si>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</si>
  <si>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</si>
  <si>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</si>
  <si>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</si>
  <si>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</si>
  <si>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</si>
  <si>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</si>
  <si>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</si>
  <si>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</si>
  <si>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</si>
  <si>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</si>
  <si>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</si>
  <si>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</si>
  <si>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</si>
  <si>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</si>
  <si>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</si>
  <si>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</si>
  <si>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</si>
  <si>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</si>
  <si>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</si>
  <si>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</si>
  <si>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</si>
  <si>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</si>
  <si>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</si>
  <si>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</si>
  <si>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</si>
  <si>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</si>
  <si>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</si>
  <si>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</si>
  <si>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</si>
  <si>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</si>
  <si>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</si>
  <si>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</si>
  <si>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</si>
  <si>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</si>
  <si>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</si>
  <si>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</si>
  <si>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</si>
  <si>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</si>
  <si>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</si>
  <si>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</si>
  <si>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</si>
  <si>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</si>
  <si>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</si>
  <si>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</si>
  <si>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</si>
  <si>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</si>
  <si>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</si>
  <si>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</si>
  <si>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</si>
  <si>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</si>
  <si>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</si>
  <si>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</si>
  <si>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</si>
  <si>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</si>
  <si>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</si>
  <si>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</si>
  <si>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</si>
  <si>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</si>
  <si>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</si>
  <si>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</si>
  <si>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</si>
  <si>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</si>
  <si>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</si>
  <si>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</si>
  <si>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</si>
  <si>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</si>
  <si>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</si>
  <si>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</si>
  <si>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</si>
  <si>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</si>
  <si>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</si>
  <si>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</si>
  <si>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</si>
  <si>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</si>
  <si>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</si>
  <si>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</si>
  <si>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</si>
  <si>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</si>
  <si>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</si>
  <si>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</si>
  <si>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</si>
  <si>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</si>
  <si>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</si>
  <si>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</si>
  <si>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</si>
  <si>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</si>
  <si>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</si>
  <si>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</si>
  <si>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</si>
  <si>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</si>
  <si>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</si>
  <si>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</si>
  <si>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</si>
  <si>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</si>
  <si>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</si>
  <si>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</si>
  <si>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</si>
  <si>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</si>
  <si>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</si>
  <si>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</si>
  <si>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</si>
  <si>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</si>
  <si>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</si>
  <si>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</si>
  <si>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</si>
  <si>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</si>
  <si>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</si>
  <si>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</si>
  <si>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</si>
  <si>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</si>
  <si>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</si>
  <si>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</si>
  <si>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</si>
  <si>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</si>
  <si>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</si>
  <si>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</si>
  <si>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</si>
  <si>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</si>
  <si>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</si>
  <si>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</si>
  <si>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</si>
  <si>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</si>
  <si>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</si>
  <si>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</si>
  <si>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</si>
  <si>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</si>
  <si>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</si>
  <si>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</si>
  <si>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</si>
  <si>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</si>
  <si>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</si>
  <si>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</si>
  <si>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</si>
  <si>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</si>
  <si>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</si>
  <si>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</si>
  <si>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</si>
  <si>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</si>
  <si>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</si>
  <si>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</si>
  <si>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</si>
  <si>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</si>
  <si>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</si>
  <si>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</si>
  <si>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</si>
  <si>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</si>
  <si>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</si>
  <si>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</si>
  <si>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</si>
  <si>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</si>
  <si>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</si>
  <si>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</si>
  <si>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</si>
  <si>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</si>
  <si>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</si>
  <si>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</si>
  <si>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</si>
  <si>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</si>
  <si>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</si>
  <si>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</si>
  <si>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</si>
  <si>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</si>
  <si>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</si>
  <si>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</si>
  <si>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</si>
  <si>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</si>
  <si>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</si>
  <si>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</si>
  <si>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</si>
  <si>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</si>
  <si>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</si>
  <si>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</si>
  <si>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</si>
  <si>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</si>
  <si>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</si>
  <si>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</si>
  <si>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</si>
  <si>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</si>
  <si>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</si>
  <si>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</si>
  <si>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</si>
  <si>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</si>
  <si>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</si>
  <si>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</si>
  <si>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</si>
  <si>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</si>
  <si>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</si>
  <si>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</si>
  <si>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</si>
  <si>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</si>
  <si>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</si>
  <si>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</si>
  <si>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</si>
  <si>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</si>
  <si>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</si>
  <si>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</si>
  <si>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</si>
  <si>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</si>
  <si>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</si>
  <si>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</si>
  <si>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</si>
  <si>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</si>
  <si>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</si>
  <si>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</si>
  <si>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</si>
  <si>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</si>
  <si>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</si>
  <si>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</si>
  <si>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</si>
  <si>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</si>
  <si>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</si>
  <si>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</si>
  <si>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</si>
  <si>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</si>
  <si>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</si>
  <si>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</si>
  <si>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</si>
  <si>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</si>
  <si>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</si>
  <si>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</si>
  <si>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</si>
  <si>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</si>
  <si>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</si>
  <si>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</si>
  <si>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</si>
  <si>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</si>
  <si>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</si>
  <si>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</si>
  <si>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</si>
  <si>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</si>
  <si>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</si>
  <si>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</si>
  <si>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</si>
  <si>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</si>
  <si>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</si>
  <si>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</si>
  <si>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</si>
  <si>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</si>
  <si>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</si>
  <si>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</si>
  <si>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</si>
  <si>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</si>
  <si>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</si>
  <si>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</si>
  <si>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</si>
  <si>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</si>
  <si>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</si>
  <si>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</si>
  <si>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</si>
  <si>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</si>
  <si>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</si>
  <si>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</si>
  <si>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</si>
  <si>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</si>
  <si>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</si>
  <si>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</si>
  <si>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</si>
  <si>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</si>
  <si>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</si>
  <si>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</si>
  <si>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</si>
  <si>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</si>
  <si>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</si>
  <si>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</si>
  <si>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</si>
  <si>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</si>
  <si>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</si>
  <si>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</si>
  <si>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</si>
  <si>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</si>
  <si>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</si>
  <si>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</si>
  <si>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</si>
  <si>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</si>
  <si>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</si>
  <si>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</si>
  <si>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</si>
  <si>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</si>
  <si>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</si>
  <si>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</si>
  <si>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</si>
  <si>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</si>
  <si>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</si>
  <si>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</si>
  <si>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</si>
  <si>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</si>
  <si>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</si>
  <si>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</si>
  <si>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</si>
  <si>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</si>
  <si>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</si>
  <si>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</si>
  <si>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</si>
  <si>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</si>
  <si>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</si>
  <si>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</si>
  <si>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</si>
  <si>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</si>
  <si>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</si>
  <si>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</si>
  <si>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</si>
  <si>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</si>
  <si>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</si>
  <si>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</si>
  <si>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</si>
  <si>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</si>
  <si>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</si>
  <si>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</si>
  <si>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</si>
  <si>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</si>
  <si>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</si>
  <si>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</si>
  <si>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</si>
  <si>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</si>
  <si>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</si>
  <si>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</si>
  <si>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</si>
  <si>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</si>
  <si>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</si>
  <si>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</si>
  <si>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</si>
  <si>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</si>
  <si>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</si>
  <si>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</si>
  <si>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</si>
  <si>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</si>
  <si>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</si>
  <si>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</si>
  <si>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</si>
  <si>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</si>
  <si>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</si>
  <si>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</si>
  <si>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</si>
  <si>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</si>
  <si>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</si>
  <si>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</si>
  <si>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</si>
  <si>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</si>
  <si>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</si>
  <si>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</si>
  <si>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</si>
  <si>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</si>
  <si>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</si>
  <si>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</si>
  <si>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</si>
  <si>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</si>
  <si>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</si>
  <si>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</si>
  <si>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</si>
  <si>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</si>
  <si>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</si>
  <si>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</si>
  <si>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</si>
  <si>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</si>
  <si>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</si>
  <si>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</si>
  <si>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</si>
  <si>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</si>
  <si>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</si>
  <si>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</si>
  <si>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</si>
  <si>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</si>
  <si>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</si>
  <si>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</si>
  <si>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</si>
  <si>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</si>
  <si>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</si>
  <si>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</si>
  <si>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</si>
  <si>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</si>
  <si>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</si>
  <si>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</si>
  <si>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</si>
  <si>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</si>
  <si>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</si>
  <si>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</si>
  <si>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</si>
  <si>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</si>
  <si>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</si>
  <si>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</si>
  <si>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</si>
  <si>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</si>
  <si>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</si>
  <si>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</si>
  <si>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</si>
  <si>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</si>
  <si>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</si>
  <si>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</si>
  <si>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</si>
  <si>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</si>
  <si>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</si>
  <si>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</si>
  <si>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</si>
  <si>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</si>
  <si>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</si>
  <si>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</si>
  <si>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</si>
  <si>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</si>
  <si>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</si>
  <si>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</si>
  <si>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</si>
  <si>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</si>
  <si>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</si>
  <si>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</si>
  <si>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</si>
  <si>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</si>
  <si>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</si>
  <si>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</si>
  <si>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</si>
  <si>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</si>
  <si>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</si>
  <si>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</si>
  <si>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</si>
  <si>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</si>
  <si>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</si>
  <si>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</si>
  <si>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</si>
  <si>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</si>
  <si>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</si>
  <si>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</si>
  <si>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</si>
  <si>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</si>
  <si>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</si>
  <si>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</si>
  <si>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</si>
  <si>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</si>
  <si>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</si>
  <si>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</si>
  <si>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</si>
  <si>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</si>
  <si>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</si>
  <si>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</si>
  <si>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</si>
  <si>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</si>
  <si>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</si>
  <si>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</si>
  <si>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</si>
  <si>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</si>
  <si>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</si>
  <si>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</si>
  <si>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</si>
  <si>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</si>
  <si>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</si>
  <si>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</si>
  <si>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</si>
  <si>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</si>
  <si>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</si>
  <si>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</si>
  <si>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</si>
  <si>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</si>
  <si>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</si>
  <si>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</si>
  <si>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</si>
  <si>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</si>
  <si>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</si>
  <si>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</si>
  <si>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</si>
  <si>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</si>
  <si>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</si>
  <si>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</si>
  <si>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</si>
  <si>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</si>
  <si>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</si>
  <si>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</si>
  <si>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</si>
  <si>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</si>
  <si>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</si>
  <si>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</si>
  <si>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</si>
  <si>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</si>
  <si>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</si>
  <si>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</si>
  <si>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</si>
  <si>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</si>
  <si>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</si>
  <si>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</si>
  <si>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</si>
  <si>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</si>
  <si>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</si>
  <si>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</si>
  <si>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</si>
  <si>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</si>
  <si>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</si>
  <si>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</si>
  <si>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</si>
  <si>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</si>
  <si>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</si>
  <si>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</si>
  <si>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</si>
  <si>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</si>
  <si>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</si>
  <si>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</si>
  <si>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</si>
  <si>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</si>
  <si>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</si>
  <si>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</si>
  <si>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</si>
  <si>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</si>
  <si>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</si>
  <si>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</si>
  <si>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</si>
  <si>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</si>
  <si>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</si>
  <si>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</si>
  <si>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</si>
  <si>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</si>
  <si>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</si>
  <si>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</si>
  <si>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</si>
  <si>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</si>
  <si>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</si>
  <si>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</si>
  <si>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</si>
  <si>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</si>
  <si>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</si>
  <si>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</si>
  <si>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</si>
  <si>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</si>
  <si>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</si>
  <si>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</si>
  <si>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</si>
  <si>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</si>
  <si>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</si>
  <si>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</si>
  <si>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</si>
  <si>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</si>
  <si>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</si>
  <si>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</si>
  <si>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</si>
  <si>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</si>
  <si>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</si>
  <si>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</si>
  <si>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</si>
  <si>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</si>
  <si>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</si>
  <si>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</si>
  <si>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</si>
  <si>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</si>
  <si>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</si>
  <si>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</si>
  <si>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</si>
  <si>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</si>
  <si>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</si>
  <si>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</si>
  <si>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</si>
  <si>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</si>
  <si>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</si>
  <si>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</si>
  <si>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</si>
  <si>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</si>
  <si>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</si>
  <si>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</si>
  <si>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</si>
  <si>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</si>
  <si>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</si>
  <si>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</si>
  <si>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</si>
  <si>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</si>
  <si>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</si>
  <si>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</si>
  <si>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</si>
  <si>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</si>
  <si>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</si>
  <si>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</si>
  <si>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</si>
  <si>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</si>
  <si>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</si>
  <si>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</si>
  <si>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</si>
  <si>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</si>
  <si>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</si>
  <si>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</si>
  <si>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</si>
  <si>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</si>
  <si>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</si>
  <si>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</si>
  <si>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</si>
  <si>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</si>
  <si>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</si>
  <si>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</si>
  <si>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</si>
  <si>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</si>
  <si>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</si>
  <si>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</si>
  <si>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</si>
  <si>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</si>
  <si>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</si>
  <si>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</si>
  <si>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</si>
  <si>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</si>
  <si>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</si>
  <si>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</si>
  <si>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</si>
  <si>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</si>
  <si>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</si>
  <si>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</si>
  <si>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</si>
  <si>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</si>
  <si>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</si>
  <si>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</si>
  <si>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</si>
  <si>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</si>
  <si>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</si>
  <si>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</si>
  <si>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</si>
  <si>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</si>
  <si>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</si>
  <si>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</si>
  <si>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</si>
  <si>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</si>
  <si>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</si>
  <si>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</si>
  <si>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</si>
  <si>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</si>
  <si>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</si>
  <si>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</si>
  <si>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</si>
  <si>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</si>
  <si>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</si>
  <si>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</si>
  <si>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</si>
  <si>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</si>
  <si>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</si>
  <si>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</si>
  <si>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</si>
  <si>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</si>
  <si>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</si>
  <si>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</si>
  <si>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</si>
  <si>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</si>
  <si>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</si>
  <si>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</si>
  <si>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</si>
  <si>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</si>
  <si>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</si>
  <si>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</si>
  <si>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</si>
  <si>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</si>
  <si>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</si>
  <si>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</si>
  <si>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</si>
  <si>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</si>
  <si>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</si>
  <si>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</si>
  <si>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</si>
  <si>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</si>
  <si>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</si>
  <si>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</si>
  <si>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</si>
  <si>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</si>
  <si>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</si>
  <si>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</si>
  <si>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</si>
  <si>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</si>
  <si>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</si>
  <si>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</si>
  <si>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</si>
  <si>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</si>
  <si>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</si>
  <si>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</si>
  <si>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</si>
  <si>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</si>
  <si>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</si>
  <si>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</si>
  <si>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</si>
  <si>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</si>
  <si>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</si>
  <si>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</si>
  <si>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</si>
  <si>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</si>
  <si>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</si>
  <si>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</si>
  <si>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</si>
  <si>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</si>
  <si>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</si>
  <si>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</si>
  <si>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</si>
  <si>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</si>
  <si>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</si>
  <si>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</si>
  <si>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</si>
  <si>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</si>
  <si>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</si>
  <si>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</si>
  <si>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</si>
  <si>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</si>
  <si>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</si>
  <si>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</si>
  <si>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</si>
  <si>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</si>
  <si>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</si>
  <si>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</si>
  <si>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</si>
  <si>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</si>
  <si>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</si>
  <si>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</si>
  <si>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</si>
  <si>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</si>
  <si>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</si>
  <si>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</si>
  <si>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</si>
  <si>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</si>
  <si>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</si>
  <si>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</si>
  <si>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</si>
  <si>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</si>
  <si>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</si>
  <si>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</si>
  <si>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</si>
  <si>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</si>
  <si>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</si>
  <si>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</si>
  <si>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</si>
  <si>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</si>
  <si>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</si>
  <si>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</si>
  <si>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</si>
  <si>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</si>
  <si>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</si>
  <si>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</si>
  <si>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</si>
  <si>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</si>
  <si>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</si>
  <si>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</si>
  <si>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</si>
  <si>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</si>
  <si>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</si>
  <si>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</si>
  <si>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</si>
  <si>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</si>
  <si>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</si>
  <si>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</si>
  <si>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</si>
  <si>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</si>
  <si>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</si>
  <si>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</si>
  <si>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</si>
  <si>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</si>
  <si>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</si>
  <si>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</si>
  <si>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</si>
  <si>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</si>
  <si>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</si>
  <si>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</si>
  <si>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</si>
  <si>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</si>
  <si>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</si>
  <si>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</si>
  <si>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</si>
  <si>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</si>
  <si>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</si>
  <si>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</si>
  <si>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</si>
  <si>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</si>
  <si>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</si>
  <si>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</si>
  <si>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</si>
  <si>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</si>
  <si>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</si>
  <si>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</si>
  <si>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</si>
  <si>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</si>
  <si>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</si>
  <si>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</si>
  <si>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</si>
  <si>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</si>
  <si>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</si>
  <si>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</si>
  <si>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</si>
  <si>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</si>
  <si>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</si>
  <si>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</si>
  <si>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</si>
  <si>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</si>
  <si>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</si>
  <si>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</si>
  <si>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</si>
  <si>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</si>
  <si>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</si>
  <si>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</si>
  <si>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</si>
  <si>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</si>
  <si>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</si>
  <si>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</si>
  <si>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</si>
  <si>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</si>
  <si>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</si>
  <si>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</si>
  <si>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</si>
  <si>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</si>
  <si>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</si>
  <si>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</si>
  <si>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</si>
  <si>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</si>
  <si>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</si>
  <si>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</si>
  <si>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</si>
  <si>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</si>
  <si>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</si>
  <si>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</si>
  <si>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</si>
  <si>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</si>
  <si>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</si>
  <si>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</si>
  <si>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</si>
  <si>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</si>
  <si>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</si>
  <si>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</si>
  <si>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</si>
  <si>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</si>
  <si>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</si>
  <si>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</si>
  <si>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</si>
  <si>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</si>
  <si>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</si>
  <si>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</si>
  <si>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</si>
  <si>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</si>
  <si>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</si>
  <si>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</si>
  <si>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</si>
  <si>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</si>
  <si>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</si>
  <si>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</si>
  <si>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</si>
  <si>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</si>
  <si>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</si>
  <si>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</si>
  <si>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</si>
  <si>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</si>
  <si>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</si>
  <si>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</si>
  <si>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</si>
  <si>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</si>
  <si>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</si>
  <si>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</si>
  <si>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</si>
  <si>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</si>
  <si>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</si>
  <si>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</si>
  <si>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</si>
  <si>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</si>
  <si>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</si>
  <si>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</si>
  <si>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</si>
  <si>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</si>
  <si>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</si>
  <si>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</si>
  <si>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</si>
  <si>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</si>
  <si>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</si>
  <si>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</si>
  <si>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</si>
  <si>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</si>
  <si>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</si>
  <si>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</si>
  <si>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</si>
  <si>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</si>
  <si>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</si>
  <si>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</si>
  <si>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</si>
  <si>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</si>
  <si>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</si>
  <si>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</si>
  <si>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</si>
  <si>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</si>
  <si>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</si>
  <si>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</si>
  <si>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</si>
  <si>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</si>
  <si>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</si>
  <si>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</si>
  <si>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</si>
  <si>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</si>
  <si>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</si>
  <si>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</si>
  <si>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</si>
  <si>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</si>
  <si>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</si>
  <si>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</si>
  <si>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</si>
  <si>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</si>
  <si>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</si>
  <si>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</si>
  <si>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</si>
  <si>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</si>
  <si>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</si>
  <si>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</si>
  <si>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</si>
  <si>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</si>
  <si>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</si>
  <si>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</si>
  <si>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</si>
  <si>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</si>
  <si>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</si>
  <si>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</si>
  <si>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</si>
  <si>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</si>
  <si>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</si>
  <si>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</si>
  <si>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</si>
  <si>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</si>
  <si>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</si>
  <si>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</si>
  <si>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</si>
  <si>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</si>
  <si>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</si>
  <si>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</si>
  <si>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</si>
  <si>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</si>
  <si>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</si>
  <si>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</si>
  <si>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</si>
  <si>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</si>
  <si>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</si>
  <si>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</si>
  <si>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</si>
  <si>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</si>
  <si>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</si>
  <si>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</si>
  <si>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</si>
  <si>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</si>
  <si>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</si>
  <si>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</si>
  <si>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</si>
  <si>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</si>
  <si>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</si>
  <si>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</si>
  <si>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</si>
  <si>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</si>
  <si>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</si>
  <si>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</si>
  <si>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</si>
  <si>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</si>
  <si>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</si>
  <si>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</si>
  <si>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</si>
  <si>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</si>
  <si>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</si>
  <si>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</si>
  <si>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</si>
  <si>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</si>
  <si>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</si>
  <si>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</si>
  <si>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</si>
  <si>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</si>
  <si>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</si>
  <si>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</si>
  <si>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</si>
  <si>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</si>
  <si>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</si>
  <si>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</si>
  <si>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</si>
  <si>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</si>
  <si>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</si>
  <si>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</si>
  <si>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</si>
  <si>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</si>
  <si>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</si>
  <si>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</si>
  <si>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</si>
  <si>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</si>
  <si>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</si>
  <si>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</si>
  <si>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</si>
  <si>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</si>
  <si>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</si>
  <si>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</si>
  <si>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</si>
  <si>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</si>
  <si>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</si>
  <si>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</si>
  <si>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</si>
  <si>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</si>
  <si>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</si>
  <si>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</si>
  <si>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</si>
  <si>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</si>
  <si>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</si>
  <si>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</si>
  <si>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</si>
  <si>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</si>
  <si>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</si>
  <si>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</si>
  <si>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</si>
  <si>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</si>
  <si>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</si>
  <si>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</si>
  <si>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</si>
  <si>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</si>
  <si>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</si>
  <si>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</si>
  <si>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</si>
  <si>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</si>
  <si>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</si>
  <si>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</si>
  <si>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</si>
  <si>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</si>
  <si>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</si>
  <si>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</si>
  <si>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</si>
  <si>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</si>
  <si>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</si>
  <si>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</si>
  <si>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</si>
  <si>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</si>
  <si>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</si>
  <si>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</si>
  <si>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</si>
  <si>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</si>
  <si>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</si>
  <si>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</si>
  <si>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</si>
  <si>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</si>
  <si>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</si>
  <si>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</si>
  <si>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</si>
  <si>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</si>
  <si>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</si>
  <si>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</si>
  <si>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</si>
  <si>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</si>
  <si>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</si>
  <si>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</si>
  <si>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</si>
  <si>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</si>
  <si>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</si>
  <si>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</si>
  <si>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</si>
  <si>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</si>
  <si>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</si>
  <si>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</si>
  <si>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</si>
  <si>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</si>
  <si>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</si>
  <si>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</si>
  <si>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</si>
  <si>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</si>
  <si>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</si>
  <si>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</si>
  <si>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</si>
  <si>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</si>
  <si>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</si>
  <si>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</si>
  <si>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</si>
  <si>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</si>
  <si>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</si>
  <si>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</si>
  <si>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</si>
  <si>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</si>
  <si>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</si>
  <si>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</si>
  <si>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</si>
  <si>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</si>
  <si>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</si>
  <si>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</si>
  <si>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</si>
  <si>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</si>
  <si>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</si>
  <si>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</si>
  <si>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</si>
  <si>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</si>
  <si>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</si>
  <si>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</si>
  <si>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</si>
  <si>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</si>
  <si>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</si>
  <si>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</si>
  <si>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</si>
  <si>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</si>
  <si>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</si>
  <si>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</si>
  <si>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</si>
  <si>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</si>
  <si>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</si>
  <si>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</si>
  <si>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</si>
  <si>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</si>
  <si>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</si>
  <si>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</si>
  <si>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</si>
  <si>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</si>
  <si>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</si>
  <si>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</si>
  <si>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</si>
  <si>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</si>
  <si>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</si>
  <si>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</si>
  <si>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</si>
  <si>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</si>
  <si>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</si>
  <si>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</si>
  <si>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</si>
  <si>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</si>
  <si>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</si>
  <si>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</si>
  <si>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</si>
  <si>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</si>
  <si>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</si>
  <si>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</si>
  <si>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</si>
  <si>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</si>
  <si>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</si>
  <si>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</si>
  <si>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</si>
  <si>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</si>
  <si>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</si>
  <si>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</si>
  <si>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</si>
  <si>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</si>
  <si>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</si>
  <si>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</si>
  <si>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</si>
  <si>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</si>
  <si>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</si>
  <si>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</si>
  <si>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</si>
  <si>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</si>
  <si>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</si>
  <si>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</si>
  <si>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</si>
  <si>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</si>
  <si>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</si>
  <si>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</si>
  <si>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</si>
  <si>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</si>
  <si>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</si>
  <si>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</si>
  <si>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</si>
  <si>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</si>
  <si>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</si>
  <si>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</si>
  <si>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</si>
  <si>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</si>
  <si>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</si>
  <si>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</si>
  <si>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</si>
  <si>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</si>
  <si>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</si>
  <si>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</si>
  <si>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</si>
  <si>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</si>
  <si>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</si>
  <si>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</si>
  <si>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</si>
  <si>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</si>
  <si>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</si>
  <si>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</si>
  <si>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</si>
  <si>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</si>
  <si>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</si>
  <si>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</si>
  <si>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</si>
  <si>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</si>
  <si>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</si>
  <si>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</si>
  <si>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</si>
  <si>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</si>
  <si>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</si>
  <si>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</si>
  <si>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</si>
  <si>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</si>
  <si>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</si>
  <si>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</si>
  <si>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</si>
  <si>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</si>
  <si>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</si>
  <si>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</si>
  <si>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</si>
  <si>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</si>
  <si>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</si>
  <si>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</si>
  <si>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</si>
  <si>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</si>
  <si>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</si>
  <si>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</si>
  <si>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</si>
  <si>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</si>
  <si>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</si>
  <si>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</si>
  <si>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</si>
  <si>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</si>
  <si>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</si>
  <si>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</si>
  <si>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</si>
  <si>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</si>
  <si>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</si>
  <si>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</si>
  <si>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</si>
  <si>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</si>
  <si>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</si>
  <si>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</si>
  <si>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</si>
  <si>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</si>
  <si>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</si>
  <si>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</si>
  <si>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</si>
  <si>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</si>
  <si>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</si>
  <si>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</si>
  <si>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</si>
  <si>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</si>
  <si>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</si>
  <si>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</si>
  <si>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</si>
  <si>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</si>
  <si>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</si>
  <si>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</si>
  <si>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</si>
  <si>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</si>
  <si>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</si>
  <si>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</si>
  <si>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</si>
  <si>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</si>
  <si>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</si>
  <si>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</si>
  <si>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</si>
  <si>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</si>
  <si>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</si>
  <si>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</si>
  <si>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</si>
  <si>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</si>
  <si>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</si>
  <si>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</si>
  <si>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</si>
  <si>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</si>
  <si>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</si>
  <si>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</si>
  <si>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</si>
  <si>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</si>
  <si>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</si>
  <si>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</si>
  <si>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</si>
  <si>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</si>
  <si>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</si>
  <si>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</si>
  <si>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</si>
  <si>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</si>
  <si>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</si>
  <si>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</si>
  <si>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</si>
  <si>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</si>
  <si>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</si>
  <si>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</si>
  <si>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</si>
  <si>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</si>
  <si>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</si>
  <si>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</si>
  <si>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</si>
  <si>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</si>
  <si>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</si>
  <si>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</si>
  <si>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</si>
  <si>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</si>
  <si>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</si>
  <si>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</si>
  <si>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</si>
  <si>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</si>
  <si>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</si>
  <si>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</si>
  <si>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</si>
  <si>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</si>
  <si>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</si>
  <si>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</si>
  <si>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</si>
  <si>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</si>
  <si>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</si>
  <si>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</si>
  <si>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</si>
  <si>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</si>
  <si>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</si>
  <si>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</si>
  <si>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</si>
  <si>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</si>
  <si>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</si>
  <si>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</si>
  <si>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</si>
  <si>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</si>
  <si>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</si>
  <si>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</si>
  <si>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</si>
  <si>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</si>
  <si>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</si>
  <si>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</si>
  <si>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</si>
  <si>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</si>
  <si>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</si>
  <si>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</si>
  <si>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</si>
  <si>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</si>
  <si>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</si>
  <si>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</si>
  <si>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</si>
  <si>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</si>
  <si>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</si>
  <si>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</si>
  <si>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</si>
  <si>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</si>
  <si>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</si>
  <si>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</si>
  <si>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</si>
  <si>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</si>
  <si>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</si>
  <si>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</si>
  <si>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</si>
  <si>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</si>
  <si>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</si>
  <si>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</si>
  <si>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</si>
  <si>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</si>
  <si>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</si>
  <si>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</si>
  <si>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</si>
  <si>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</si>
  <si>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</si>
  <si>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</si>
  <si>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</si>
  <si>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</si>
  <si>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</si>
  <si>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</si>
  <si>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</si>
  <si>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</si>
  <si>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</si>
  <si>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</si>
  <si>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</si>
  <si>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</si>
  <si>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</si>
  <si>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</si>
  <si>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</si>
  <si>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</si>
  <si>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</si>
  <si>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</si>
  <si>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</si>
  <si>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</si>
  <si>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</si>
  <si>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</si>
  <si>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</si>
  <si>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</si>
  <si>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</si>
  <si>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</si>
  <si>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</si>
  <si>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</si>
  <si>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</si>
  <si>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</si>
  <si>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</si>
  <si>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</si>
  <si>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</si>
  <si>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</si>
  <si>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</si>
  <si>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</si>
  <si>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</si>
  <si>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</si>
  <si>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</si>
  <si>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</si>
  <si>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</si>
  <si>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</si>
  <si>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</si>
  <si>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</si>
  <si>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</si>
  <si>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</si>
  <si>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</si>
  <si>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</si>
  <si>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</si>
  <si>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</si>
  <si>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</si>
  <si>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</si>
  <si>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</si>
  <si>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</si>
  <si>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</si>
  <si>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</si>
  <si>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</si>
  <si>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</si>
  <si>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</si>
  <si>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</si>
  <si>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</si>
  <si>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</si>
  <si>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</si>
  <si>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</si>
  <si>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</si>
  <si>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</si>
  <si>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</si>
  <si>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</si>
  <si>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</si>
  <si>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</si>
  <si>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</si>
  <si>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</si>
  <si>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</si>
  <si>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</si>
  <si>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</si>
  <si>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</si>
  <si>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</si>
  <si>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</si>
  <si>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</si>
  <si>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</si>
  <si>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</si>
  <si>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</si>
  <si>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</si>
  <si>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</si>
  <si>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</si>
  <si>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</si>
  <si>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</si>
  <si>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</si>
  <si>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</si>
  <si>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</si>
  <si>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</si>
  <si>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</si>
  <si>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</si>
  <si>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</si>
  <si>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</si>
  <si>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</si>
  <si>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</si>
  <si>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</si>
  <si>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</si>
  <si>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</si>
  <si>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</si>
  <si>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</si>
  <si>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</si>
  <si>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</si>
  <si>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</si>
  <si>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</si>
  <si>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</si>
  <si>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</si>
  <si>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</si>
  <si>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</si>
  <si>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</si>
  <si>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</si>
  <si>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</si>
  <si>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</si>
  <si>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</si>
  <si>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</si>
  <si>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</si>
  <si>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</si>
  <si>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</si>
  <si>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</si>
  <si>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</si>
  <si>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</si>
  <si>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</si>
  <si>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</si>
  <si>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</si>
  <si>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</si>
  <si>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</si>
  <si>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</si>
  <si>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</si>
  <si>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</si>
  <si>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</si>
  <si>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</si>
  <si>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</si>
  <si>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</si>
  <si>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</si>
  <si>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</si>
  <si>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</si>
  <si>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</si>
  <si>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</si>
  <si>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</si>
  <si>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</si>
  <si>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</si>
  <si>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</si>
  <si>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</si>
  <si>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</si>
  <si>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</si>
  <si>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</si>
  <si>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</si>
  <si>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</si>
  <si>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</si>
  <si>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</si>
  <si>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</si>
  <si>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</si>
  <si>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</si>
  <si>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</si>
  <si>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</si>
  <si>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</si>
  <si>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</si>
  <si>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</si>
  <si>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</si>
  <si>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</si>
  <si>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</si>
  <si>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</si>
  <si>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</si>
  <si>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</si>
  <si>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</si>
  <si>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</si>
  <si>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</si>
  <si>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</si>
  <si>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</si>
  <si>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</si>
  <si>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</si>
  <si>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</si>
  <si>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</si>
  <si>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</si>
  <si>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</si>
  <si>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</si>
  <si>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</si>
  <si>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</si>
  <si>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</si>
  <si>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</si>
  <si>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</si>
  <si>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</si>
  <si>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</si>
  <si>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</si>
  <si>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</si>
  <si>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</si>
  <si>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</si>
  <si>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</si>
  <si>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</si>
  <si>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</si>
  <si>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</si>
  <si>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</si>
  <si>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</si>
  <si>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</si>
  <si>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</si>
  <si>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</si>
  <si>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</si>
  <si>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</si>
  <si>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</si>
  <si>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</si>
  <si>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</si>
  <si>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</si>
  <si>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</si>
  <si>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</si>
  <si>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</si>
  <si>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</si>
  <si>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</si>
  <si>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</si>
  <si>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</si>
  <si>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</si>
  <si>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</si>
  <si>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</si>
  <si>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</si>
  <si>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</si>
  <si>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</si>
  <si>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</si>
  <si>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</si>
  <si>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</si>
  <si>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</si>
  <si>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</si>
  <si>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</si>
  <si>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</si>
  <si>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</si>
  <si>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</si>
  <si>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</si>
  <si>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</si>
  <si>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</si>
  <si>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</si>
  <si>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</si>
  <si>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</si>
  <si>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</si>
  <si>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</si>
  <si>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</si>
  <si>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</si>
  <si>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</si>
  <si>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</si>
  <si>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</si>
  <si>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</si>
  <si>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</si>
  <si>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</si>
  <si>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</si>
  <si>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</si>
  <si>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</si>
  <si>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</si>
  <si>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</si>
  <si>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</si>
  <si>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</si>
  <si>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</si>
  <si>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</si>
  <si>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</si>
  <si>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</si>
  <si>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</si>
  <si>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</si>
  <si>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</si>
  <si>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</si>
  <si>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</si>
  <si>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</si>
  <si>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</si>
  <si>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</si>
  <si>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</si>
  <si>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</si>
  <si>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</si>
  <si>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</si>
  <si>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</si>
  <si>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</si>
  <si>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</si>
  <si>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</si>
  <si>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</si>
  <si>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</si>
  <si>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</si>
  <si>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</si>
  <si>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</si>
  <si>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</si>
  <si>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</si>
  <si>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</si>
  <si>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</si>
  <si>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</si>
  <si>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</si>
  <si>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</si>
  <si>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</si>
  <si>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</si>
  <si>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</si>
  <si>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</si>
  <si>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</si>
  <si>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</si>
  <si>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</si>
  <si>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</si>
  <si>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</si>
  <si>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</si>
  <si>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</si>
  <si>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</si>
  <si>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</si>
  <si>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</si>
  <si>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</si>
  <si>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</si>
  <si>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</si>
  <si>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</si>
  <si>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</si>
  <si>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</si>
  <si>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</si>
  <si>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</si>
  <si>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</si>
  <si>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</si>
  <si>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</si>
  <si>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</si>
  <si>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</si>
  <si>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</si>
  <si>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</si>
  <si>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</si>
  <si>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</si>
  <si>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</si>
  <si>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</si>
  <si>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</si>
  <si>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</si>
  <si>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</si>
  <si>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</si>
  <si>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</si>
  <si>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</si>
  <si>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</si>
  <si>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</si>
  <si>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</si>
  <si>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</si>
  <si>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</si>
  <si>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</si>
  <si>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</si>
  <si>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</si>
  <si>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</si>
  <si>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</si>
  <si>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</si>
  <si>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</si>
  <si>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</si>
  <si>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</si>
  <si>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</si>
  <si>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</si>
  <si>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</si>
  <si>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</si>
  <si>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</si>
  <si>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</si>
  <si>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</si>
  <si>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</si>
  <si>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</si>
  <si>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</si>
  <si>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</si>
  <si>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</si>
  <si>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</si>
  <si>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</si>
  <si>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</si>
  <si>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</si>
  <si>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</si>
  <si>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</si>
  <si>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</si>
  <si>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</si>
  <si>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</si>
  <si>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</si>
  <si>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</si>
  <si>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</si>
  <si>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</si>
  <si>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</si>
  <si>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</si>
  <si>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</si>
  <si>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</si>
  <si>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</si>
  <si>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</si>
  <si>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</si>
  <si>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</si>
  <si>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</si>
  <si>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</si>
  <si>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</si>
  <si>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</si>
  <si>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</si>
  <si>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</si>
  <si>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</si>
  <si>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</si>
  <si>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</si>
  <si>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</si>
  <si>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</si>
  <si>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</si>
  <si>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</si>
  <si>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</si>
  <si>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</si>
  <si>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</si>
  <si>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</si>
  <si>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</si>
  <si>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</si>
  <si>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</si>
  <si>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</si>
  <si>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</si>
  <si>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</si>
  <si>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</si>
  <si>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</si>
  <si>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</si>
  <si>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</si>
  <si>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</si>
  <si>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</si>
  <si>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</si>
  <si>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</si>
  <si>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</si>
  <si>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</si>
  <si>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</si>
  <si>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</si>
  <si>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</si>
  <si>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</si>
  <si>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</si>
  <si>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</si>
  <si>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</si>
  <si>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</si>
  <si>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</si>
  <si>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</si>
  <si>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</si>
  <si>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</si>
  <si>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</si>
  <si>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</si>
  <si>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</si>
  <si>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</si>
  <si>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</si>
  <si>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</si>
  <si>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</si>
  <si>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</si>
  <si>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</si>
  <si>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</si>
  <si>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</si>
  <si>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</si>
  <si>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</si>
  <si>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</si>
  <si>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</si>
  <si>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</si>
  <si>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</si>
  <si>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</si>
  <si>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</si>
  <si>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</si>
  <si>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</si>
  <si>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</si>
  <si>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</si>
  <si>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</si>
  <si>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</si>
  <si>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</si>
  <si>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</si>
  <si>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</si>
  <si>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</si>
  <si>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</si>
  <si>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</si>
  <si>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</si>
  <si>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</si>
  <si>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</si>
  <si>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</si>
  <si>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</si>
  <si>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</si>
  <si>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</si>
  <si>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</si>
  <si>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</si>
  <si>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</si>
  <si>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</si>
  <si>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</si>
  <si>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</si>
  <si>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</si>
  <si>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</si>
  <si>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</si>
  <si>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</si>
  <si>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</si>
  <si>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</si>
  <si>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</si>
  <si>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</si>
  <si>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</si>
  <si>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</si>
  <si>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</si>
  <si>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</si>
  <si>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</si>
  <si>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</si>
  <si>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</si>
  <si>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</si>
  <si>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</si>
  <si>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</si>
  <si>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</si>
  <si>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</si>
  <si>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</si>
  <si>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</si>
  <si>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</si>
  <si>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</si>
  <si>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</si>
  <si>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</si>
  <si>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</si>
  <si>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</si>
  <si>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</si>
  <si>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</si>
  <si>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</si>
  <si>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</si>
  <si>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</si>
  <si>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</si>
  <si>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</si>
  <si>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</si>
  <si>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</si>
  <si>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</si>
  <si>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</si>
  <si>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</si>
  <si>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</si>
  <si>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</si>
  <si>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</si>
  <si>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</si>
  <si>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</si>
  <si>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</si>
  <si>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</si>
  <si>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</si>
  <si>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</si>
  <si>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</si>
  <si>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</si>
  <si>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</si>
  <si>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</si>
  <si>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</si>
  <si>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</si>
  <si>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</si>
  <si>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</si>
  <si>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</si>
  <si>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</si>
  <si>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</si>
  <si>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</si>
  <si>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</si>
  <si>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</si>
  <si>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</si>
  <si>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</si>
  <si>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</si>
  <si>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</si>
  <si>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</si>
  <si>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</si>
  <si>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</si>
  <si>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</si>
  <si>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</si>
  <si>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</si>
  <si>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</si>
  <si>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</si>
  <si>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</si>
  <si>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</si>
  <si>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</si>
  <si>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</si>
  <si>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</si>
  <si>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</si>
  <si>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</si>
  <si>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</si>
  <si>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</si>
  <si>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</si>
  <si>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</si>
  <si>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</si>
  <si>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</si>
  <si>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</si>
  <si>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</si>
  <si>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</si>
  <si>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</si>
  <si>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</si>
  <si>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</si>
  <si>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</si>
  <si>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</si>
  <si>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</si>
  <si>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</si>
  <si>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</si>
  <si>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</si>
  <si>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</si>
  <si>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</si>
  <si>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</si>
  <si>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</si>
  <si>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</si>
  <si>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</si>
  <si>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</si>
  <si>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</si>
  <si>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</si>
  <si>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</si>
  <si>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</si>
  <si>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</si>
  <si>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</si>
  <si>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</si>
  <si>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</si>
  <si>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</si>
  <si>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</si>
  <si>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</si>
  <si>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</si>
  <si>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</si>
  <si>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</si>
  <si>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</si>
  <si>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</si>
  <si>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</si>
  <si>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</si>
  <si>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</si>
  <si>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</si>
  <si>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</si>
  <si>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</si>
  <si>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</si>
  <si>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</si>
  <si>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</si>
  <si>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</si>
  <si>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</si>
  <si>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</si>
  <si>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</si>
  <si>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</si>
  <si>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</si>
  <si>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</si>
  <si>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</si>
  <si>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</si>
  <si>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</si>
  <si>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</si>
  <si>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</si>
  <si>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</si>
  <si>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</si>
  <si>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</si>
  <si>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</si>
  <si>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</si>
  <si>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</si>
  <si>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</si>
  <si>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</si>
  <si>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</si>
  <si>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</si>
  <si>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</si>
  <si>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</si>
  <si>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</si>
  <si>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</si>
  <si>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</si>
  <si>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</si>
  <si>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</si>
  <si>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</si>
  <si>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</si>
  <si>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</si>
  <si>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</si>
  <si>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</si>
  <si>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</si>
  <si>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</si>
  <si>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</si>
  <si>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</si>
  <si>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</si>
  <si>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</si>
  <si>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</si>
  <si>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</si>
  <si>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</si>
  <si>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</si>
  <si>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</si>
  <si>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</si>
  <si>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</si>
  <si>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</si>
  <si>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</si>
  <si>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</si>
  <si>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</si>
  <si>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</si>
  <si>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</si>
  <si>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</si>
  <si>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</si>
  <si>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</si>
  <si>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</si>
  <si>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</si>
  <si>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</si>
  <si>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</si>
  <si>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</si>
  <si>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</si>
  <si>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</si>
  <si>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</si>
  <si>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</si>
  <si>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</si>
  <si>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</si>
  <si>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</si>
  <si>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</si>
  <si>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</si>
  <si>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</si>
  <si>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</si>
  <si>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</si>
  <si>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</si>
  <si>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</si>
  <si>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</si>
  <si>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</si>
  <si>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</si>
  <si>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</si>
  <si>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</si>
  <si>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</si>
  <si>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</si>
  <si>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</si>
  <si>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</si>
  <si>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</si>
  <si>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</si>
  <si>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</si>
  <si>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</si>
  <si>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</si>
  <si>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</si>
  <si>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</si>
  <si>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</si>
  <si>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</si>
  <si>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</si>
  <si>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</si>
  <si>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</si>
  <si>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</si>
  <si>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</si>
  <si>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</si>
  <si>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</si>
  <si>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</si>
  <si>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</si>
  <si>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</si>
  <si>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</si>
  <si>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</si>
  <si>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</si>
  <si>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</si>
  <si>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</si>
  <si>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</si>
  <si>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</si>
  <si>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</si>
  <si>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</si>
  <si>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</si>
  <si>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</si>
  <si>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</si>
  <si>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</si>
  <si>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</si>
  <si>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</si>
  <si>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</si>
  <si>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</si>
  <si>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</si>
  <si>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</si>
  <si>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</si>
  <si>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</si>
  <si>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</si>
  <si>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</si>
  <si>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</si>
  <si>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</si>
  <si>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</si>
  <si>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</si>
  <si>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</si>
  <si>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</si>
  <si>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</si>
  <si>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</si>
  <si>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</si>
  <si>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</si>
  <si>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</si>
  <si>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</si>
  <si>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</si>
  <si>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</si>
  <si>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</si>
  <si>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</si>
  <si>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</si>
  <si>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</si>
  <si>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</si>
  <si>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</si>
  <si>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</si>
  <si>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</si>
  <si>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</si>
  <si>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</si>
  <si>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</si>
  <si>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</si>
  <si>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</si>
  <si>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</si>
  <si>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</si>
  <si>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</si>
  <si>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</si>
  <si>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</si>
  <si>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</si>
  <si>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</si>
  <si>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</si>
  <si>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</si>
  <si>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</si>
  <si>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</si>
  <si>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</si>
  <si>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</si>
  <si>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</si>
  <si>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</si>
  <si>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</si>
  <si>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</si>
  <si>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</si>
  <si>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</si>
  <si>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</si>
  <si>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</si>
  <si>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</si>
  <si>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</si>
  <si>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</si>
  <si>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</si>
  <si>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</si>
  <si>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</si>
  <si>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</si>
  <si>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</si>
  <si>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</si>
  <si>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</si>
  <si>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</si>
  <si>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</si>
  <si>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</si>
  <si>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</si>
  <si>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</si>
  <si>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</si>
  <si>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</si>
  <si>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</si>
  <si>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</si>
  <si>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</si>
  <si>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</si>
  <si>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</si>
  <si>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</si>
  <si>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</si>
  <si>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</si>
  <si>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</si>
  <si>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</si>
  <si>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</si>
  <si>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</si>
  <si>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</si>
  <si>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</si>
  <si>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</si>
  <si>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</si>
  <si>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</si>
  <si>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</si>
  <si>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</si>
  <si>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</si>
  <si>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</si>
  <si>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</si>
  <si>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</si>
  <si>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</si>
  <si>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</si>
  <si>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</si>
  <si>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</si>
  <si>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</si>
  <si>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</si>
  <si>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</si>
  <si>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</si>
  <si>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</si>
  <si>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</si>
  <si>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</si>
  <si>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</si>
  <si>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</si>
  <si>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</si>
  <si>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</si>
  <si>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</si>
  <si>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</si>
  <si>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</si>
  <si>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</si>
  <si>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</si>
  <si>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</si>
  <si>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</si>
  <si>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</si>
  <si>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</si>
  <si>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</si>
  <si>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</si>
  <si>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</si>
  <si>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</si>
  <si>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</si>
  <si>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</si>
  <si>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</si>
  <si>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</si>
  <si>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</si>
  <si>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</si>
  <si>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</si>
  <si>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</si>
  <si>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</si>
  <si>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</si>
  <si>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</si>
  <si>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</si>
  <si>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</si>
  <si>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</si>
  <si>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</si>
  <si>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</si>
  <si>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</si>
  <si>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</si>
  <si>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</si>
  <si>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</si>
  <si>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</si>
  <si>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</si>
  <si>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</si>
  <si>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</si>
  <si>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</si>
  <si>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</si>
  <si>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</si>
  <si>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</si>
  <si>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</si>
  <si>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</si>
  <si>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</si>
  <si>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</si>
  <si>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</si>
  <si>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</si>
  <si>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</si>
  <si>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</si>
  <si>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</si>
  <si>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</si>
  <si>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</si>
  <si>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</si>
  <si>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</si>
  <si>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</si>
  <si>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</si>
  <si>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</si>
  <si>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</si>
  <si>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</si>
  <si>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</si>
  <si>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</si>
  <si>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</si>
  <si>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</si>
  <si>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</si>
  <si>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</si>
  <si>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</si>
  <si>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</si>
  <si>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</si>
  <si>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</si>
  <si>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</si>
  <si>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</si>
  <si>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</si>
  <si>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</si>
  <si>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</si>
  <si>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</si>
  <si>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</si>
  <si>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</si>
  <si>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</si>
  <si>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</si>
  <si>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</si>
  <si>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</si>
  <si>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</si>
  <si>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</si>
  <si>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</si>
  <si>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</si>
  <si>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</si>
  <si>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</si>
  <si>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</si>
  <si>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</si>
  <si>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</si>
  <si>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</si>
  <si>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</si>
  <si>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</si>
  <si>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</si>
  <si>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</si>
  <si>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</si>
  <si>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</si>
  <si>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</si>
  <si>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</si>
  <si>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</si>
  <si>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</si>
  <si>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</si>
  <si>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</si>
  <si>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</si>
  <si>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</si>
  <si>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</si>
  <si>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</si>
  <si>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</si>
  <si>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</si>
  <si>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</si>
  <si>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</si>
  <si>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</si>
  <si>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</si>
  <si>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</si>
  <si>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</si>
  <si>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</si>
  <si>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</si>
  <si>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</si>
  <si>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</si>
  <si>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</si>
  <si>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</si>
  <si>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</si>
  <si>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</si>
  <si>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</si>
  <si>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</si>
  <si>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</si>
  <si>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</si>
  <si>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</si>
  <si>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</si>
  <si>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</si>
  <si>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</si>
  <si>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</si>
  <si>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</si>
  <si>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</si>
  <si>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</si>
  <si>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</si>
  <si>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</si>
  <si>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</si>
  <si>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</si>
  <si>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</si>
  <si>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</si>
  <si>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</si>
  <si>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</si>
  <si>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</si>
  <si>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</si>
  <si>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</si>
  <si>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</si>
  <si>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</si>
  <si>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</si>
  <si>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</si>
  <si>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</si>
  <si>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</si>
  <si>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</si>
  <si>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</si>
  <si>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</si>
  <si>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</si>
  <si>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</si>
  <si>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</si>
  <si>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</si>
  <si>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</si>
  <si>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</si>
  <si>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</si>
  <si>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</si>
  <si>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</si>
  <si>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</si>
  <si>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</si>
  <si>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</si>
  <si>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</si>
  <si>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</si>
  <si>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</si>
  <si>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</si>
  <si>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</si>
  <si>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</si>
  <si>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</si>
  <si>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</si>
  <si>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</si>
  <si>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</si>
  <si>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</si>
  <si>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</si>
  <si>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</si>
  <si>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</si>
  <si>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</si>
  <si>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</si>
  <si>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</si>
  <si>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</si>
  <si>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</si>
  <si>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</si>
  <si>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</si>
  <si>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</si>
  <si>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</si>
  <si>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</si>
  <si>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</si>
  <si>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</si>
  <si>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</si>
  <si>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</si>
  <si>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</si>
  <si>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</si>
  <si>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</si>
  <si>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</si>
  <si>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</si>
  <si>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</si>
  <si>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</si>
  <si>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</si>
  <si>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</si>
  <si>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</si>
  <si>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</si>
  <si>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</si>
  <si>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</si>
  <si>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</si>
  <si>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</si>
  <si>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</si>
  <si>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</si>
  <si>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</si>
  <si>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</si>
  <si>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</si>
  <si>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</si>
  <si>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</si>
  <si>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</si>
  <si>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</si>
  <si>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</si>
  <si>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</si>
  <si>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</si>
  <si>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</si>
  <si>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</si>
  <si>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</si>
  <si>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</si>
  <si>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</si>
  <si>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</si>
  <si>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</si>
  <si>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</si>
  <si>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</si>
  <si>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</si>
  <si>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</si>
  <si>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</si>
  <si>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</si>
  <si>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</si>
  <si>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</si>
  <si>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</si>
  <si>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</si>
  <si>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</si>
  <si>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</si>
  <si>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</si>
  <si>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</si>
  <si>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</si>
  <si>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</si>
  <si>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</si>
  <si>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</si>
  <si>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</si>
  <si>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</si>
  <si>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</si>
  <si>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</si>
  <si>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</si>
  <si>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</si>
  <si>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</si>
  <si>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</si>
  <si>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</si>
  <si>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</si>
  <si>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</si>
  <si>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</si>
  <si>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</si>
  <si>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</si>
  <si>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</si>
  <si>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</si>
  <si>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</si>
  <si>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</si>
  <si>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</si>
  <si>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</si>
  <si>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</si>
  <si>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</si>
  <si>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</si>
  <si>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</si>
  <si>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</si>
  <si>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</si>
  <si>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</si>
  <si>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</si>
  <si>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</si>
  <si>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</si>
  <si>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</si>
  <si>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</si>
  <si>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</si>
  <si>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</si>
  <si>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</si>
  <si>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</si>
  <si>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</si>
  <si>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</si>
  <si>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</si>
  <si>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</si>
  <si>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</si>
  <si>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</si>
  <si>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</si>
  <si>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</si>
  <si>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</si>
  <si>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</si>
  <si>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</si>
  <si>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</si>
  <si>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</si>
  <si>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</si>
  <si>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</si>
  <si>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</si>
  <si>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</si>
  <si>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</si>
  <si>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</si>
  <si>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</si>
  <si>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</si>
  <si>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</si>
  <si>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</si>
  <si>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</si>
  <si>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</si>
  <si>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</si>
  <si>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</si>
  <si>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</si>
  <si>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</si>
  <si>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</si>
  <si>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</si>
  <si>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</si>
  <si>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</si>
  <si>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</si>
  <si>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</si>
  <si>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</si>
  <si>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</si>
  <si>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</si>
  <si>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</si>
  <si>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</si>
  <si>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</si>
  <si>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</si>
  <si>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</si>
  <si>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</si>
  <si>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</si>
  <si>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</si>
  <si>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</si>
  <si>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</si>
  <si>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</si>
  <si>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</si>
  <si>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</si>
  <si>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</si>
  <si>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</si>
  <si>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</si>
  <si>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</si>
  <si>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</si>
  <si>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</si>
  <si>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</si>
  <si>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</si>
  <si>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</si>
  <si>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</si>
  <si>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</si>
  <si>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</si>
  <si>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</si>
  <si>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</si>
  <si>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</si>
  <si>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</si>
  <si>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</si>
  <si>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</si>
  <si>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</si>
  <si>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</si>
  <si>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</si>
  <si>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</si>
  <si>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</si>
  <si>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</si>
  <si>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</si>
  <si>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</si>
  <si>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</si>
  <si>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</si>
  <si>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</si>
  <si>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</si>
  <si>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</si>
  <si>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</si>
  <si>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</si>
  <si>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</si>
  <si>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</si>
  <si>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</si>
  <si>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</si>
  <si>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</si>
  <si>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</si>
  <si>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</si>
  <si>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</si>
  <si>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</si>
  <si>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</si>
  <si>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</si>
  <si>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</si>
  <si>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</si>
  <si>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</si>
  <si>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</si>
  <si>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</si>
  <si>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</si>
  <si>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</si>
  <si>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</si>
  <si>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</si>
  <si>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</si>
  <si>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</si>
  <si>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</si>
  <si>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</si>
  <si>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</si>
  <si>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</si>
  <si>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</si>
  <si>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</si>
  <si>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</si>
  <si>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</si>
  <si>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</si>
  <si>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</si>
  <si>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</si>
  <si>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</si>
  <si>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</si>
  <si>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</si>
  <si>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</si>
  <si>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</si>
  <si>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</si>
  <si>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</si>
  <si>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</si>
  <si>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</si>
  <si>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</si>
  <si>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</si>
  <si>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</si>
  <si>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</si>
  <si>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</si>
  <si>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</si>
  <si>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</si>
  <si>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</si>
  <si>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</si>
  <si>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</si>
  <si>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</si>
  <si>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</si>
  <si>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</si>
  <si>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</si>
  <si>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</si>
  <si>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</si>
  <si>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</si>
  <si>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</si>
  <si>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</si>
  <si>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</si>
  <si>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</si>
  <si>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</si>
  <si>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</si>
  <si>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</si>
  <si>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</si>
  <si>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</si>
  <si>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</si>
  <si>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</si>
  <si>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</si>
  <si>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</si>
  <si>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</si>
  <si>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</si>
  <si>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</si>
  <si>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</si>
  <si>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</si>
  <si>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</si>
  <si>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</si>
  <si>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</si>
  <si>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</si>
  <si>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</si>
  <si>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</si>
  <si>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</si>
  <si>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</si>
  <si>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</si>
  <si>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</si>
  <si>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</si>
  <si>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</si>
  <si>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</si>
  <si>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</si>
  <si>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</si>
  <si>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</si>
  <si>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</si>
  <si>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</si>
  <si>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</si>
  <si>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</si>
  <si>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</si>
  <si>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</si>
  <si>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</si>
  <si>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</si>
  <si>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</si>
  <si>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</si>
  <si>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</si>
  <si>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</si>
  <si>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</si>
  <si>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</si>
  <si>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</si>
  <si>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</si>
  <si>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</si>
  <si>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</si>
  <si>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</si>
  <si>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</si>
  <si>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</si>
  <si>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</si>
  <si>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</si>
  <si>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</si>
  <si>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</si>
  <si>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</si>
  <si>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</si>
  <si>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</si>
  <si>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</si>
  <si>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</si>
  <si>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</si>
  <si>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</si>
  <si>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</si>
  <si>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</si>
  <si>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</si>
  <si>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</si>
  <si>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</si>
  <si>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</si>
  <si>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</si>
  <si>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</si>
  <si>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</si>
  <si>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</si>
  <si>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</si>
  <si>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</si>
  <si>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</si>
  <si>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</si>
  <si>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</si>
  <si>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</si>
  <si>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</si>
  <si>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</si>
  <si>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</si>
  <si>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</si>
  <si>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</si>
  <si>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</si>
  <si>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</si>
  <si>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</si>
  <si>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</si>
  <si>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</si>
  <si>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</si>
  <si>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</si>
  <si>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</si>
  <si>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</si>
  <si>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</si>
  <si>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</si>
  <si>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</si>
  <si>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</si>
  <si>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</si>
  <si>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</si>
  <si>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</si>
  <si>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</si>
  <si>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</si>
  <si>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</si>
  <si>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</si>
  <si>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</si>
  <si>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</si>
  <si>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</si>
  <si>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</si>
  <si>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</si>
  <si>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</si>
  <si>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</si>
  <si>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</si>
  <si>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</si>
  <si>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</si>
  <si>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</si>
  <si>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</si>
  <si>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</si>
  <si>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</si>
  <si>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</si>
  <si>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</si>
  <si>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</si>
  <si>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</si>
  <si>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</si>
  <si>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</si>
  <si>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</si>
  <si>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</si>
  <si>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</si>
  <si>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</si>
  <si>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</si>
  <si>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</si>
  <si>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</si>
  <si>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</si>
  <si>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</si>
  <si>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</si>
  <si>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</si>
  <si>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</si>
  <si>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</si>
  <si>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</si>
  <si>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</si>
  <si>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</si>
  <si>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</si>
  <si>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</si>
  <si>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</si>
  <si>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</si>
  <si>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</si>
  <si>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</si>
  <si>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</si>
  <si>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</si>
  <si>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</si>
  <si>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</si>
  <si>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</si>
  <si>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</si>
  <si>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</si>
  <si>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</si>
  <si>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</si>
  <si>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</si>
  <si>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</si>
  <si>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</si>
  <si>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</si>
  <si>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</si>
  <si>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</si>
  <si>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</si>
  <si>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</si>
  <si>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</si>
  <si>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</si>
  <si>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</si>
  <si>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</si>
  <si>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</si>
  <si>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</si>
  <si>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</si>
  <si>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</si>
  <si>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</si>
  <si>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</si>
  <si>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</si>
  <si>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</si>
  <si>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</si>
  <si>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</si>
  <si>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</si>
  <si>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</si>
  <si>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</si>
  <si>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</si>
  <si>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</si>
  <si>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</si>
  <si>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</si>
  <si>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</si>
  <si>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</si>
  <si>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</si>
  <si>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</si>
  <si>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</si>
  <si>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</si>
  <si>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</si>
  <si>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</si>
  <si>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</si>
  <si>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</si>
  <si>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</si>
  <si>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</si>
  <si>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</si>
  <si>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</si>
  <si>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</si>
  <si>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</si>
  <si>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</si>
  <si>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</si>
  <si>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</si>
  <si>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</si>
  <si>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</si>
  <si>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</si>
  <si>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</si>
  <si>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</si>
  <si>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</si>
  <si>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</si>
  <si>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</si>
  <si>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</si>
  <si>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</si>
  <si>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</si>
  <si>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</si>
  <si>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</si>
  <si>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</si>
  <si>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</si>
  <si>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</si>
  <si>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</si>
  <si>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</si>
  <si>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</si>
  <si>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</si>
  <si>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</si>
  <si>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</si>
  <si>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</si>
  <si>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</si>
  <si>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</si>
  <si>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</si>
  <si>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</si>
  <si>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</si>
  <si>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</si>
  <si>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</si>
  <si>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</si>
  <si>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</si>
  <si>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</si>
  <si>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</si>
  <si>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</si>
  <si>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</si>
  <si>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</si>
  <si>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</si>
  <si>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</si>
  <si>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</si>
  <si>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</si>
  <si>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</si>
  <si>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</si>
  <si>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</si>
  <si>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</si>
  <si>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</si>
  <si>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</si>
  <si>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</si>
  <si>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</si>
  <si>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</si>
  <si>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</si>
  <si>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</si>
  <si>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</si>
  <si>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</si>
  <si>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</si>
  <si>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</si>
  <si>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</si>
  <si>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</si>
  <si>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</si>
  <si>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</si>
  <si>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</si>
  <si>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</si>
  <si>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</si>
  <si>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</si>
  <si>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</si>
  <si>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</si>
  <si>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</si>
  <si>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</si>
  <si>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</si>
  <si>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</si>
  <si>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</si>
  <si>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</si>
  <si>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</si>
  <si>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</si>
  <si>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</si>
  <si>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</si>
  <si>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</si>
  <si>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</si>
  <si>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</si>
  <si>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</si>
  <si>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</si>
  <si>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</si>
  <si>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</si>
  <si>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</si>
  <si>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</si>
  <si>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</si>
  <si>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</si>
  <si>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</si>
  <si>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</si>
  <si>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</si>
  <si>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</si>
  <si>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</si>
  <si>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</si>
  <si>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</si>
  <si>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</si>
  <si>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</si>
  <si>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</si>
  <si>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</si>
  <si>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</si>
  <si>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</si>
  <si>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</si>
  <si>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</si>
  <si>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</si>
  <si>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</si>
  <si>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</si>
  <si>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</si>
  <si>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</si>
  <si>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</si>
  <si>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</si>
  <si>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</si>
  <si>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</si>
  <si>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</si>
  <si>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</si>
  <si>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</si>
  <si>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</si>
  <si>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</si>
  <si>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</si>
  <si>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</si>
  <si>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</si>
  <si>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</si>
  <si>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</si>
  <si>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</si>
  <si>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</si>
  <si>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</si>
  <si>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</si>
  <si>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</si>
  <si>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</si>
  <si>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</si>
  <si>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</si>
  <si>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</si>
  <si>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</si>
  <si>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</si>
  <si>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</si>
  <si>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</si>
  <si>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</si>
  <si>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</si>
  <si>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</si>
  <si>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</si>
  <si>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</si>
  <si>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</si>
  <si>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</si>
  <si>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</si>
  <si>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</si>
  <si>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</si>
  <si>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</si>
  <si>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</si>
  <si>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</si>
  <si>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</si>
  <si>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</si>
  <si>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</si>
  <si>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</si>
  <si>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</si>
  <si>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</si>
  <si>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</si>
  <si>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</si>
  <si>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</si>
  <si>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</si>
  <si>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</si>
  <si>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</si>
  <si>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</si>
  <si>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</si>
  <si>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</si>
  <si>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</si>
  <si>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</si>
  <si>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</si>
  <si>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</si>
  <si>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</si>
  <si>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</si>
  <si>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</si>
  <si>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</si>
  <si>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</si>
  <si>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</si>
  <si>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</si>
  <si>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</si>
  <si>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</si>
  <si>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</si>
  <si>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</si>
  <si>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</si>
  <si>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</si>
  <si>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</si>
  <si>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</si>
  <si>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</si>
  <si>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</si>
  <si>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</si>
  <si>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</si>
  <si>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</si>
  <si>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</si>
  <si>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</si>
  <si>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</si>
  <si>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</si>
  <si>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</si>
  <si>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</si>
  <si>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</si>
  <si>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</si>
  <si>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</si>
  <si>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</si>
  <si>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</si>
  <si>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</si>
  <si>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</si>
  <si>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</si>
  <si>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</si>
  <si>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</si>
  <si>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</si>
  <si>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</si>
  <si>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</si>
  <si>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</si>
  <si>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</si>
  <si>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</si>
  <si>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</si>
  <si>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</si>
  <si>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</si>
  <si>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</si>
  <si>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</si>
  <si>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</si>
  <si>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</si>
  <si>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</si>
  <si>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</si>
  <si>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</si>
  <si>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</si>
  <si>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</si>
  <si>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</si>
  <si>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</si>
  <si>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</si>
  <si>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</si>
  <si>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</si>
  <si>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</si>
  <si>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</si>
  <si>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</si>
  <si>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</si>
  <si>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</si>
  <si>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</si>
  <si>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</si>
  <si>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</si>
  <si>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</si>
  <si>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</si>
  <si>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</si>
  <si>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</si>
  <si>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</si>
  <si>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</si>
  <si>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</si>
  <si>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</si>
  <si>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</si>
  <si>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</si>
  <si>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</si>
  <si>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</si>
  <si>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</si>
  <si>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</si>
  <si>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</si>
  <si>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</si>
  <si>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</si>
  <si>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</si>
  <si>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</si>
  <si>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</si>
  <si>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</si>
  <si>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</si>
  <si>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</si>
  <si>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</si>
  <si>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</si>
  <si>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</si>
  <si>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</si>
  <si>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</si>
  <si>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</si>
  <si>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</si>
  <si>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</si>
  <si>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</si>
  <si>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</si>
  <si>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</si>
  <si>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</si>
  <si>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</si>
  <si>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</si>
  <si>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</si>
  <si>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</si>
  <si>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</si>
  <si>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</si>
  <si>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</si>
  <si>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</si>
  <si>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</si>
  <si>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</si>
  <si>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</si>
  <si>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</si>
  <si>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</si>
  <si>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</si>
  <si>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</si>
  <si>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</si>
  <si>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</si>
  <si>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</si>
  <si>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</si>
  <si>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</si>
  <si>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</si>
  <si>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</si>
  <si>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</si>
  <si>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</si>
  <si>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</si>
  <si>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</si>
  <si>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</si>
  <si>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</si>
  <si>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</si>
  <si>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</si>
  <si>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</si>
  <si>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</si>
  <si>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</si>
  <si>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</si>
  <si>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</si>
  <si>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</si>
  <si>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</si>
  <si>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</si>
  <si>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</si>
  <si>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</si>
  <si>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</si>
  <si>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</si>
  <si>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</si>
  <si>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</si>
  <si>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</si>
  <si>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</si>
  <si>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</si>
  <si>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</si>
  <si>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</si>
  <si>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</si>
  <si>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</si>
  <si>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</si>
  <si>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</si>
  <si>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</si>
  <si>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</si>
  <si>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</si>
  <si>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</si>
  <si>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</si>
  <si>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</si>
  <si>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</si>
  <si>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</si>
  <si>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</si>
  <si>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</si>
  <si>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</si>
  <si>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</si>
  <si>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</si>
  <si>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</si>
  <si>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</si>
  <si>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</si>
  <si>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</si>
  <si>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</si>
  <si>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</si>
  <si>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</si>
  <si>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</si>
  <si>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</si>
  <si>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</si>
  <si>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</si>
  <si>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</si>
  <si>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</si>
  <si>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</si>
  <si>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</si>
  <si>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</si>
  <si>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</si>
  <si>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</si>
  <si>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</si>
  <si>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</si>
  <si>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</si>
  <si>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</si>
  <si>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</si>
  <si>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</si>
  <si>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</si>
  <si>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</si>
  <si>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</si>
  <si>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</si>
  <si>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</si>
  <si>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</si>
  <si>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</si>
  <si>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</si>
  <si>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</si>
  <si>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</si>
  <si>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</si>
  <si>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</si>
  <si>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</si>
  <si>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</si>
  <si>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</si>
  <si>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</si>
  <si>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</si>
  <si>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</si>
  <si>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</si>
  <si>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</si>
  <si>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</si>
  <si>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</si>
  <si>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</si>
  <si>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</si>
  <si>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</si>
  <si>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</si>
  <si>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</si>
  <si>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</si>
  <si>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</si>
  <si>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</si>
  <si>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</si>
  <si>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</si>
  <si>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</si>
  <si>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</si>
  <si>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</si>
  <si>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</si>
  <si>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</si>
  <si>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</si>
  <si>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</si>
  <si>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</si>
  <si>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</si>
  <si>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</si>
  <si>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</si>
  <si>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</si>
  <si>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</si>
  <si>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</si>
  <si>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</si>
  <si>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</si>
  <si>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</si>
  <si>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</si>
  <si>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</si>
  <si>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</si>
  <si>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</si>
  <si>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</si>
  <si>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</si>
  <si>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</si>
  <si>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</si>
  <si>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</si>
  <si>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</si>
  <si>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</si>
  <si>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</si>
  <si>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</si>
  <si>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</si>
  <si>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</si>
  <si>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</si>
  <si>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</si>
  <si>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</si>
  <si>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</si>
  <si>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</si>
  <si>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</si>
  <si>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</si>
  <si>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</si>
  <si>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</si>
  <si>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</si>
  <si>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</si>
  <si>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</si>
  <si>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</si>
  <si>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</si>
  <si>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</si>
  <si>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</si>
  <si>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</si>
  <si>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</si>
  <si>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</si>
  <si>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</si>
  <si>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</si>
  <si>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</si>
  <si>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</si>
  <si>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</si>
  <si>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</si>
  <si>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</si>
  <si>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</si>
  <si>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</si>
  <si>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</si>
  <si>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</si>
  <si>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</si>
  <si>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</si>
  <si>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</si>
  <si>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</si>
  <si>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</si>
  <si>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</si>
  <si>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</si>
  <si>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</si>
  <si>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</si>
  <si>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</si>
  <si>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</si>
  <si>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</si>
  <si>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</si>
  <si>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</si>
  <si>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</si>
  <si>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</si>
  <si>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</si>
  <si>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</si>
  <si>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</si>
  <si>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</si>
  <si>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</si>
  <si>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</si>
  <si>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</si>
  <si>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</si>
  <si>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</si>
  <si>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</si>
  <si>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</si>
  <si>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</si>
  <si>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</si>
  <si>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</si>
  <si>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</si>
  <si>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</si>
  <si>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</si>
  <si>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</si>
  <si>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</si>
  <si>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</si>
  <si>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</si>
  <si>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</si>
  <si>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</si>
  <si>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</si>
  <si>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</si>
  <si>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</si>
  <si>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</si>
  <si>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</si>
  <si>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</si>
  <si>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</si>
  <si>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</si>
  <si>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</si>
  <si>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</si>
  <si>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</si>
  <si>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</si>
  <si>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</si>
  <si>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</si>
  <si>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</si>
  <si>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</si>
  <si>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</si>
  <si>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</si>
  <si>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</si>
  <si>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</si>
  <si>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</si>
  <si>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</si>
  <si>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</si>
  <si>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</si>
  <si>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</si>
  <si>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</si>
  <si>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</si>
  <si>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</si>
  <si>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</si>
  <si>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</si>
  <si>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</si>
  <si>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</si>
  <si>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</si>
  <si>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</si>
  <si>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</si>
  <si>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</si>
  <si>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</si>
  <si>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</si>
  <si>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</si>
  <si>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</si>
  <si>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</si>
  <si>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</si>
  <si>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</si>
  <si>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</si>
  <si>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</si>
  <si>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</si>
  <si>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</si>
  <si>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</si>
  <si>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</si>
  <si>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</si>
  <si>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</si>
  <si>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</si>
  <si>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</si>
  <si>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</si>
  <si>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</si>
  <si>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</si>
  <si>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</si>
  <si>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</si>
  <si>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</si>
  <si>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</si>
  <si>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</si>
  <si>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</si>
  <si>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</si>
  <si>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</si>
  <si>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</si>
  <si>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</si>
  <si>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</si>
  <si>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</si>
  <si>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</si>
  <si>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</si>
  <si>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</si>
  <si>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</si>
  <si>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</si>
  <si>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</si>
  <si>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</si>
  <si>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</si>
  <si>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</si>
  <si>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</si>
  <si>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</si>
  <si>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</si>
  <si>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</si>
  <si>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</si>
  <si>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</si>
  <si>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</si>
  <si>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</si>
  <si>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</si>
  <si>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</si>
  <si>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</si>
  <si>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</si>
  <si>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</si>
  <si>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</si>
  <si>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</si>
  <si>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</si>
  <si>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</si>
  <si>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</si>
  <si>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</si>
  <si>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</si>
  <si>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</si>
  <si>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</si>
  <si>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</si>
  <si>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</si>
  <si>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</si>
  <si>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</si>
  <si>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</si>
  <si>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</si>
  <si>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</si>
  <si>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</si>
  <si>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</si>
  <si>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</si>
  <si>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</si>
  <si>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</si>
  <si>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</si>
  <si>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</si>
  <si>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</si>
  <si>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</si>
  <si>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</si>
  <si>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</si>
  <si>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</si>
  <si>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</si>
  <si>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</si>
  <si>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</si>
  <si>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</si>
  <si>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</si>
  <si>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</si>
  <si>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</si>
  <si>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</si>
  <si>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</si>
  <si>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</si>
  <si>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</si>
  <si>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</si>
  <si>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</si>
  <si>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</si>
  <si>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</si>
  <si>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</si>
  <si>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</si>
  <si>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</si>
  <si>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</si>
  <si>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</si>
  <si>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</si>
  <si>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</si>
  <si>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</si>
  <si>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</si>
  <si>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</si>
  <si>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</si>
  <si>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</si>
  <si>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</si>
  <si>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</si>
  <si>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</si>
  <si>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</si>
  <si>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</si>
  <si>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</si>
  <si>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</si>
  <si>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</si>
  <si>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</si>
  <si>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</si>
  <si>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</si>
  <si>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</si>
  <si>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</si>
  <si>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</si>
  <si>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</si>
  <si>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</si>
  <si>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</si>
  <si>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</si>
  <si>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</si>
  <si>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</si>
  <si>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</si>
  <si>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</si>
  <si>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</si>
  <si>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</si>
  <si>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</si>
  <si>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</si>
  <si>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</si>
  <si>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</si>
  <si>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</si>
  <si>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</si>
  <si>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</si>
  <si>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</si>
  <si>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</si>
  <si>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</si>
  <si>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</si>
  <si>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</si>
  <si>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</si>
  <si>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</si>
  <si>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</si>
  <si>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</si>
  <si>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</si>
  <si>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</si>
  <si>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</si>
  <si>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</si>
  <si>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</si>
  <si>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</si>
  <si>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</si>
  <si>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</si>
  <si>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</si>
  <si>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</si>
  <si>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</si>
  <si>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</si>
  <si>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</si>
  <si>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</si>
  <si>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</si>
  <si>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</si>
  <si>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</si>
  <si>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</si>
  <si>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</si>
  <si>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</si>
  <si>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</si>
  <si>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</si>
  <si>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</si>
  <si>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</si>
  <si>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</si>
  <si>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</si>
  <si>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</si>
  <si>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</si>
  <si>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</si>
  <si>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</si>
  <si>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</si>
  <si>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</si>
  <si>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</si>
  <si>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</si>
  <si>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</si>
  <si>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</si>
  <si>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</si>
  <si>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</si>
  <si>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</si>
  <si>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</si>
  <si>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</si>
  <si>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</si>
  <si>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</si>
  <si>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</si>
  <si>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</si>
  <si>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</si>
  <si>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</si>
  <si>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</si>
  <si>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</si>
  <si>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</si>
  <si>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</si>
  <si>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</si>
  <si>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</si>
  <si>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</si>
  <si>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</si>
  <si>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</si>
  <si>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</si>
  <si>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</si>
  <si>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</si>
  <si>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</si>
  <si>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</si>
  <si>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</si>
  <si>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</si>
  <si>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</si>
  <si>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</si>
  <si>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</si>
  <si>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</si>
  <si>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</si>
  <si>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</si>
  <si>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</si>
  <si>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</si>
  <si>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</si>
  <si>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</si>
  <si>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</si>
  <si>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</si>
  <si>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</si>
  <si>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</si>
  <si>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</si>
  <si>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</si>
  <si>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</si>
  <si>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</si>
  <si>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</si>
  <si>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</si>
  <si>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</si>
  <si>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</si>
  <si>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</si>
  <si>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</si>
  <si>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</si>
  <si>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</si>
  <si>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</si>
  <si>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</si>
  <si>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</si>
  <si>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</si>
  <si>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</si>
  <si>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</si>
  <si>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</si>
  <si>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</si>
  <si>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</si>
  <si>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</si>
  <si>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</si>
  <si>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</si>
  <si>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</si>
  <si>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</si>
  <si>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</si>
  <si>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</si>
  <si>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</si>
  <si>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</si>
  <si>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</si>
  <si>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</si>
  <si>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</si>
  <si>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</si>
  <si>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</si>
  <si>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</si>
  <si>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</si>
  <si>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</si>
  <si>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</si>
  <si>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</si>
  <si>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</si>
  <si>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</si>
  <si>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</si>
  <si>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</si>
  <si>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</si>
  <si>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</si>
  <si>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</si>
  <si>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</si>
  <si>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</si>
  <si>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</si>
  <si>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</si>
  <si>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</si>
  <si>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</si>
  <si>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</si>
  <si>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</si>
  <si>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</si>
  <si>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</si>
  <si>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</si>
  <si>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</si>
  <si>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</si>
  <si>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</si>
  <si>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</si>
  <si>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</si>
  <si>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</si>
  <si>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</si>
  <si>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</si>
  <si>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</si>
  <si>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</si>
  <si>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</si>
  <si>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</si>
  <si>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</si>
  <si>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</si>
  <si>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</si>
  <si>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</si>
  <si>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</si>
  <si>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</si>
  <si>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</si>
  <si>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</si>
  <si>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</si>
  <si>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</si>
  <si>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</si>
  <si>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</si>
  <si>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</si>
  <si>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</si>
  <si>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</si>
  <si>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</si>
  <si>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</si>
  <si>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</si>
  <si>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</si>
  <si>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</si>
  <si>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</si>
  <si>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</si>
  <si>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</si>
  <si>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</si>
  <si>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</si>
  <si>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</si>
  <si>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</si>
  <si>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</si>
  <si>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</si>
  <si>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</si>
  <si>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</si>
  <si>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</si>
  <si>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</si>
  <si>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</si>
  <si>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</si>
  <si>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</si>
  <si>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</si>
  <si>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</si>
  <si>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</si>
  <si>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</si>
  <si>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</si>
  <si>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</si>
  <si>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</si>
  <si>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</si>
  <si>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</si>
  <si>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</si>
  <si>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</si>
  <si>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</si>
  <si>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</si>
  <si>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</si>
  <si>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</si>
  <si>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</si>
  <si>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</si>
  <si>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</si>
  <si>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</si>
  <si>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</si>
  <si>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</si>
  <si>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</si>
  <si>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</si>
  <si>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</si>
  <si>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</si>
  <si>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</si>
  <si>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</si>
  <si>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</si>
  <si>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</si>
  <si>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</si>
  <si>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</si>
  <si>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</si>
  <si>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</si>
  <si>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</si>
  <si>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</si>
  <si>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</si>
  <si>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</si>
  <si>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</si>
  <si>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</si>
  <si>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</si>
  <si>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</si>
  <si>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</si>
  <si>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</si>
  <si>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</si>
  <si>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</si>
  <si>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</si>
  <si>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</si>
  <si>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</si>
  <si>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</si>
  <si>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</si>
  <si>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</si>
  <si>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</si>
  <si>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</si>
  <si>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</si>
  <si>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</si>
  <si>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</si>
  <si>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</si>
  <si>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</si>
  <si>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</si>
  <si>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</si>
  <si>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</si>
  <si>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</si>
  <si>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</si>
  <si>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</si>
  <si>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</si>
  <si>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</si>
  <si>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</si>
  <si>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</si>
  <si>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</si>
  <si>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</si>
  <si>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</si>
  <si>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</si>
  <si>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</si>
  <si>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</si>
  <si>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</si>
  <si>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</si>
  <si>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</si>
  <si>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</si>
  <si>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</si>
  <si>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</si>
  <si>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</si>
  <si>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</si>
  <si>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</si>
  <si>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</si>
  <si>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</si>
  <si>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</si>
  <si>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</si>
  <si>
    <t>NLSE23-04--------NLSE23-08</t>
  </si>
  <si>
    <t>NOTA DE CREDITO  93754</t>
  </si>
  <si>
    <t>NLSE23-08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</si>
  <si>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--2126428  </t>
    </r>
    <r>
      <rPr>
        <b/>
        <sz val="12"/>
        <color theme="1"/>
        <rFont val="Calibri"/>
        <family val="2"/>
        <scheme val="minor"/>
      </rPr>
      <t xml:space="preserve">  valor   FACTURA   38,063.66  Y NOTA DE CREDITO # 93754      707.52  usd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2,356.14   usd</t>
    </r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</si>
  <si>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NLSE23-06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--2126153  </t>
    </r>
    <r>
      <rPr>
        <b/>
        <sz val="12"/>
        <color theme="1"/>
        <rFont val="Calibri"/>
        <family val="2"/>
        <scheme val="minor"/>
      </rPr>
      <t xml:space="preserve">  valor   FACTURA   38,687.12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4,312.88   usd</t>
    </r>
  </si>
  <si>
    <t>NLSE23-06</t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</si>
  <si>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--2126154  </t>
    </r>
    <r>
      <rPr>
        <b/>
        <sz val="12"/>
        <color theme="1"/>
        <rFont val="Calibri"/>
        <family val="2"/>
        <scheme val="minor"/>
      </rPr>
      <t xml:space="preserve">  valor   FACTURA   38,080.09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4,919.91   usd</t>
    </r>
  </si>
  <si>
    <t>NLSE23-07</t>
  </si>
  <si>
    <r>
      <t xml:space="preserve">Compra de  37,129.37  usd  tc   19.085     PAGO A TYSON FRESH MEATS. INC    R-1175       FACTURA    1270344    VALOR FACTURA   37,129.37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</si>
  <si>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R-1175</t>
  </si>
  <si>
    <r>
      <t xml:space="preserve">Compra de  36,547.54  usd  tc   18.845     PAGO A TYSON FRESH MEATS. INC    R-1194       FACTURA    1270373    VALOR FACTURA   36,547.54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</si>
  <si>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R-1194</t>
  </si>
  <si>
    <r>
      <t xml:space="preserve">Compra de  39,103.19  usd  tc   19.345     PAGO A TYSON FRESH MEATS. INC   I-2926      FACTURA    1259424    VALOR FACTURA   39,103.19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</si>
  <si>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I-2926</t>
  </si>
  <si>
    <r>
      <t xml:space="preserve">Compra de 30,000.00    usd t.c.   19.230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NLSE23-09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--2127263  </t>
    </r>
    <r>
      <rPr>
        <b/>
        <sz val="12"/>
        <color theme="1"/>
        <rFont val="Calibri"/>
        <family val="2"/>
        <scheme val="minor"/>
      </rPr>
      <t xml:space="preserve">  valor   FACTURA   35,918.69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5,918.69       usd</t>
    </r>
  </si>
  <si>
    <t>NLSE23-09</t>
  </si>
  <si>
    <r>
      <t xml:space="preserve">Compra de  39,161.97  usd  tc   19.360     PAGO A TYSON FRESH MEATS. INC   I-2923     FACTURA    1260647    VALOR FACTURA   39,161.97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</si>
  <si>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I-2923</t>
  </si>
  <si>
    <r>
      <t xml:space="preserve">Compra de 33,000.00    usd t.c.   18.993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--2129370  </t>
    </r>
    <r>
      <rPr>
        <b/>
        <sz val="12"/>
        <color theme="1"/>
        <rFont val="Calibri"/>
        <family val="2"/>
        <scheme val="minor"/>
      </rPr>
      <t xml:space="preserve">  valor   FACTURA   34,550.65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1,550.65       usd</t>
    </r>
  </si>
  <si>
    <t>NLSE23-12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</si>
  <si>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--2129734  </t>
    </r>
    <r>
      <rPr>
        <b/>
        <sz val="12"/>
        <color theme="1"/>
        <rFont val="Calibri"/>
        <family val="2"/>
        <scheme val="minor"/>
      </rPr>
      <t xml:space="preserve">  valor   FACTURA   35,043.52       SALDO  A FAVOR      2,956.48       usd</t>
    </r>
  </si>
  <si>
    <t>NLSE23-14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</si>
  <si>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NLSE23-10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--2128490  </t>
    </r>
    <r>
      <rPr>
        <b/>
        <sz val="12"/>
        <color theme="1"/>
        <rFont val="Calibri"/>
        <family val="2"/>
        <scheme val="minor"/>
      </rPr>
      <t xml:space="preserve">  valor   FACTURA   35,126.01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3,126.01       usd</t>
    </r>
  </si>
  <si>
    <t>NLSE23-10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</si>
  <si>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--2128491  </t>
    </r>
    <r>
      <rPr>
        <b/>
        <sz val="12"/>
        <color theme="1"/>
        <rFont val="Calibri"/>
        <family val="2"/>
        <scheme val="minor"/>
      </rPr>
      <t xml:space="preserve">  valor   FACTURA   33,382.64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1,382.64       usd</t>
    </r>
  </si>
  <si>
    <t>NLSE23-11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</si>
  <si>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--2129733  </t>
    </r>
    <r>
      <rPr>
        <b/>
        <sz val="12"/>
        <color theme="1"/>
        <rFont val="Calibri"/>
        <family val="2"/>
        <scheme val="minor"/>
      </rPr>
      <t xml:space="preserve">  valor   FACTURA   34,901.89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3,098.11       usd</t>
    </r>
  </si>
  <si>
    <t>NLSE23-13</t>
  </si>
  <si>
    <r>
      <t xml:space="preserve">Compra de  33,965.62  usd  tc   18.718     PAGO A TYSON FRESH MEATS. INC    U-3297       FACTURA    1279687    VALOR FACTURA   33,965.62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</si>
  <si>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U-3297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</si>
  <si>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NLSE23-17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--2131365  </t>
    </r>
    <r>
      <rPr>
        <b/>
        <sz val="12"/>
        <color theme="1"/>
        <rFont val="Calibri"/>
        <family val="2"/>
        <scheme val="minor"/>
      </rPr>
      <t xml:space="preserve">  valor   FACTURA   36,168.61       SALDO  PENDIENTE    3,168.61       usd</t>
    </r>
  </si>
  <si>
    <t>NLSE23-15---------NLSE23-17</t>
  </si>
  <si>
    <r>
      <t xml:space="preserve">Compra de  33,627.15  usd  tc   18.999     PAGO A TYSON FRESH MEATS. INC    R-1201       FACTURA    1281502      VALOR FACTURA   33,627.15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</si>
  <si>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R-1201</t>
  </si>
  <si>
    <r>
      <t xml:space="preserve">Compra de  34,771.13  usd  tc   18.850     PAGO A TYSON FRESH MEATS. INC    S-1638       FACTURA    1289286      VALOR FACTURA   34,771.13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</si>
  <si>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S-1638</t>
  </si>
  <si>
    <r>
      <t xml:space="preserve">Compra de  35,240.76  usd  tc   18.770     PAGO A TYSON FRESH MEATS. INC    U-3300       FACTURA    1293168      VALOR FACTURA   35,240.76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</si>
  <si>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U-3300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</si>
  <si>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NLSE23-18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--2132336  </t>
    </r>
    <r>
      <rPr>
        <b/>
        <sz val="12"/>
        <color theme="1"/>
        <rFont val="Calibri"/>
        <family val="2"/>
        <scheme val="minor"/>
      </rPr>
      <t xml:space="preserve">  valor   FACTURA   36,874.38       SALDO  PENDIENTE    3,874.38       usd</t>
    </r>
  </si>
  <si>
    <t>NLSE23-16---------NLSE23-18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</si>
  <si>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NLSE23-19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--2134321  </t>
    </r>
    <r>
      <rPr>
        <b/>
        <sz val="12"/>
        <color theme="1"/>
        <rFont val="Calibri"/>
        <family val="2"/>
        <scheme val="minor"/>
      </rPr>
      <t xml:space="preserve">  valor   FACTURA   38,153.24       SALDO  PENDIENTE    2,153.24       usd</t>
    </r>
  </si>
  <si>
    <t>NLSE23-19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</si>
  <si>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NLSE23-20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--2134322 </t>
    </r>
    <r>
      <rPr>
        <b/>
        <sz val="12"/>
        <color theme="1"/>
        <rFont val="Calibri"/>
        <family val="2"/>
        <scheme val="minor"/>
      </rPr>
      <t xml:space="preserve">  valor   FACTURA   38,390.75       SALDO  PENDIENTE    2,390.75       usd</t>
    </r>
  </si>
  <si>
    <t>NLSE23-20</t>
  </si>
  <si>
    <r>
      <t xml:space="preserve">Compra de  36,534.94  usd  tc   18.820     PAGO A TYSON FRESH MEATS. INC    S-3299       FACTURA    1289206     VALOR FACTURA   36,534.94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</si>
  <si>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U-3299</t>
  </si>
  <si>
    <r>
      <t xml:space="preserve">Compra de 38,000.00    usd t.c.   18.835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NLSE23-21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--2134698 </t>
    </r>
    <r>
      <rPr>
        <b/>
        <sz val="12"/>
        <color theme="1"/>
        <rFont val="Calibri"/>
        <family val="2"/>
        <scheme val="minor"/>
      </rPr>
      <t xml:space="preserve">  valor   FACTURA   37,475.10       SALDO    A FAVOR    524.90       usd</t>
    </r>
  </si>
  <si>
    <t>NLSE23-21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</si>
  <si>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NLSE23-22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--2134965 </t>
    </r>
    <r>
      <rPr>
        <b/>
        <sz val="12"/>
        <color theme="1"/>
        <rFont val="Calibri"/>
        <family val="2"/>
        <scheme val="minor"/>
      </rPr>
      <t xml:space="preserve">  valor   FACTURA   36,459.01       SALDO    A FAVOR    4,540.99       usd</t>
    </r>
  </si>
  <si>
    <t>NLSE23-22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</si>
  <si>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NLSE23-23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--2134966 </t>
    </r>
    <r>
      <rPr>
        <b/>
        <sz val="12"/>
        <color theme="1"/>
        <rFont val="Calibri"/>
        <family val="2"/>
        <scheme val="minor"/>
      </rPr>
      <t xml:space="preserve">  valor   FACTURA   36,664.37       SALDO    A FAVOR    4,335.63       usd</t>
    </r>
  </si>
  <si>
    <t>NLSE23-23</t>
  </si>
  <si>
    <r>
      <t xml:space="preserve">Compra de  37.249.29  usd  tc   18.847     PAGO A TYSON FRESH MEATS. INC    R-1215       FACTURA    1299456      VALOR FACTURA   37,249.29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</si>
  <si>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R-1215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</si>
  <si>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NLSE23-24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--2136952 </t>
    </r>
    <r>
      <rPr>
        <b/>
        <sz val="12"/>
        <color theme="1"/>
        <rFont val="Calibri"/>
        <family val="2"/>
        <scheme val="minor"/>
      </rPr>
      <t xml:space="preserve">  valor   FACTURA   35,826.63       SALDO   PENDIENTE     826.63       usd</t>
    </r>
  </si>
  <si>
    <t>NLSE23-24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</si>
  <si>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NLSE23-25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--2136953 </t>
    </r>
    <r>
      <rPr>
        <b/>
        <sz val="12"/>
        <color theme="1"/>
        <rFont val="Calibri"/>
        <family val="2"/>
        <scheme val="minor"/>
      </rPr>
      <t xml:space="preserve">  valor   FACTURA   35,620.45       SALDO   PENDIENTE     620.45      usd</t>
    </r>
  </si>
  <si>
    <t>NLSE23-25</t>
  </si>
  <si>
    <r>
      <t xml:space="preserve">Compra de 36,000.00    usd t.c.   18.625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NLSE23-26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--2136954 </t>
    </r>
    <r>
      <rPr>
        <b/>
        <sz val="12"/>
        <color theme="1"/>
        <rFont val="Calibri"/>
        <family val="2"/>
        <scheme val="minor"/>
      </rPr>
      <t xml:space="preserve">  valor   FACTURA   36,418.85       SALDO   PENDIENTE     418.85      usd</t>
    </r>
  </si>
  <si>
    <t>NLSE23-26</t>
  </si>
  <si>
    <r>
      <t xml:space="preserve">Compra de  36,762.75  usd  tc   18.860     PAGO A TYSON FRESH MEATS. INC    R-1216      FACTURA    1301452      VALOR FACTURA   36,762.75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</si>
  <si>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R-1216</t>
  </si>
  <si>
    <r>
      <t xml:space="preserve">Compra de 33,000.00    usd t.c.   18.860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--2138163 </t>
    </r>
    <r>
      <rPr>
        <b/>
        <sz val="12"/>
        <color theme="1"/>
        <rFont val="Calibri"/>
        <family val="2"/>
        <scheme val="minor"/>
      </rPr>
      <t xml:space="preserve">  valor   FACTURA   36,232.95       SALDO   PENDIENTE     3,232.95      usd</t>
    </r>
  </si>
  <si>
    <t>NLSE23-27</t>
  </si>
  <si>
    <r>
      <t xml:space="preserve">Compra de  34,838.38  usd  tc   18.940     PAGO A TYSON FRESH MEATS. INC    R-1217      FACTURA    1307537      VALOR FACTURA   34,838.38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</si>
  <si>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R-1217</t>
  </si>
  <si>
    <r>
      <t xml:space="preserve">Compra de  34,688.70  usd  tc   18.900     PAGO A TYSON FRESH MEATS. INC    X-8756      FACTURA    1311770      VALOR FACTURA   34,688.70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</si>
  <si>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X-8756</t>
  </si>
  <si>
    <r>
      <t xml:space="preserve">Compra de  35,254.63  usd  tc   18.535     PAGO A TYSON FRESH MEATS. INC    X-8782      FACTURA    1320230      VALOR FACTURA   35,254.63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</si>
  <si>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X-8782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</si>
</sst>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28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wrapText="1"/>
    </xf>
    <xf numFmtId="0" fontId="6" fillId="5" borderId="34" xfId="0" applyFont="1" applyFill="1" applyBorder="1" applyAlignment="1">
      <alignment vertical="center" wrapText="1"/>
    </xf>
    <xf numFmtId="165" fontId="16" fillId="0" borderId="35" xfId="0" applyNumberFormat="1" applyFont="1" applyBorder="1"/>
    <xf numFmtId="0" fontId="0" fillId="5" borderId="21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6" fontId="1" fillId="5" borderId="21" xfId="0" applyNumberFormat="1" applyFont="1" applyFill="1" applyBorder="1"/>
    <xf numFmtId="0" fontId="7" fillId="5" borderId="21" xfId="0" applyFont="1" applyFill="1" applyBorder="1" applyAlignment="1">
      <alignment horizontal="center"/>
    </xf>
    <xf numFmtId="165" fontId="1" fillId="5" borderId="21" xfId="0" applyNumberFormat="1" applyFont="1" applyFill="1" applyBorder="1"/>
    <xf numFmtId="165" fontId="4" fillId="5" borderId="21" xfId="0" applyNumberFormat="1" applyFont="1" applyFill="1" applyBorder="1"/>
    <xf numFmtId="0" fontId="16" fillId="33" borderId="21" xfId="0" applyFont="1" applyFill="1" applyBorder="1" applyAlignment="1">
      <alignment horizontal="left" vertical="center" wrapText="1"/>
    </xf>
    <xf numFmtId="0" fontId="6" fillId="33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604630</xdr:colOff>
      <xdr:row>1006</xdr:row>
      <xdr:rowOff>314739</xdr:rowOff>
    </xdr:from>
    <xdr:to>
      <xdr:col>3</xdr:col>
      <xdr:colOff>819978</xdr:colOff>
      <xdr:row>1006</xdr:row>
      <xdr:rowOff>488674</xdr:rowOff>
    </xdr:to>
    <xdr:cxnSp macro="">
      <xdr:nvCxnSpPr>
        <xdr:cNvPr id="38" name="Conector recto 37"/>
        <xdr:cNvCxnSpPr/>
      </xdr:nvCxnSpPr>
      <xdr:spPr>
        <a:xfrm flipV="1">
          <a:off x="5789543" y="681666978"/>
          <a:ext cx="836544" cy="1739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592</xdr:row>
      <xdr:rowOff>114300</xdr:rowOff>
    </xdr:from>
    <xdr:to>
      <xdr:col>10</xdr:col>
      <xdr:colOff>695325</xdr:colOff>
      <xdr:row>597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593</xdr:row>
      <xdr:rowOff>47625</xdr:rowOff>
    </xdr:from>
    <xdr:to>
      <xdr:col>10</xdr:col>
      <xdr:colOff>790575</xdr:colOff>
      <xdr:row>598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503" t="s">
        <v>8</v>
      </c>
      <c r="G1" s="503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99">
        <f>SUM(J3:J180)</f>
        <v>2999.9999999999864</v>
      </c>
      <c r="J181" s="500"/>
      <c r="K181"/>
    </row>
    <row r="182" spans="1:11" ht="15.75" thickBot="1" x14ac:dyDescent="0.3">
      <c r="I182" s="501"/>
      <c r="J182" s="502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503" t="s">
        <v>181</v>
      </c>
      <c r="G1" s="503"/>
      <c r="H1" s="503"/>
      <c r="I1" s="503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99">
        <f>SUM(J3:J414)</f>
        <v>34203.089999999982</v>
      </c>
      <c r="J415" s="500"/>
      <c r="K415"/>
    </row>
    <row r="416" spans="2:11" ht="15.75" thickBot="1" x14ac:dyDescent="0.3">
      <c r="I416" s="501"/>
      <c r="J416" s="502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503" t="s">
        <v>628</v>
      </c>
      <c r="F1" s="503"/>
      <c r="G1" s="503"/>
      <c r="H1" s="503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506" t="s">
        <v>638</v>
      </c>
      <c r="G551" s="507"/>
      <c r="H551" s="504">
        <f>SUM(I3:I550)</f>
        <v>-1923.8799999999865</v>
      </c>
      <c r="I551" s="500"/>
    </row>
    <row r="552" spans="1:11" ht="15.75" customHeight="1" thickBot="1" x14ac:dyDescent="0.3">
      <c r="A552" s="2"/>
      <c r="D552" s="42"/>
      <c r="E552" s="51"/>
      <c r="F552" s="508"/>
      <c r="G552" s="509"/>
      <c r="H552" s="505"/>
      <c r="I552" s="502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63"/>
  <sheetViews>
    <sheetView topLeftCell="C1025" zoomScale="115" zoomScaleNormal="115" workbookViewId="0">
      <selection activeCell="I1029" sqref="I1029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510" t="s">
        <v>1315</v>
      </c>
      <c r="F1" s="510"/>
      <c r="G1" s="510"/>
      <c r="H1" s="510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8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4" si="38">H951-G951</f>
        <v>522.52999999999884</v>
      </c>
      <c r="J951" s="388">
        <f t="shared" ref="J951:J1054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78.75" x14ac:dyDescent="0.25">
      <c r="A1007" s="371">
        <v>44925</v>
      </c>
      <c r="B1007" s="484" t="s">
        <v>4371</v>
      </c>
      <c r="C1007" s="463" t="s">
        <v>2798</v>
      </c>
      <c r="D1007" s="355" t="s">
        <v>4368</v>
      </c>
      <c r="E1007" s="382">
        <v>680750</v>
      </c>
      <c r="F1007" s="383">
        <v>2126428</v>
      </c>
      <c r="G1007" s="374">
        <v>38063.660000000003</v>
      </c>
      <c r="H1007" s="374">
        <v>35000</v>
      </c>
      <c r="I1007" s="429">
        <f t="shared" si="38"/>
        <v>-3063.6600000000035</v>
      </c>
      <c r="J1007" s="388">
        <f t="shared" si="39"/>
        <v>9362.5159999999742</v>
      </c>
    </row>
    <row r="1008" spans="1:10" ht="46.5" x14ac:dyDescent="0.25">
      <c r="A1008" s="371">
        <v>44937</v>
      </c>
      <c r="B1008" s="484" t="s">
        <v>4369</v>
      </c>
      <c r="C1008" s="463"/>
      <c r="D1008" s="355" t="s">
        <v>4370</v>
      </c>
      <c r="E1008" s="382">
        <v>0</v>
      </c>
      <c r="F1008" s="383">
        <v>93754</v>
      </c>
      <c r="G1008" s="374"/>
      <c r="H1008" s="374">
        <v>-707.52</v>
      </c>
      <c r="I1008" s="429">
        <f t="shared" si="38"/>
        <v>-707.52</v>
      </c>
      <c r="J1008" s="388">
        <f t="shared" si="39"/>
        <v>8654.9959999999737</v>
      </c>
    </row>
    <row r="1009" spans="1:10" ht="63" x14ac:dyDescent="0.25">
      <c r="A1009" s="371">
        <v>44925</v>
      </c>
      <c r="B1009" s="484" t="s">
        <v>4366</v>
      </c>
      <c r="C1009" s="463" t="s">
        <v>2798</v>
      </c>
      <c r="D1009" s="85" t="s">
        <v>4367</v>
      </c>
      <c r="E1009" s="382">
        <v>680750</v>
      </c>
      <c r="F1009" s="383">
        <v>2124980</v>
      </c>
      <c r="G1009" s="374">
        <v>39141.68</v>
      </c>
      <c r="H1009" s="374">
        <v>35000</v>
      </c>
      <c r="I1009" s="429">
        <f t="shared" si="38"/>
        <v>-4141.68</v>
      </c>
      <c r="J1009" s="388">
        <f t="shared" si="39"/>
        <v>4513.3159999999734</v>
      </c>
    </row>
    <row r="1010" spans="1:10" ht="21" x14ac:dyDescent="0.25">
      <c r="A1010" s="457"/>
      <c r="B1010" s="273"/>
      <c r="C1010" s="487"/>
      <c r="D1010" s="86"/>
      <c r="E1010" s="488"/>
      <c r="F1010" s="400"/>
      <c r="G1010" s="401"/>
      <c r="H1010" s="401"/>
      <c r="I1010" s="402">
        <f t="shared" si="38"/>
        <v>0</v>
      </c>
      <c r="J1010" s="388">
        <f t="shared" si="39"/>
        <v>4513.3159999999734</v>
      </c>
    </row>
    <row r="1011" spans="1:10" ht="63" x14ac:dyDescent="0.25">
      <c r="A1011" s="371">
        <v>44929</v>
      </c>
      <c r="B1011" s="484" t="s">
        <v>4372</v>
      </c>
      <c r="C1011" s="463" t="s">
        <v>2798</v>
      </c>
      <c r="D1011" s="85" t="s">
        <v>4373</v>
      </c>
      <c r="E1011" s="382">
        <v>836350</v>
      </c>
      <c r="F1011" s="383">
        <v>2126153</v>
      </c>
      <c r="G1011" s="374">
        <v>38687.120000000003</v>
      </c>
      <c r="H1011" s="374">
        <v>43000</v>
      </c>
      <c r="I1011" s="429">
        <f t="shared" si="38"/>
        <v>4312.8799999999974</v>
      </c>
      <c r="J1011" s="388">
        <f t="shared" si="39"/>
        <v>8826.1959999999708</v>
      </c>
    </row>
    <row r="1012" spans="1:10" ht="63" x14ac:dyDescent="0.25">
      <c r="A1012" s="371">
        <v>44929</v>
      </c>
      <c r="B1012" s="484" t="s">
        <v>4374</v>
      </c>
      <c r="C1012" s="463" t="s">
        <v>2798</v>
      </c>
      <c r="D1012" s="85" t="s">
        <v>4375</v>
      </c>
      <c r="E1012" s="382">
        <v>836350</v>
      </c>
      <c r="F1012" s="383">
        <v>2126154</v>
      </c>
      <c r="G1012" s="374">
        <v>38080.089999999997</v>
      </c>
      <c r="H1012" s="374">
        <v>43000</v>
      </c>
      <c r="I1012" s="429">
        <f t="shared" si="38"/>
        <v>4919.9100000000035</v>
      </c>
      <c r="J1012" s="388">
        <f t="shared" si="39"/>
        <v>13746.105999999974</v>
      </c>
    </row>
    <row r="1013" spans="1:10" ht="63" x14ac:dyDescent="0.25">
      <c r="A1013" s="371">
        <v>44932</v>
      </c>
      <c r="B1013" s="484" t="s">
        <v>4382</v>
      </c>
      <c r="C1013" s="474" t="s">
        <v>2934</v>
      </c>
      <c r="D1013" s="85" t="s">
        <v>4383</v>
      </c>
      <c r="E1013" s="382">
        <v>576900</v>
      </c>
      <c r="F1013" s="383">
        <v>2127263</v>
      </c>
      <c r="G1013" s="374">
        <v>35918.69</v>
      </c>
      <c r="H1013" s="374">
        <v>30000</v>
      </c>
      <c r="I1013" s="429">
        <f t="shared" si="38"/>
        <v>-5918.6900000000023</v>
      </c>
      <c r="J1013" s="388">
        <f t="shared" si="39"/>
        <v>7827.415999999972</v>
      </c>
    </row>
    <row r="1014" spans="1:10" ht="63" x14ac:dyDescent="0.25">
      <c r="A1014" s="371">
        <v>44936</v>
      </c>
      <c r="B1014" s="484" t="s">
        <v>4390</v>
      </c>
      <c r="C1014" s="474" t="s">
        <v>2934</v>
      </c>
      <c r="D1014" s="85" t="s">
        <v>4391</v>
      </c>
      <c r="E1014" s="382">
        <v>612800</v>
      </c>
      <c r="F1014" s="383">
        <v>2128490</v>
      </c>
      <c r="G1014" s="374">
        <v>35126.01</v>
      </c>
      <c r="H1014" s="374">
        <v>32000</v>
      </c>
      <c r="I1014" s="429">
        <f t="shared" si="38"/>
        <v>-3126.010000000002</v>
      </c>
      <c r="J1014" s="388">
        <f t="shared" si="39"/>
        <v>4701.4059999999699</v>
      </c>
    </row>
    <row r="1015" spans="1:10" ht="63" x14ac:dyDescent="0.25">
      <c r="A1015" s="371">
        <v>44936</v>
      </c>
      <c r="B1015" s="484" t="s">
        <v>4392</v>
      </c>
      <c r="C1015" s="474" t="s">
        <v>2934</v>
      </c>
      <c r="D1015" s="85" t="s">
        <v>4393</v>
      </c>
      <c r="E1015" s="382">
        <v>612800</v>
      </c>
      <c r="F1015" s="383">
        <v>2128491</v>
      </c>
      <c r="G1015" s="374">
        <v>33382.639999999999</v>
      </c>
      <c r="H1015" s="374">
        <v>32000</v>
      </c>
      <c r="I1015" s="429">
        <f t="shared" si="38"/>
        <v>-1382.6399999999994</v>
      </c>
      <c r="J1015" s="388">
        <f t="shared" si="39"/>
        <v>3318.7659999999705</v>
      </c>
    </row>
    <row r="1016" spans="1:10" ht="63" x14ac:dyDescent="0.25">
      <c r="A1016" s="371">
        <v>44938</v>
      </c>
      <c r="B1016" s="484" t="s">
        <v>4386</v>
      </c>
      <c r="C1016" s="463" t="s">
        <v>2798</v>
      </c>
      <c r="D1016" s="85" t="s">
        <v>4387</v>
      </c>
      <c r="E1016" s="382">
        <v>626769</v>
      </c>
      <c r="F1016" s="383">
        <v>2129370</v>
      </c>
      <c r="G1016" s="374">
        <v>34550.65</v>
      </c>
      <c r="H1016" s="374">
        <v>33000</v>
      </c>
      <c r="I1016" s="429">
        <f t="shared" si="38"/>
        <v>-1550.6500000000015</v>
      </c>
      <c r="J1016" s="388">
        <f t="shared" si="39"/>
        <v>1768.1159999999691</v>
      </c>
    </row>
    <row r="1017" spans="1:10" ht="63" x14ac:dyDescent="0.25">
      <c r="A1017" s="371">
        <v>44939</v>
      </c>
      <c r="B1017" s="484" t="s">
        <v>4394</v>
      </c>
      <c r="C1017" s="474" t="s">
        <v>2934</v>
      </c>
      <c r="D1017" s="85" t="s">
        <v>4395</v>
      </c>
      <c r="E1017" s="382">
        <v>717630</v>
      </c>
      <c r="F1017" s="383">
        <v>2129733</v>
      </c>
      <c r="G1017" s="374">
        <v>34901.89</v>
      </c>
      <c r="H1017" s="374">
        <v>38000</v>
      </c>
      <c r="I1017" s="429">
        <f t="shared" si="38"/>
        <v>3098.1100000000006</v>
      </c>
      <c r="J1017" s="388">
        <f t="shared" si="39"/>
        <v>4866.2259999999696</v>
      </c>
    </row>
    <row r="1018" spans="1:10" ht="60" x14ac:dyDescent="0.25">
      <c r="A1018" s="371">
        <v>44939</v>
      </c>
      <c r="B1018" s="484" t="s">
        <v>4388</v>
      </c>
      <c r="C1018" s="463" t="s">
        <v>2798</v>
      </c>
      <c r="D1018" s="85" t="s">
        <v>4389</v>
      </c>
      <c r="E1018" s="382">
        <v>717630</v>
      </c>
      <c r="F1018" s="383">
        <v>2129734</v>
      </c>
      <c r="G1018" s="374">
        <v>35043.519999999997</v>
      </c>
      <c r="H1018" s="374">
        <v>38000</v>
      </c>
      <c r="I1018" s="429">
        <f t="shared" si="38"/>
        <v>2956.4800000000032</v>
      </c>
      <c r="J1018" s="388">
        <f t="shared" si="39"/>
        <v>7822.7059999999728</v>
      </c>
    </row>
    <row r="1019" spans="1:10" ht="60" x14ac:dyDescent="0.25">
      <c r="A1019" s="371">
        <v>44943</v>
      </c>
      <c r="B1019" s="484" t="s">
        <v>4398</v>
      </c>
      <c r="C1019" s="474" t="s">
        <v>2934</v>
      </c>
      <c r="D1019" s="85" t="s">
        <v>4399</v>
      </c>
      <c r="E1019" s="382">
        <v>620730</v>
      </c>
      <c r="F1019" s="383">
        <v>2131365</v>
      </c>
      <c r="G1019" s="374">
        <v>36168.61</v>
      </c>
      <c r="H1019" s="374">
        <v>33000</v>
      </c>
      <c r="I1019" s="429">
        <f t="shared" si="38"/>
        <v>-3168.6100000000006</v>
      </c>
      <c r="J1019" s="388">
        <f t="shared" si="39"/>
        <v>4654.0959999999723</v>
      </c>
    </row>
    <row r="1020" spans="1:10" ht="60" x14ac:dyDescent="0.25">
      <c r="A1020" s="371">
        <v>44943</v>
      </c>
      <c r="B1020" s="484" t="s">
        <v>4406</v>
      </c>
      <c r="C1020" s="474" t="s">
        <v>2934</v>
      </c>
      <c r="D1020" s="85" t="s">
        <v>4407</v>
      </c>
      <c r="E1020" s="382">
        <v>620730</v>
      </c>
      <c r="F1020" s="383">
        <v>2132336</v>
      </c>
      <c r="G1020" s="374">
        <v>36874.379999999997</v>
      </c>
      <c r="H1020" s="374">
        <v>33000</v>
      </c>
      <c r="I1020" s="429">
        <f t="shared" si="38"/>
        <v>-3874.3799999999974</v>
      </c>
      <c r="J1020" s="388">
        <f t="shared" si="39"/>
        <v>779.71599999997488</v>
      </c>
    </row>
    <row r="1021" spans="1:10" ht="60" x14ac:dyDescent="0.25">
      <c r="A1021" s="371">
        <v>44950</v>
      </c>
      <c r="B1021" s="484" t="s">
        <v>4408</v>
      </c>
      <c r="C1021" s="474" t="s">
        <v>2934</v>
      </c>
      <c r="D1021" s="85" t="s">
        <v>4409</v>
      </c>
      <c r="E1021" s="382">
        <v>677988</v>
      </c>
      <c r="F1021" s="383">
        <v>2134321</v>
      </c>
      <c r="G1021" s="374">
        <v>38153.24</v>
      </c>
      <c r="H1021" s="374">
        <v>36000</v>
      </c>
      <c r="I1021" s="429">
        <f t="shared" si="38"/>
        <v>-2153.239999999998</v>
      </c>
      <c r="J1021" s="388">
        <f t="shared" si="39"/>
        <v>-1373.5240000000231</v>
      </c>
    </row>
    <row r="1022" spans="1:10" ht="60" x14ac:dyDescent="0.25">
      <c r="A1022" s="371">
        <v>44950</v>
      </c>
      <c r="B1022" s="484" t="s">
        <v>4410</v>
      </c>
      <c r="C1022" s="474" t="s">
        <v>2934</v>
      </c>
      <c r="D1022" s="85" t="s">
        <v>4411</v>
      </c>
      <c r="E1022" s="382">
        <v>677988</v>
      </c>
      <c r="F1022" s="383">
        <v>2134322</v>
      </c>
      <c r="G1022" s="374">
        <v>38390.75</v>
      </c>
      <c r="H1022" s="374">
        <v>36000</v>
      </c>
      <c r="I1022" s="429">
        <f t="shared" si="38"/>
        <v>-2390.75</v>
      </c>
      <c r="J1022" s="388">
        <f t="shared" si="39"/>
        <v>-3764.2740000000231</v>
      </c>
    </row>
    <row r="1023" spans="1:10" ht="60" x14ac:dyDescent="0.25">
      <c r="A1023" s="371">
        <v>44952</v>
      </c>
      <c r="B1023" s="484" t="s">
        <v>4414</v>
      </c>
      <c r="C1023" s="474" t="s">
        <v>2934</v>
      </c>
      <c r="D1023" s="85" t="s">
        <v>4415</v>
      </c>
      <c r="E1023" s="382">
        <v>715730</v>
      </c>
      <c r="F1023" s="383">
        <v>2134698</v>
      </c>
      <c r="G1023" s="374">
        <v>37475.1</v>
      </c>
      <c r="H1023" s="374">
        <v>38000</v>
      </c>
      <c r="I1023" s="429">
        <f t="shared" si="38"/>
        <v>524.90000000000146</v>
      </c>
      <c r="J1023" s="388">
        <f t="shared" si="39"/>
        <v>-3239.3740000000216</v>
      </c>
    </row>
    <row r="1024" spans="1:10" ht="60" x14ac:dyDescent="0.25">
      <c r="A1024" s="371">
        <v>44953</v>
      </c>
      <c r="B1024" s="484" t="s">
        <v>4416</v>
      </c>
      <c r="C1024" s="474" t="s">
        <v>2934</v>
      </c>
      <c r="D1024" s="85" t="s">
        <v>4417</v>
      </c>
      <c r="E1024" s="382">
        <v>771210</v>
      </c>
      <c r="F1024" s="383">
        <v>2134965</v>
      </c>
      <c r="G1024" s="374">
        <v>36459.01</v>
      </c>
      <c r="H1024" s="374">
        <v>41000</v>
      </c>
      <c r="I1024" s="429">
        <f t="shared" si="38"/>
        <v>4540.989999999998</v>
      </c>
      <c r="J1024" s="388">
        <f t="shared" si="39"/>
        <v>1301.6159999999763</v>
      </c>
    </row>
    <row r="1025" spans="1:10" ht="60" x14ac:dyDescent="0.25">
      <c r="A1025" s="371">
        <v>44953</v>
      </c>
      <c r="B1025" s="484" t="s">
        <v>4418</v>
      </c>
      <c r="C1025" s="474" t="s">
        <v>2934</v>
      </c>
      <c r="D1025" s="85" t="s">
        <v>4419</v>
      </c>
      <c r="E1025" s="382">
        <v>771210</v>
      </c>
      <c r="F1025" s="383">
        <v>2134966</v>
      </c>
      <c r="G1025" s="374">
        <v>36664.370000000003</v>
      </c>
      <c r="H1025" s="374">
        <v>41000</v>
      </c>
      <c r="I1025" s="429">
        <f t="shared" si="38"/>
        <v>4335.6299999999974</v>
      </c>
      <c r="J1025" s="388">
        <f t="shared" si="39"/>
        <v>5637.2459999999737</v>
      </c>
    </row>
    <row r="1026" spans="1:10" ht="66" customHeight="1" x14ac:dyDescent="0.25">
      <c r="A1026" s="371">
        <v>44957</v>
      </c>
      <c r="B1026" s="484" t="s">
        <v>4422</v>
      </c>
      <c r="C1026" s="474" t="s">
        <v>2934</v>
      </c>
      <c r="D1026" s="85" t="s">
        <v>4423</v>
      </c>
      <c r="E1026" s="382">
        <v>657405</v>
      </c>
      <c r="F1026" s="383">
        <v>2136952</v>
      </c>
      <c r="G1026" s="374">
        <v>35826.629999999997</v>
      </c>
      <c r="H1026" s="374">
        <v>35000</v>
      </c>
      <c r="I1026" s="429">
        <f t="shared" si="38"/>
        <v>-826.62999999999738</v>
      </c>
      <c r="J1026" s="388">
        <f t="shared" si="39"/>
        <v>4810.6159999999763</v>
      </c>
    </row>
    <row r="1027" spans="1:10" ht="64.5" customHeight="1" x14ac:dyDescent="0.25">
      <c r="A1027" s="371">
        <v>44957</v>
      </c>
      <c r="B1027" s="484" t="s">
        <v>4424</v>
      </c>
      <c r="C1027" s="474" t="s">
        <v>2934</v>
      </c>
      <c r="D1027" s="85" t="s">
        <v>4425</v>
      </c>
      <c r="E1027" s="382">
        <v>657405</v>
      </c>
      <c r="F1027" s="383">
        <v>2136953</v>
      </c>
      <c r="G1027" s="374">
        <v>35620.449999999997</v>
      </c>
      <c r="H1027" s="374">
        <v>35000</v>
      </c>
      <c r="I1027" s="429">
        <f t="shared" si="38"/>
        <v>-620.44999999999709</v>
      </c>
      <c r="J1027" s="388">
        <f t="shared" si="39"/>
        <v>4190.1659999999792</v>
      </c>
    </row>
    <row r="1028" spans="1:10" ht="60" x14ac:dyDescent="0.25">
      <c r="A1028" s="371">
        <v>44959</v>
      </c>
      <c r="B1028" s="497" t="s">
        <v>4426</v>
      </c>
      <c r="C1028" s="474" t="s">
        <v>2934</v>
      </c>
      <c r="D1028" s="85" t="s">
        <v>4427</v>
      </c>
      <c r="E1028" s="382">
        <v>670500</v>
      </c>
      <c r="F1028" s="383">
        <v>2136954</v>
      </c>
      <c r="G1028" s="374">
        <v>36418.85</v>
      </c>
      <c r="H1028" s="374">
        <v>36000</v>
      </c>
      <c r="I1028" s="429">
        <f t="shared" si="38"/>
        <v>-418.84999999999854</v>
      </c>
      <c r="J1028" s="388">
        <f t="shared" si="39"/>
        <v>3771.3159999999807</v>
      </c>
    </row>
    <row r="1029" spans="1:10" ht="60" x14ac:dyDescent="0.25">
      <c r="A1029" s="371">
        <v>44960</v>
      </c>
      <c r="B1029" s="497" t="s">
        <v>4430</v>
      </c>
      <c r="C1029" s="474" t="s">
        <v>2934</v>
      </c>
      <c r="D1029" s="85" t="s">
        <v>4431</v>
      </c>
      <c r="E1029" s="382">
        <v>622380</v>
      </c>
      <c r="F1029" s="383">
        <v>2138163</v>
      </c>
      <c r="G1029" s="374">
        <v>36232.949999999997</v>
      </c>
      <c r="H1029" s="374">
        <v>33000</v>
      </c>
      <c r="I1029" s="429">
        <f t="shared" si="38"/>
        <v>-3232.9499999999971</v>
      </c>
      <c r="J1029" s="388">
        <f t="shared" si="39"/>
        <v>538.36599999998361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>
        <f t="shared" si="38"/>
        <v>0</v>
      </c>
      <c r="J1030" s="388">
        <f t="shared" si="39"/>
        <v>538.36599999998361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>
        <f t="shared" si="38"/>
        <v>0</v>
      </c>
      <c r="J1031" s="388">
        <f t="shared" si="39"/>
        <v>538.36599999998361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>
        <f t="shared" si="38"/>
        <v>0</v>
      </c>
      <c r="J1032" s="388">
        <f t="shared" si="39"/>
        <v>538.36599999998361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>
        <f t="shared" si="38"/>
        <v>0</v>
      </c>
      <c r="J1033" s="388">
        <f t="shared" si="39"/>
        <v>538.36599999998361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>
        <f t="shared" si="38"/>
        <v>0</v>
      </c>
      <c r="J1034" s="388">
        <f t="shared" si="39"/>
        <v>538.36599999998361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>
        <f t="shared" si="38"/>
        <v>0</v>
      </c>
      <c r="J1035" s="388">
        <f t="shared" si="39"/>
        <v>538.36599999998361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>
        <f t="shared" si="38"/>
        <v>0</v>
      </c>
      <c r="J1036" s="388">
        <f t="shared" si="39"/>
        <v>538.36599999998361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>
        <f t="shared" si="38"/>
        <v>0</v>
      </c>
      <c r="J1037" s="388">
        <f t="shared" si="39"/>
        <v>538.36599999998361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>
        <f t="shared" si="38"/>
        <v>0</v>
      </c>
      <c r="J1038" s="388">
        <f t="shared" si="39"/>
        <v>538.36599999998361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>
        <f t="shared" si="38"/>
        <v>0</v>
      </c>
      <c r="J1039" s="388">
        <f t="shared" si="39"/>
        <v>538.36599999998361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>
        <f t="shared" si="38"/>
        <v>0</v>
      </c>
      <c r="J1040" s="388">
        <f t="shared" si="39"/>
        <v>538.36599999998361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>
        <f t="shared" si="38"/>
        <v>0</v>
      </c>
      <c r="J1041" s="388">
        <f t="shared" si="39"/>
        <v>538.36599999998361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>
        <f t="shared" si="38"/>
        <v>0</v>
      </c>
      <c r="J1042" s="388">
        <f t="shared" si="39"/>
        <v>538.36599999998361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>
        <f t="shared" si="38"/>
        <v>0</v>
      </c>
      <c r="J1043" s="388">
        <f t="shared" si="39"/>
        <v>538.36599999998361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>
        <f t="shared" si="38"/>
        <v>0</v>
      </c>
      <c r="J1044" s="388">
        <f t="shared" si="39"/>
        <v>538.36599999998361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>
        <f t="shared" si="38"/>
        <v>0</v>
      </c>
      <c r="J1045" s="388">
        <f t="shared" si="39"/>
        <v>538.36599999998361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>
        <f t="shared" si="38"/>
        <v>0</v>
      </c>
      <c r="J1046" s="388">
        <f t="shared" si="39"/>
        <v>538.36599999998361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>
        <f t="shared" si="38"/>
        <v>0</v>
      </c>
      <c r="J1047" s="388">
        <f t="shared" si="39"/>
        <v>538.36599999998361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>
        <f t="shared" si="38"/>
        <v>0</v>
      </c>
      <c r="J1048" s="388">
        <f t="shared" si="39"/>
        <v>538.36599999998361</v>
      </c>
    </row>
    <row r="1049" spans="1:10" ht="21" x14ac:dyDescent="0.25">
      <c r="A1049" s="371"/>
      <c r="B1049" s="364"/>
      <c r="C1049" s="474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538.36599999998361</v>
      </c>
    </row>
    <row r="1050" spans="1:10" ht="21" x14ac:dyDescent="0.25">
      <c r="A1050" s="371"/>
      <c r="B1050" s="364"/>
      <c r="C1050" s="474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538.36599999998361</v>
      </c>
    </row>
    <row r="1051" spans="1:10" ht="21" x14ac:dyDescent="0.25">
      <c r="A1051" s="371"/>
      <c r="B1051" s="364"/>
      <c r="C1051" s="474"/>
      <c r="D1051" s="85"/>
      <c r="E1051" s="382"/>
      <c r="F1051" s="383"/>
      <c r="G1051" s="374"/>
      <c r="H1051" s="374"/>
      <c r="I1051" s="429">
        <f t="shared" si="38"/>
        <v>0</v>
      </c>
      <c r="J1051" s="388">
        <f t="shared" si="39"/>
        <v>538.36599999998361</v>
      </c>
    </row>
    <row r="1052" spans="1:10" ht="21" x14ac:dyDescent="0.25">
      <c r="A1052" s="371"/>
      <c r="B1052" s="364"/>
      <c r="C1052" s="474"/>
      <c r="D1052" s="85"/>
      <c r="E1052" s="382"/>
      <c r="F1052" s="383"/>
      <c r="G1052" s="374"/>
      <c r="H1052" s="374"/>
      <c r="I1052" s="429">
        <f t="shared" si="38"/>
        <v>0</v>
      </c>
      <c r="J1052" s="388">
        <f t="shared" si="39"/>
        <v>538.36599999998361</v>
      </c>
    </row>
    <row r="1053" spans="1:10" ht="21" x14ac:dyDescent="0.35">
      <c r="A1053" s="371"/>
      <c r="B1053" s="364"/>
      <c r="C1053" s="478"/>
      <c r="D1053" s="85"/>
      <c r="E1053" s="382"/>
      <c r="F1053" s="383"/>
      <c r="G1053" s="374"/>
      <c r="H1053" s="374"/>
      <c r="I1053" s="429">
        <f t="shared" si="38"/>
        <v>0</v>
      </c>
      <c r="J1053" s="388">
        <f t="shared" si="39"/>
        <v>538.36599999998361</v>
      </c>
    </row>
    <row r="1054" spans="1:10" ht="21" x14ac:dyDescent="0.35">
      <c r="A1054" s="371"/>
      <c r="B1054" s="364"/>
      <c r="C1054" s="471"/>
      <c r="D1054" s="85"/>
      <c r="E1054" s="382"/>
      <c r="F1054" s="383"/>
      <c r="G1054" s="374"/>
      <c r="H1054" s="374"/>
      <c r="I1054" s="429">
        <f t="shared" si="38"/>
        <v>0</v>
      </c>
      <c r="J1054" s="388">
        <f t="shared" si="39"/>
        <v>538.36599999998361</v>
      </c>
    </row>
    <row r="1055" spans="1:10" ht="21" x14ac:dyDescent="0.35">
      <c r="A1055" s="371"/>
      <c r="B1055" s="364"/>
      <c r="C1055" s="471"/>
      <c r="D1055" s="85"/>
      <c r="E1055" s="382"/>
      <c r="F1055" s="383"/>
      <c r="G1055" s="374"/>
      <c r="H1055" s="374"/>
      <c r="I1055" s="429">
        <f t="shared" si="36"/>
        <v>0</v>
      </c>
      <c r="J1055" s="388">
        <f t="shared" ref="J1055" si="40">J1054+I1055</f>
        <v>538.36599999998361</v>
      </c>
    </row>
    <row r="1056" spans="1:10" ht="21" x14ac:dyDescent="0.35">
      <c r="A1056" s="371"/>
      <c r="B1056" s="364"/>
      <c r="C1056" s="471"/>
      <c r="D1056" s="85"/>
      <c r="E1056" s="382"/>
      <c r="F1056" s="383"/>
      <c r="G1056" s="374"/>
      <c r="H1056" s="374"/>
      <c r="I1056" s="429">
        <f t="shared" si="36"/>
        <v>0</v>
      </c>
      <c r="J1056" s="388">
        <f t="shared" si="37"/>
        <v>538.36599999998361</v>
      </c>
    </row>
    <row r="1057" spans="1:10" ht="21" x14ac:dyDescent="0.35">
      <c r="A1057" s="371"/>
      <c r="B1057" s="364"/>
      <c r="C1057" s="471"/>
      <c r="D1057" s="85"/>
      <c r="E1057" s="382"/>
      <c r="F1057" s="383"/>
      <c r="G1057" s="374"/>
      <c r="H1057" s="374"/>
      <c r="I1057" s="429"/>
      <c r="J1057" s="388">
        <f t="shared" si="37"/>
        <v>538.36599999998361</v>
      </c>
    </row>
    <row r="1058" spans="1:10" ht="21" x14ac:dyDescent="0.35">
      <c r="A1058" s="371"/>
      <c r="B1058" s="27"/>
      <c r="C1058" s="369"/>
      <c r="D1058" s="85"/>
      <c r="E1058" s="382"/>
      <c r="F1058" s="383"/>
      <c r="G1058" s="374"/>
      <c r="H1058" s="374"/>
      <c r="I1058" s="429">
        <f t="shared" si="36"/>
        <v>0</v>
      </c>
      <c r="J1058" s="388">
        <f t="shared" si="37"/>
        <v>538.36599999998361</v>
      </c>
    </row>
    <row r="1059" spans="1:10" ht="21.75" thickBot="1" x14ac:dyDescent="0.4">
      <c r="A1059" s="371"/>
      <c r="B1059" s="48"/>
      <c r="C1059" s="369"/>
      <c r="D1059" s="85"/>
      <c r="E1059" s="382"/>
      <c r="F1059" s="464"/>
      <c r="G1059" s="374"/>
      <c r="H1059" s="374"/>
      <c r="I1059" s="386">
        <f t="shared" si="27"/>
        <v>0</v>
      </c>
      <c r="J1059" s="388">
        <f t="shared" si="26"/>
        <v>538.36599999998361</v>
      </c>
    </row>
    <row r="1060" spans="1:10" ht="16.5" thickBot="1" x14ac:dyDescent="0.3">
      <c r="A1060" s="371"/>
      <c r="D1060" s="85"/>
      <c r="E1060" s="382"/>
      <c r="F1060" s="151"/>
      <c r="G1060" s="374"/>
      <c r="H1060" s="374"/>
      <c r="I1060" s="386">
        <f t="shared" ref="I1060" si="41">H1060-G1060</f>
        <v>0</v>
      </c>
    </row>
    <row r="1061" spans="1:10" x14ac:dyDescent="0.25">
      <c r="A1061" s="371"/>
      <c r="D1061" s="85"/>
      <c r="E1061" s="382"/>
      <c r="F1061" s="511" t="s">
        <v>638</v>
      </c>
      <c r="G1061" s="512"/>
      <c r="H1061" s="515">
        <f>SUM(I3:I1060)</f>
        <v>1057.3559999999889</v>
      </c>
      <c r="I1061" s="516"/>
    </row>
    <row r="1062" spans="1:10" ht="16.5" thickBot="1" x14ac:dyDescent="0.3">
      <c r="A1062" s="371"/>
      <c r="D1062" s="85"/>
      <c r="E1062" s="382"/>
      <c r="F1062" s="513"/>
      <c r="G1062" s="514"/>
      <c r="H1062" s="517"/>
      <c r="I1062" s="518"/>
    </row>
    <row r="1063" spans="1:10" x14ac:dyDescent="0.25">
      <c r="A1063" s="371"/>
      <c r="D1063" s="85"/>
      <c r="E1063" s="382"/>
      <c r="F1063" s="151"/>
      <c r="G1063" s="374"/>
      <c r="H1063" s="374"/>
      <c r="I1063" s="374"/>
    </row>
  </sheetData>
  <sortState ref="A877:I878">
    <sortCondition ref="D877:D878"/>
  </sortState>
  <mergeCells count="3">
    <mergeCell ref="E1:H1"/>
    <mergeCell ref="F1061:G1062"/>
    <mergeCell ref="H1061:I106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3"/>
  <sheetViews>
    <sheetView tabSelected="1" topLeftCell="A524" zoomScale="115" zoomScaleNormal="115" workbookViewId="0">
      <pane xSplit="1" topLeftCell="C1" activePane="topRight" state="frozen"/>
      <selection activeCell="A182" sqref="A182"/>
      <selection pane="topRight" activeCell="H528" sqref="H528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19" t="s">
        <v>1315</v>
      </c>
      <c r="F1" s="519"/>
      <c r="G1" s="519"/>
      <c r="H1" s="519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20" t="s">
        <v>2836</v>
      </c>
      <c r="L289" s="521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22"/>
      <c r="L290" s="523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24" t="s">
        <v>3726</v>
      </c>
      <c r="C407" s="526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25"/>
      <c r="C408" s="526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5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72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8.75" x14ac:dyDescent="0.25">
      <c r="A513" s="287"/>
      <c r="B513" s="489"/>
      <c r="C513" s="491"/>
      <c r="D513" s="492"/>
      <c r="E513" s="493"/>
      <c r="F513" s="494"/>
      <c r="G513" s="495"/>
      <c r="H513" s="495"/>
      <c r="I513" s="496">
        <f t="shared" si="22"/>
        <v>0</v>
      </c>
      <c r="J513" s="490">
        <f t="shared" si="24"/>
        <v>-58.661000000035301</v>
      </c>
      <c r="K513" s="9"/>
    </row>
    <row r="514" spans="1:11" s="295" customFormat="1" ht="56.25" x14ac:dyDescent="0.35">
      <c r="A514" s="291">
        <v>44930</v>
      </c>
      <c r="B514" s="486" t="s">
        <v>4380</v>
      </c>
      <c r="C514" s="359" t="s">
        <v>2934</v>
      </c>
      <c r="D514" s="292" t="s">
        <v>4381</v>
      </c>
      <c r="E514" s="293">
        <v>756451.21</v>
      </c>
      <c r="F514" s="294">
        <v>1259424</v>
      </c>
      <c r="G514" s="256">
        <v>39103.19</v>
      </c>
      <c r="H514" s="256">
        <v>39103.19</v>
      </c>
      <c r="I514" s="11">
        <f t="shared" si="22"/>
        <v>0</v>
      </c>
      <c r="J514" s="128">
        <f t="shared" si="24"/>
        <v>-58.661000000035301</v>
      </c>
      <c r="K514" s="256"/>
    </row>
    <row r="515" spans="1:11" s="295" customFormat="1" ht="69.75" customHeight="1" x14ac:dyDescent="0.35">
      <c r="A515" s="291">
        <v>44932</v>
      </c>
      <c r="B515" s="486" t="s">
        <v>4384</v>
      </c>
      <c r="C515" s="359" t="s">
        <v>2934</v>
      </c>
      <c r="D515" s="292" t="s">
        <v>4385</v>
      </c>
      <c r="E515" s="293">
        <v>758175.74</v>
      </c>
      <c r="F515" s="294">
        <v>1260647</v>
      </c>
      <c r="G515" s="256">
        <v>39161.97</v>
      </c>
      <c r="H515" s="256">
        <v>39161.97</v>
      </c>
      <c r="I515" s="11">
        <f t="shared" si="22"/>
        <v>0</v>
      </c>
      <c r="J515" s="128">
        <f t="shared" si="24"/>
        <v>-58.661000000035301</v>
      </c>
      <c r="K515" s="256"/>
    </row>
    <row r="516" spans="1:11" ht="56.25" x14ac:dyDescent="0.7">
      <c r="A516" s="282">
        <v>44937</v>
      </c>
      <c r="B516" s="486" t="s">
        <v>4376</v>
      </c>
      <c r="C516" s="361" t="s">
        <v>2798</v>
      </c>
      <c r="D516" s="69" t="s">
        <v>4377</v>
      </c>
      <c r="E516" s="51">
        <v>708614.03</v>
      </c>
      <c r="F516" s="16">
        <v>1270344</v>
      </c>
      <c r="G516" s="9">
        <v>37129.370000000003</v>
      </c>
      <c r="H516" s="9">
        <v>37129.370000000003</v>
      </c>
      <c r="I516" s="11">
        <f t="shared" si="22"/>
        <v>0</v>
      </c>
      <c r="J516" s="128">
        <f t="shared" si="24"/>
        <v>-58.661000000035301</v>
      </c>
      <c r="K516" s="9"/>
    </row>
    <row r="517" spans="1:11" ht="56.25" x14ac:dyDescent="0.7">
      <c r="A517" s="282">
        <v>44938</v>
      </c>
      <c r="B517" s="486" t="s">
        <v>4378</v>
      </c>
      <c r="C517" s="361" t="s">
        <v>2798</v>
      </c>
      <c r="D517" s="69" t="s">
        <v>4379</v>
      </c>
      <c r="E517" s="51">
        <v>688738.39</v>
      </c>
      <c r="F517" s="16">
        <v>1270373</v>
      </c>
      <c r="G517" s="9">
        <v>36547.54</v>
      </c>
      <c r="H517" s="9">
        <v>36547.54</v>
      </c>
      <c r="I517" s="11">
        <f t="shared" si="22"/>
        <v>0</v>
      </c>
      <c r="J517" s="128">
        <f t="shared" si="24"/>
        <v>-58.661000000035301</v>
      </c>
      <c r="K517" s="9"/>
    </row>
    <row r="518" spans="1:11" ht="56.25" x14ac:dyDescent="0.35">
      <c r="A518" s="282">
        <v>44944</v>
      </c>
      <c r="B518" s="486" t="s">
        <v>4396</v>
      </c>
      <c r="C518" s="359" t="s">
        <v>2934</v>
      </c>
      <c r="D518" s="69" t="s">
        <v>4397</v>
      </c>
      <c r="E518" s="51">
        <v>635768.48</v>
      </c>
      <c r="F518" s="16">
        <v>1279687</v>
      </c>
      <c r="G518" s="9">
        <v>33965.620000000003</v>
      </c>
      <c r="H518" s="9">
        <v>33965.620000000003</v>
      </c>
      <c r="I518" s="11">
        <f t="shared" si="22"/>
        <v>0</v>
      </c>
      <c r="J518" s="128">
        <f t="shared" si="24"/>
        <v>-58.661000000035301</v>
      </c>
      <c r="K518" s="9"/>
    </row>
    <row r="519" spans="1:11" ht="56.25" x14ac:dyDescent="0.35">
      <c r="A519" s="282">
        <v>44946</v>
      </c>
      <c r="B519" s="486" t="s">
        <v>4400</v>
      </c>
      <c r="C519" s="359" t="s">
        <v>2934</v>
      </c>
      <c r="D519" s="69" t="s">
        <v>4401</v>
      </c>
      <c r="E519" s="51">
        <v>638882.22</v>
      </c>
      <c r="F519" s="16">
        <v>1281502</v>
      </c>
      <c r="G519" s="9">
        <v>33627.15</v>
      </c>
      <c r="H519" s="9">
        <v>33627.15</v>
      </c>
      <c r="I519" s="11">
        <f t="shared" si="22"/>
        <v>0</v>
      </c>
      <c r="J519" s="128">
        <f t="shared" si="24"/>
        <v>-58.661000000035301</v>
      </c>
      <c r="K519" s="9"/>
    </row>
    <row r="520" spans="1:11" ht="56.25" x14ac:dyDescent="0.35">
      <c r="A520" s="282">
        <v>44950</v>
      </c>
      <c r="B520" s="486" t="s">
        <v>4402</v>
      </c>
      <c r="C520" s="359" t="s">
        <v>2934</v>
      </c>
      <c r="D520" s="69" t="s">
        <v>4403</v>
      </c>
      <c r="E520" s="51">
        <v>655435.80000000005</v>
      </c>
      <c r="F520" s="16">
        <v>1289286</v>
      </c>
      <c r="G520" s="9">
        <v>34771.129999999997</v>
      </c>
      <c r="H520" s="9">
        <v>34771.129999999997</v>
      </c>
      <c r="I520" s="11">
        <f t="shared" si="22"/>
        <v>0</v>
      </c>
      <c r="J520" s="128">
        <f t="shared" si="24"/>
        <v>-58.661000000035301</v>
      </c>
      <c r="K520" s="9"/>
    </row>
    <row r="521" spans="1:11" ht="56.25" x14ac:dyDescent="0.35">
      <c r="A521" s="282">
        <v>44952</v>
      </c>
      <c r="B521" s="486" t="s">
        <v>4412</v>
      </c>
      <c r="C521" s="359" t="s">
        <v>2934</v>
      </c>
      <c r="D521" s="69" t="s">
        <v>4413</v>
      </c>
      <c r="E521" s="51">
        <v>687587.57</v>
      </c>
      <c r="F521" s="16">
        <v>1289206</v>
      </c>
      <c r="G521" s="9">
        <v>36534.94</v>
      </c>
      <c r="H521" s="9">
        <v>36534.94</v>
      </c>
      <c r="I521" s="11">
        <f t="shared" si="22"/>
        <v>0</v>
      </c>
      <c r="J521" s="128">
        <f t="shared" si="24"/>
        <v>-58.661000000035301</v>
      </c>
      <c r="K521" s="9"/>
    </row>
    <row r="522" spans="1:11" ht="56.25" x14ac:dyDescent="0.7">
      <c r="A522" s="282">
        <v>44953</v>
      </c>
      <c r="B522" s="486" t="s">
        <v>4404</v>
      </c>
      <c r="C522" s="361" t="s">
        <v>2798</v>
      </c>
      <c r="D522" s="69" t="s">
        <v>4405</v>
      </c>
      <c r="E522" s="51">
        <v>661469.06999999995</v>
      </c>
      <c r="F522" s="16">
        <v>1293168</v>
      </c>
      <c r="G522" s="9">
        <v>35240.76</v>
      </c>
      <c r="H522" s="9">
        <v>35240.76</v>
      </c>
      <c r="I522" s="11">
        <f t="shared" si="22"/>
        <v>0</v>
      </c>
      <c r="J522" s="128">
        <f t="shared" si="24"/>
        <v>-58.661000000035301</v>
      </c>
      <c r="K522" s="9"/>
    </row>
    <row r="523" spans="1:11" ht="56.25" x14ac:dyDescent="0.35">
      <c r="A523" s="282">
        <v>44957</v>
      </c>
      <c r="B523" s="486" t="s">
        <v>4420</v>
      </c>
      <c r="C523" s="359" t="s">
        <v>2934</v>
      </c>
      <c r="D523" s="69" t="s">
        <v>4421</v>
      </c>
      <c r="E523" s="51">
        <v>702037.37</v>
      </c>
      <c r="F523" s="16">
        <v>1299456</v>
      </c>
      <c r="G523" s="9">
        <v>37249.29</v>
      </c>
      <c r="H523" s="9">
        <v>37249.29</v>
      </c>
      <c r="I523" s="11">
        <f t="shared" si="22"/>
        <v>0</v>
      </c>
      <c r="J523" s="128">
        <f t="shared" si="24"/>
        <v>-58.661000000035301</v>
      </c>
      <c r="K523" s="9"/>
    </row>
    <row r="524" spans="1:11" ht="56.25" x14ac:dyDescent="0.35">
      <c r="A524" s="282">
        <v>44960</v>
      </c>
      <c r="B524" s="498" t="s">
        <v>4428</v>
      </c>
      <c r="C524" s="359" t="s">
        <v>2934</v>
      </c>
      <c r="D524" s="69" t="s">
        <v>4429</v>
      </c>
      <c r="E524" s="51">
        <v>693345.47</v>
      </c>
      <c r="F524" s="16">
        <v>1301452</v>
      </c>
      <c r="G524" s="9">
        <v>36762.75</v>
      </c>
      <c r="H524" s="9">
        <v>36762.75</v>
      </c>
      <c r="I524" s="11">
        <f t="shared" si="22"/>
        <v>0</v>
      </c>
      <c r="J524" s="128">
        <f t="shared" si="24"/>
        <v>-58.661000000035301</v>
      </c>
      <c r="K524" s="9"/>
    </row>
    <row r="525" spans="1:11" ht="56.25" x14ac:dyDescent="0.35">
      <c r="A525" s="282">
        <v>44964</v>
      </c>
      <c r="B525" s="498" t="s">
        <v>4432</v>
      </c>
      <c r="C525" s="359" t="s">
        <v>2934</v>
      </c>
      <c r="D525" s="69" t="s">
        <v>4433</v>
      </c>
      <c r="E525" s="51">
        <v>659838.92000000004</v>
      </c>
      <c r="F525" s="16">
        <v>1307537</v>
      </c>
      <c r="G525" s="9">
        <v>34838.379999999997</v>
      </c>
      <c r="H525" s="9">
        <v>34838.379999999997</v>
      </c>
      <c r="I525" s="11">
        <f t="shared" si="22"/>
        <v>0</v>
      </c>
      <c r="J525" s="128">
        <f t="shared" si="24"/>
        <v>-58.661000000035301</v>
      </c>
      <c r="K525" s="9"/>
    </row>
    <row r="526" spans="1:11" ht="56.25" x14ac:dyDescent="0.35">
      <c r="A526" s="282">
        <v>44966</v>
      </c>
      <c r="B526" s="498" t="s">
        <v>4434</v>
      </c>
      <c r="C526" s="359" t="s">
        <v>2934</v>
      </c>
      <c r="D526" s="69" t="s">
        <v>4435</v>
      </c>
      <c r="E526" s="51">
        <v>656616.43000000005</v>
      </c>
      <c r="F526" s="16">
        <v>1311770</v>
      </c>
      <c r="G526" s="9">
        <v>34688.699999999997</v>
      </c>
      <c r="H526" s="9">
        <v>34688.699999999997</v>
      </c>
      <c r="I526" s="11">
        <f t="shared" si="22"/>
        <v>0</v>
      </c>
      <c r="J526" s="128">
        <f t="shared" si="24"/>
        <v>-58.661000000035301</v>
      </c>
      <c r="K526" s="9"/>
    </row>
    <row r="527" spans="1:11" ht="56.25" x14ac:dyDescent="0.35">
      <c r="A527" s="282">
        <v>44971</v>
      </c>
      <c r="B527" s="498" t="s">
        <v>4436</v>
      </c>
      <c r="C527" s="359" t="s">
        <v>2934</v>
      </c>
      <c r="D527" s="69" t="s">
        <v>4437</v>
      </c>
      <c r="E527" s="51">
        <v>653444.56999999995</v>
      </c>
      <c r="F527" s="16">
        <v>1320230</v>
      </c>
      <c r="G527" s="9">
        <v>35254.629999999997</v>
      </c>
      <c r="H527" s="9">
        <v>35254.629999999997</v>
      </c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163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8.75" x14ac:dyDescent="0.3">
      <c r="A540" s="282"/>
      <c r="B540" s="140"/>
      <c r="C540"/>
      <c r="D540" s="69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2"/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2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2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ref="I566:I600" si="25">H566-G566</f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si="24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4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4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ref="J573:J596" si="26">J572+I573</f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  <c r="K593" s="9"/>
    </row>
    <row r="594" spans="1:11" ht="15.75" x14ac:dyDescent="0.25">
      <c r="A594" s="282"/>
      <c r="B594" s="48"/>
      <c r="D594" s="69"/>
      <c r="E594" s="51"/>
      <c r="F594" s="16"/>
      <c r="G594" s="9"/>
      <c r="H594" s="9"/>
      <c r="I594" s="11">
        <f t="shared" si="25"/>
        <v>0</v>
      </c>
      <c r="J594" s="128">
        <f t="shared" si="26"/>
        <v>-58.661000000035301</v>
      </c>
      <c r="K594" s="9"/>
    </row>
    <row r="595" spans="1:11" ht="15.75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  <c r="J595" s="128">
        <f t="shared" si="26"/>
        <v>-58.661000000035301</v>
      </c>
      <c r="K595" s="9"/>
    </row>
    <row r="596" spans="1:11" ht="15.75" x14ac:dyDescent="0.25">
      <c r="A596" s="282"/>
      <c r="B596" s="27"/>
      <c r="D596" s="69"/>
      <c r="E596" s="51"/>
      <c r="F596" s="16"/>
      <c r="G596" s="9"/>
      <c r="H596" s="9"/>
      <c r="I596" s="11">
        <f t="shared" si="25"/>
        <v>0</v>
      </c>
      <c r="J596" s="128">
        <f t="shared" si="26"/>
        <v>-58.661000000035301</v>
      </c>
    </row>
    <row r="597" spans="1:11" ht="18.75" x14ac:dyDescent="0.3">
      <c r="A597" s="282"/>
      <c r="B597" s="27"/>
      <c r="D597" s="69"/>
      <c r="E597" s="51"/>
      <c r="F597" s="16"/>
      <c r="G597" s="9"/>
      <c r="H597" s="9"/>
      <c r="I597" s="11">
        <f t="shared" si="25"/>
        <v>0</v>
      </c>
      <c r="K597" s="70" t="s">
        <v>1305</v>
      </c>
    </row>
    <row r="598" spans="1:11" x14ac:dyDescent="0.25">
      <c r="A598" s="282"/>
      <c r="B598" s="27"/>
      <c r="D598" s="69"/>
      <c r="E598" s="51"/>
      <c r="F598" s="16"/>
      <c r="G598" s="9"/>
      <c r="H598" s="9"/>
      <c r="I598" s="11">
        <f t="shared" si="25"/>
        <v>0</v>
      </c>
    </row>
    <row r="599" spans="1:11" ht="15.75" thickBot="1" x14ac:dyDescent="0.3">
      <c r="A599" s="282"/>
      <c r="B599" s="48"/>
      <c r="D599" s="69"/>
      <c r="E599" s="51"/>
      <c r="F599" s="17"/>
      <c r="G599" s="9"/>
      <c r="H599" s="9"/>
      <c r="I599" s="11">
        <f t="shared" si="25"/>
        <v>0</v>
      </c>
    </row>
    <row r="600" spans="1:11" ht="15.75" thickBot="1" x14ac:dyDescent="0.3">
      <c r="A600" s="282"/>
      <c r="D600" s="69"/>
      <c r="E600" s="51"/>
      <c r="F600" s="10"/>
      <c r="G600" s="9"/>
      <c r="H600" s="9"/>
      <c r="I600" s="11">
        <f t="shared" si="25"/>
        <v>0</v>
      </c>
    </row>
    <row r="601" spans="1:11" x14ac:dyDescent="0.25">
      <c r="A601" s="282"/>
      <c r="D601" s="69"/>
      <c r="E601" s="51"/>
      <c r="F601" s="506" t="s">
        <v>638</v>
      </c>
      <c r="G601" s="507"/>
      <c r="H601" s="504">
        <f>SUM(I3:I600)</f>
        <v>-58.661000000035301</v>
      </c>
      <c r="I601" s="500"/>
    </row>
    <row r="602" spans="1:11" ht="15.75" thickBot="1" x14ac:dyDescent="0.3">
      <c r="A602" s="282"/>
      <c r="D602" s="69"/>
      <c r="E602" s="51"/>
      <c r="F602" s="508"/>
      <c r="G602" s="509"/>
      <c r="H602" s="505"/>
      <c r="I602" s="502"/>
    </row>
    <row r="603" spans="1:11" x14ac:dyDescent="0.25">
      <c r="A603" s="282"/>
      <c r="D603" s="69"/>
      <c r="E603" s="51"/>
      <c r="F603" s="10"/>
      <c r="G603" s="9"/>
      <c r="H603" s="9"/>
      <c r="I603" s="9"/>
    </row>
  </sheetData>
  <sortState ref="A460:I462">
    <sortCondition ref="A460:A462"/>
  </sortState>
  <mergeCells count="6">
    <mergeCell ref="E1:H1"/>
    <mergeCell ref="F601:G602"/>
    <mergeCell ref="H601:I602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27" t="s">
        <v>2318</v>
      </c>
      <c r="F1" s="527"/>
      <c r="G1" s="527"/>
      <c r="H1" s="527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2023-02-18T16:32:23Z</dcterms:modified>
</cp:coreProperties>
</file>