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8715" yWindow="1305" windowWidth="19275" windowHeight="13635" firstSheet="5" activeTab="6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Hoja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N62" i="7" l="1"/>
  <c r="N63" i="7"/>
  <c r="J62" i="7"/>
  <c r="J63" i="7"/>
  <c r="N20" i="6" l="1"/>
  <c r="N21" i="6"/>
  <c r="I5" i="6" l="1"/>
  <c r="V249" i="7"/>
  <c r="S249" i="7"/>
  <c r="Q249" i="7"/>
  <c r="L249" i="7"/>
  <c r="N248" i="7"/>
  <c r="N247" i="7"/>
  <c r="N246" i="7"/>
  <c r="I245" i="7"/>
  <c r="N245" i="7" s="1"/>
  <c r="N244" i="7"/>
  <c r="J244" i="7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7" i="7"/>
  <c r="J67" i="7"/>
  <c r="N66" i="7"/>
  <c r="J66" i="7"/>
  <c r="N65" i="7"/>
  <c r="J65" i="7"/>
  <c r="N64" i="7"/>
  <c r="J64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9" i="7" l="1"/>
  <c r="N252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<sst xmlns="http://schemas.openxmlformats.org/spreadsheetml/2006/main" count="1835" uniqueCount="607">
  <si>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</si>
  <si>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</si>
  <si>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</si>
  <si>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</si>
  <si>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</si>
  <si>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</si>
  <si>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</si>
  <si>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</si>
  <si>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</si>
  <si>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</si>
  <si>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</si>
  <si>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</si>
  <si>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</si>
  <si>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</si>
  <si>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</si>
  <si>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</si>
  <si>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</si>
  <si>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</si>
  <si>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</si>
  <si>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</si>
  <si>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</si>
  <si>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</si>
  <si>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</si>
  <si>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</si>
  <si>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</si>
  <si>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</si>
  <si>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</si>
  <si>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</si>
  <si>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</si>
  <si>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</si>
  <si>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</si>
  <si>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</si>
  <si>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</si>
  <si>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</si>
  <si>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</si>
  <si>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</si>
  <si>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</si>
  <si>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</si>
  <si>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</si>
  <si>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</si>
  <si>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</si>
  <si>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</si>
  <si>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</si>
  <si>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</si>
  <si>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</si>
  <si>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</si>
  <si>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</si>
  <si>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</si>
  <si>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</si>
  <si>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</si>
  <si>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</si>
  <si>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</si>
  <si>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</si>
  <si>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</si>
  <si>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</si>
  <si>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</si>
  <si>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</si>
  <si>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</si>
  <si>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</si>
  <si>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</si>
  <si>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</si>
  <si>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</si>
  <si>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</si>
  <si>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</si>
  <si>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</si>
  <si>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</si>
  <si>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</si>
  <si>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</si>
  <si>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</si>
  <si>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</si>
  <si>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</si>
  <si>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</si>
  <si>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</si>
  <si>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</si>
  <si>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</si>
  <si>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</si>
  <si>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</si>
  <si>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</si>
  <si>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</si>
  <si>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</si>
  <si>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</si>
  <si>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</si>
  <si>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</si>
  <si>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</si>
  <si>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</si>
  <si>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</si>
  <si>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</si>
  <si>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</si>
  <si>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</si>
  <si>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</si>
  <si>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</si>
  <si>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</si>
  <si>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</si>
  <si>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</si>
  <si>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</si>
  <si>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</si>
  <si>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</si>
  <si>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</si>
  <si>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</si>
  <si>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</si>
  <si>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</si>
  <si>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</si>
  <si>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</si>
  <si>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</si>
  <si>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</si>
  <si>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</si>
  <si>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</si>
  <si>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</si>
  <si>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</si>
  <si>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</si>
  <si>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</si>
  <si>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</si>
  <si>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</si>
  <si>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</si>
  <si>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</si>
  <si>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</si>
  <si>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</si>
  <si>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</si>
  <si>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</si>
  <si>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</si>
  <si>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</si>
  <si>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</si>
  <si>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</si>
  <si>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</si>
  <si>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</si>
  <si>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</si>
  <si>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</si>
  <si>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</si>
  <si>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</si>
  <si>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</si>
  <si>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</si>
  <si>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</si>
  <si>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</si>
  <si>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</si>
  <si>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</si>
  <si>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</si>
  <si>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</si>
  <si>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</si>
  <si>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</si>
  <si>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</si>
  <si>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</si>
  <si>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</si>
  <si>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</si>
  <si>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</si>
  <si>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</si>
  <si>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</si>
  <si>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</si>
  <si>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</si>
  <si>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</si>
  <si>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</si>
  <si>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</si>
  <si>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</si>
  <si>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</si>
  <si>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</si>
  <si>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</si>
  <si>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</si>
  <si>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</si>
  <si>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</si>
  <si>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</si>
  <si>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</si>
  <si>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</si>
  <si>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</si>
  <si>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</si>
  <si>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</si>
  <si>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</si>
  <si>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</si>
  <si>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</si>
  <si>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</si>
  <si>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</si>
  <si>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</si>
  <si>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</si>
  <si>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</si>
  <si>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</si>
  <si>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</si>
  <si>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</si>
  <si>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</si>
  <si>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</si>
  <si>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</si>
  <si>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</si>
  <si>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</si>
  <si>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</si>
  <si>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</si>
  <si>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</si>
  <si>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</si>
  <si>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</si>
  <si>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</si>
  <si>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</si>
  <si>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</si>
  <si>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</si>
  <si>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</si>
  <si>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</si>
  <si>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</si>
  <si>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</si>
  <si>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</si>
  <si>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</si>
  <si>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</si>
  <si>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</si>
  <si>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</si>
  <si>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</si>
  <si>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</si>
  <si>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</si>
  <si>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</si>
  <si>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</si>
  <si>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</si>
  <si>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</si>
  <si>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</si>
  <si>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</si>
  <si>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</si>
  <si>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</si>
  <si>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</si>
  <si>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</si>
  <si>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</si>
  <si>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</si>
  <si>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</si>
  <si>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</si>
  <si>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</si>
  <si>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</si>
  <si>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</si>
  <si>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</si>
  <si>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</si>
  <si>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</si>
  <si>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</si>
  <si>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</si>
  <si>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</si>
  <si>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</si>
  <si>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</si>
  <si>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</si>
  <si>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</si>
  <si>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</si>
  <si>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</si>
  <si>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</si>
  <si>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</si>
  <si>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</si>
  <si>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</si>
  <si>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</si>
  <si>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</si>
  <si>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</si>
  <si>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</si>
  <si>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</si>
  <si>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</si>
  <si>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</si>
  <si>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</si>
  <si>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</si>
  <si>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</si>
  <si>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</si>
  <si>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</si>
  <si>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</si>
  <si>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</si>
  <si>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</si>
  <si>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</si>
  <si>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</si>
  <si>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</si>
  <si>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</si>
  <si>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</si>
  <si>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</si>
  <si>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</si>
  <si>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</si>
  <si>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</si>
  <si>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</si>
  <si>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</si>
  <si>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</si>
  <si>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</si>
  <si>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</si>
  <si>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</si>
  <si>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</si>
  <si>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</si>
  <si>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</si>
  <si>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</si>
  <si>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</si>
  <si>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</si>
  <si>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</si>
  <si>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</si>
  <si>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</si>
  <si>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</si>
  <si>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</si>
  <si>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</si>
  <si>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</si>
  <si>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</si>
  <si>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</si>
  <si>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</si>
  <si>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</si>
  <si>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</si>
  <si>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</si>
  <si>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</si>
  <si>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</si>
  <si>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</si>
  <si>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</si>
  <si>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</si>
  <si>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</si>
  <si>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</si>
  <si>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</si>
  <si>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</si>
  <si>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</si>
  <si>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</si>
  <si>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</si>
  <si>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</si>
  <si>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</si>
  <si>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</si>
  <si>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</si>
  <si>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</si>
  <si>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</si>
  <si>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</si>
  <si>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</si>
  <si>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</si>
  <si>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</si>
  <si>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</si>
  <si>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</si>
  <si>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</si>
  <si>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</si>
  <si>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</si>
  <si>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</si>
  <si>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</si>
  <si>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</si>
  <si>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</si>
  <si>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</si>
  <si>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</si>
  <si>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</si>
  <si>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</si>
  <si>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</si>
  <si>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</si>
  <si>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</si>
  <si>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</si>
  <si>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</si>
  <si>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</si>
  <si>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</si>
  <si>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</si>
  <si>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</si>
  <si>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</si>
  <si>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</si>
  <si>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</si>
  <si>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</si>
  <si>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</si>
  <si>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</si>
  <si>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</si>
  <si>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</si>
  <si>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</si>
  <si>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</si>
  <si>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</si>
  <si>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</si>
  <si>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</si>
  <si>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</si>
  <si>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</si>
  <si>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</si>
  <si>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</si>
  <si>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</si>
  <si>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</si>
  <si>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</si>
  <si>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</si>
  <si>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</si>
  <si>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</si>
  <si>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</si>
  <si>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</si>
  <si>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</si>
  <si>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</si>
  <si>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</si>
  <si>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</si>
  <si>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</si>
  <si>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</si>
  <si>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</si>
  <si>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</si>
  <si>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</si>
  <si>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</si>
  <si>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</si>
  <si>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</si>
  <si>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</si>
  <si>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</si>
  <si>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</si>
  <si>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</si>
  <si>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</si>
  <si>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</si>
  <si>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</si>
  <si>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</si>
  <si>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</si>
  <si>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</si>
  <si>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</si>
  <si>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</si>
  <si>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</si>
  <si>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</si>
  <si>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</si>
  <si>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</si>
  <si>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</si>
  <si>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</si>
  <si>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</si>
  <si>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</si>
  <si>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</si>
  <si>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</si>
  <si>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</si>
  <si>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</si>
  <si>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</si>
  <si>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</si>
  <si>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</si>
  <si>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</si>
  <si>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</si>
  <si>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</si>
  <si>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</si>
  <si>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</si>
  <si>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</si>
  <si>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</si>
  <si>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</si>
  <si>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</si>
  <si>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</si>
  <si>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</si>
  <si>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</si>
  <si>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</si>
  <si>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</si>
  <si>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</si>
  <si>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</si>
  <si>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</si>
  <si>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</si>
  <si>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</si>
  <si>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</si>
  <si>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</si>
  <si>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</si>
  <si>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</si>
  <si>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</si>
  <si>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</si>
  <si>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</si>
  <si>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</si>
  <si>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</si>
  <si>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</si>
  <si>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</si>
  <si>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</si>
  <si>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</si>
  <si>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</si>
  <si>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</si>
  <si>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</si>
  <si>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</si>
  <si>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</si>
  <si>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</si>
  <si>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</si>
  <si>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</si>
  <si>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</si>
  <si>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</si>
  <si>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</si>
  <si>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</si>
  <si>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</si>
  <si>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</si>
  <si>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</si>
  <si>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</si>
  <si>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</si>
  <si>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</si>
  <si>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</si>
  <si>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</si>
  <si>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</si>
  <si>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</si>
  <si>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</si>
  <si>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</si>
  <si>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</si>
  <si>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</si>
  <si>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</si>
  <si>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</si>
  <si>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</si>
  <si>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</si>
  <si>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</si>
  <si>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</si>
  <si>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</si>
  <si>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</si>
  <si>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</si>
  <si>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</si>
  <si>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</si>
  <si>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</si>
  <si>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</si>
  <si>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</si>
  <si>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</si>
  <si>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</si>
  <si>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</si>
  <si>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</si>
  <si>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</si>
  <si>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</si>
  <si>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</si>
  <si>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</si>
  <si>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</si>
  <si>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</si>
  <si>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</si>
  <si>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</si>
  <si>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</si>
  <si>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</si>
  <si>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</si>
  <si>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</si>
  <si>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</si>
  <si>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</si>
  <si>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</si>
  <si>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</si>
  <si>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</si>
  <si>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</si>
  <si>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</si>
  <si>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</si>
  <si>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</si>
  <si>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</si>
  <si>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</si>
  <si>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</si>
  <si>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</si>
  <si>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</si>
  <si>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</si>
  <si>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</si>
  <si>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</si>
  <si>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</si>
  <si>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</si>
  <si>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</si>
  <si>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</si>
  <si>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</si>
  <si>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</si>
  <si>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</si>
  <si>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</si>
  <si>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</si>
  <si>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</si>
  <si>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</si>
  <si>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</si>
  <si>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</si>
  <si>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</si>
  <si>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</si>
  <si>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</si>
  <si>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</si>
  <si>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</si>
  <si>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</si>
  <si>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</si>
  <si>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</si>
  <si>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</si>
  <si>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18769--</t>
  </si>
  <si>
    <t>18632--9587</t>
  </si>
  <si>
    <t>A932</t>
  </si>
  <si>
    <t>18803--</t>
  </si>
  <si>
    <t>18875--</t>
  </si>
  <si>
    <t>18791--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</si>
  <si>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</si>
  <si>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</si>
  <si>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</si>
  <si>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</si>
  <si>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</si>
  <si>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</si>
  <si>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</si>
  <si>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</si>
  <si>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</si>
  <si>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</si>
  <si>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</si>
  <si>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</si>
  <si>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</si>
  <si>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</si>
  <si>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</si>
  <si>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</si>
  <si>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</si>
  <si>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</si>
  <si>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</si>
  <si>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</si>
  <si>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</si>
  <si>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</si>
  <si>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</si>
  <si>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</si>
  <si>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</si>
  <si>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</si>
  <si>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</si>
  <si>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</si>
  <si>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</si>
  <si>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</si>
  <si>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</si>
  <si>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</si>
  <si>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</si>
  <si>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</si>
  <si>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</si>
  <si>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</si>
  <si>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18813-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</si>
  <si>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</si>
  <si>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</si>
  <si>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</si>
  <si>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</si>
  <si>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</si>
  <si>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</si>
  <si>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</si>
  <si>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</si>
  <si>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</si>
  <si>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</si>
  <si>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</si>
  <si>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</si>
  <si>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</si>
  <si>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</si>
  <si>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</si>
  <si>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</si>
  <si>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</si>
  <si>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</si>
  <si>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</si>
  <si>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</si>
  <si>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</si>
  <si>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</si>
  <si>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</si>
  <si>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18875--9698</t>
  </si>
  <si>
    <t>18860--</t>
  </si>
  <si>
    <t>18877--</t>
  </si>
  <si>
    <t>18893--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</si>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</sst>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51" fillId="0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66FF"/>
      <color rgb="FF9966FF"/>
      <color rgb="FF0000FF"/>
      <color rgb="FF800000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49" t="s">
        <v>22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62" t="s">
        <v>55</v>
      </c>
      <c r="B55" s="328" t="s">
        <v>56</v>
      </c>
      <c r="C55" s="750" t="s">
        <v>62</v>
      </c>
      <c r="D55" s="329"/>
      <c r="E55" s="47"/>
      <c r="F55" s="320">
        <v>319.5</v>
      </c>
      <c r="G55" s="321">
        <v>44200</v>
      </c>
      <c r="H55" s="752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64" t="s">
        <v>35</v>
      </c>
      <c r="P55" s="766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63"/>
      <c r="B56" s="328" t="s">
        <v>58</v>
      </c>
      <c r="C56" s="751"/>
      <c r="D56" s="330"/>
      <c r="E56" s="47"/>
      <c r="F56" s="51">
        <v>184.1</v>
      </c>
      <c r="G56" s="87">
        <v>44200</v>
      </c>
      <c r="H56" s="753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65"/>
      <c r="P56" s="767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54" t="s">
        <v>55</v>
      </c>
      <c r="B60" s="292" t="s">
        <v>58</v>
      </c>
      <c r="C60" s="756" t="s">
        <v>57</v>
      </c>
      <c r="D60" s="293"/>
      <c r="E60" s="93"/>
      <c r="F60" s="51">
        <v>195.3</v>
      </c>
      <c r="G60" s="87">
        <v>44207</v>
      </c>
      <c r="H60" s="758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38" t="s">
        <v>35</v>
      </c>
      <c r="P60" s="760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55"/>
      <c r="B61" s="292" t="s">
        <v>56</v>
      </c>
      <c r="C61" s="757"/>
      <c r="D61" s="293"/>
      <c r="E61" s="93"/>
      <c r="F61" s="51">
        <v>344.7</v>
      </c>
      <c r="G61" s="87">
        <v>44207</v>
      </c>
      <c r="H61" s="759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39"/>
      <c r="P61" s="761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68" t="s">
        <v>55</v>
      </c>
      <c r="B63" s="86" t="s">
        <v>58</v>
      </c>
      <c r="C63" s="740" t="s">
        <v>115</v>
      </c>
      <c r="D63" s="91"/>
      <c r="E63" s="93"/>
      <c r="F63" s="51">
        <v>413.7</v>
      </c>
      <c r="G63" s="49">
        <v>44211</v>
      </c>
      <c r="H63" s="742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43" t="s">
        <v>35</v>
      </c>
      <c r="P63" s="745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69"/>
      <c r="B64" s="86" t="s">
        <v>56</v>
      </c>
      <c r="C64" s="741"/>
      <c r="D64" s="91"/>
      <c r="E64" s="93"/>
      <c r="F64" s="51">
        <v>542.70000000000005</v>
      </c>
      <c r="G64" s="419">
        <v>44211</v>
      </c>
      <c r="H64" s="730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44"/>
      <c r="P64" s="746"/>
      <c r="Q64" s="94"/>
      <c r="R64" s="40"/>
      <c r="S64" s="41"/>
      <c r="T64" s="42"/>
      <c r="U64" s="43"/>
      <c r="V64" s="44"/>
    </row>
    <row r="65" spans="1:22" ht="31.5" customHeight="1" x14ac:dyDescent="0.3">
      <c r="A65" s="726" t="s">
        <v>55</v>
      </c>
      <c r="B65" s="396" t="s">
        <v>56</v>
      </c>
      <c r="C65" s="728" t="s">
        <v>127</v>
      </c>
      <c r="D65" s="91"/>
      <c r="E65" s="93"/>
      <c r="F65" s="51">
        <v>874.2</v>
      </c>
      <c r="G65" s="420">
        <v>44214</v>
      </c>
      <c r="H65" s="730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32" t="s">
        <v>35</v>
      </c>
      <c r="P65" s="73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27"/>
      <c r="B66" s="396" t="s">
        <v>56</v>
      </c>
      <c r="C66" s="729"/>
      <c r="D66" s="96"/>
      <c r="E66" s="97"/>
      <c r="F66" s="51">
        <v>265.60000000000002</v>
      </c>
      <c r="G66" s="419">
        <v>44214</v>
      </c>
      <c r="H66" s="731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33"/>
      <c r="P66" s="735"/>
      <c r="Q66" s="94"/>
      <c r="R66" s="40"/>
      <c r="S66" s="41"/>
      <c r="T66" s="42"/>
      <c r="U66" s="43"/>
      <c r="V66" s="44"/>
    </row>
    <row r="67" spans="1:22" ht="17.25" customHeight="1" x14ac:dyDescent="0.3">
      <c r="A67" s="782" t="s">
        <v>55</v>
      </c>
      <c r="B67" s="396" t="s">
        <v>56</v>
      </c>
      <c r="C67" s="740" t="s">
        <v>186</v>
      </c>
      <c r="D67" s="96"/>
      <c r="E67" s="97"/>
      <c r="F67" s="418">
        <v>327.7</v>
      </c>
      <c r="G67" s="785">
        <v>44216</v>
      </c>
      <c r="H67" s="787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32" t="s">
        <v>35</v>
      </c>
      <c r="P67" s="73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83"/>
      <c r="B68" s="396" t="s">
        <v>58</v>
      </c>
      <c r="C68" s="784"/>
      <c r="D68" s="96"/>
      <c r="E68" s="97"/>
      <c r="F68" s="418">
        <v>308.2</v>
      </c>
      <c r="G68" s="786"/>
      <c r="H68" s="788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33"/>
      <c r="P68" s="73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80" t="s">
        <v>171</v>
      </c>
      <c r="B78" s="441" t="s">
        <v>172</v>
      </c>
      <c r="C78" s="774" t="s">
        <v>180</v>
      </c>
      <c r="D78" s="438"/>
      <c r="E78" s="97"/>
      <c r="F78" s="51">
        <v>151.80000000000001</v>
      </c>
      <c r="G78" s="49">
        <v>44221</v>
      </c>
      <c r="H78" s="77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32" t="s">
        <v>35</v>
      </c>
      <c r="P78" s="77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81"/>
      <c r="B79" s="437" t="s">
        <v>181</v>
      </c>
      <c r="C79" s="775"/>
      <c r="D79" s="438"/>
      <c r="E79" s="97"/>
      <c r="F79" s="51">
        <v>441</v>
      </c>
      <c r="G79" s="49">
        <v>44221</v>
      </c>
      <c r="H79" s="77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33"/>
      <c r="P79" s="771"/>
      <c r="Q79" s="39"/>
      <c r="R79" s="40"/>
      <c r="S79" s="41"/>
      <c r="T79" s="41"/>
      <c r="U79" s="43"/>
      <c r="V79" s="44"/>
    </row>
    <row r="80" spans="1:22" ht="17.25" x14ac:dyDescent="0.3">
      <c r="A80" s="772" t="s">
        <v>171</v>
      </c>
      <c r="B80" s="437" t="s">
        <v>181</v>
      </c>
      <c r="C80" s="774" t="s">
        <v>182</v>
      </c>
      <c r="D80" s="438"/>
      <c r="E80" s="97"/>
      <c r="F80" s="51">
        <v>103</v>
      </c>
      <c r="G80" s="49">
        <v>44226</v>
      </c>
      <c r="H80" s="77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78" t="s">
        <v>35</v>
      </c>
      <c r="P80" s="73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73"/>
      <c r="B81" s="442" t="s">
        <v>172</v>
      </c>
      <c r="C81" s="775"/>
      <c r="D81" s="438"/>
      <c r="E81" s="97"/>
      <c r="F81" s="51">
        <f>23.2+20+94.2</f>
        <v>137.4</v>
      </c>
      <c r="G81" s="49">
        <v>44226</v>
      </c>
      <c r="H81" s="77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79"/>
      <c r="P81" s="73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36" t="s">
        <v>19</v>
      </c>
      <c r="G236" s="736"/>
      <c r="H236" s="737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49" t="s">
        <v>89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05" t="s">
        <v>138</v>
      </c>
      <c r="B38" s="328" t="s">
        <v>56</v>
      </c>
      <c r="C38" s="803" t="s">
        <v>184</v>
      </c>
      <c r="D38" s="329"/>
      <c r="E38" s="47"/>
      <c r="F38" s="320">
        <v>1321.6</v>
      </c>
      <c r="G38" s="321">
        <v>44228</v>
      </c>
      <c r="H38" s="80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64" t="s">
        <v>35</v>
      </c>
      <c r="P38" s="766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06"/>
      <c r="B39" s="328" t="s">
        <v>139</v>
      </c>
      <c r="C39" s="804"/>
      <c r="D39" s="330"/>
      <c r="E39" s="47"/>
      <c r="F39" s="51">
        <v>69.599999999999994</v>
      </c>
      <c r="G39" s="87">
        <v>44228</v>
      </c>
      <c r="H39" s="80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65"/>
      <c r="P39" s="767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797" t="s">
        <v>138</v>
      </c>
      <c r="B44" s="86" t="s">
        <v>56</v>
      </c>
      <c r="C44" s="793" t="s">
        <v>217</v>
      </c>
      <c r="D44" s="69"/>
      <c r="E44" s="47"/>
      <c r="F44" s="51">
        <v>961.2</v>
      </c>
      <c r="G44" s="799">
        <v>44242</v>
      </c>
      <c r="H44" s="79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01" t="s">
        <v>35</v>
      </c>
      <c r="P44" s="79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798"/>
      <c r="B45" s="292" t="s">
        <v>58</v>
      </c>
      <c r="C45" s="794"/>
      <c r="D45" s="293"/>
      <c r="E45" s="93"/>
      <c r="F45" s="51">
        <v>199.4</v>
      </c>
      <c r="G45" s="800"/>
      <c r="H45" s="79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02"/>
      <c r="P45" s="79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4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43"/>
      <c r="P50" s="745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784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789"/>
      <c r="P51" s="79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36" t="s">
        <v>19</v>
      </c>
      <c r="G67" s="736"/>
      <c r="H67" s="737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49" t="s">
        <v>160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62" t="s">
        <v>55</v>
      </c>
      <c r="B55" s="328" t="s">
        <v>56</v>
      </c>
      <c r="C55" s="803" t="s">
        <v>316</v>
      </c>
      <c r="D55" s="330"/>
      <c r="E55" s="47"/>
      <c r="F55" s="519">
        <f>270.8+233.4</f>
        <v>504.20000000000005</v>
      </c>
      <c r="G55" s="87">
        <v>44270</v>
      </c>
      <c r="H55" s="752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15" t="s">
        <v>224</v>
      </c>
      <c r="P55" s="817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63"/>
      <c r="B56" s="328" t="s">
        <v>56</v>
      </c>
      <c r="C56" s="804"/>
      <c r="D56" s="330"/>
      <c r="E56" s="47"/>
      <c r="F56" s="519">
        <v>936.4</v>
      </c>
      <c r="G56" s="87">
        <v>44270</v>
      </c>
      <c r="H56" s="753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16"/>
      <c r="P56" s="818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11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13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43" t="s">
        <v>206</v>
      </c>
      <c r="P59" s="745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12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14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789"/>
      <c r="P60" s="79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09" t="s">
        <v>19</v>
      </c>
      <c r="G222" s="809"/>
      <c r="H222" s="810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49" t="s">
        <v>267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19" t="s">
        <v>347</v>
      </c>
      <c r="M13" s="820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36" t="s">
        <v>19</v>
      </c>
      <c r="G226" s="736"/>
      <c r="H226" s="737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49" t="s">
        <v>342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21" t="s">
        <v>35</v>
      </c>
      <c r="P59" s="823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22"/>
      <c r="P60" s="824"/>
      <c r="Q60" s="94"/>
      <c r="R60" s="40"/>
      <c r="S60" s="41"/>
      <c r="T60" s="42"/>
      <c r="U60" s="43"/>
      <c r="V60" s="44"/>
    </row>
    <row r="61" spans="1:24" ht="18.75" customHeight="1" x14ac:dyDescent="0.3">
      <c r="A61" s="834" t="s">
        <v>55</v>
      </c>
      <c r="B61" s="328" t="s">
        <v>56</v>
      </c>
      <c r="C61" s="756" t="s">
        <v>456</v>
      </c>
      <c r="D61" s="293"/>
      <c r="E61" s="93"/>
      <c r="F61" s="51">
        <v>1021.2</v>
      </c>
      <c r="G61" s="49">
        <v>44347</v>
      </c>
      <c r="H61" s="835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36" t="s">
        <v>35</v>
      </c>
      <c r="P61" s="837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12"/>
      <c r="B62" s="328" t="s">
        <v>397</v>
      </c>
      <c r="C62" s="757"/>
      <c r="D62" s="293"/>
      <c r="E62" s="93"/>
      <c r="F62" s="51">
        <v>97.9</v>
      </c>
      <c r="G62" s="49">
        <v>44347</v>
      </c>
      <c r="H62" s="731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33"/>
      <c r="P62" s="73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41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43"/>
      <c r="P63" s="745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784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789"/>
      <c r="P64" s="79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25" t="s">
        <v>24</v>
      </c>
      <c r="B68" s="599" t="s">
        <v>401</v>
      </c>
      <c r="C68" s="828" t="s">
        <v>402</v>
      </c>
      <c r="D68" s="600"/>
      <c r="E68" s="97"/>
      <c r="F68" s="320">
        <f>115+102.2+84.9+48</f>
        <v>350.1</v>
      </c>
      <c r="G68" s="321">
        <v>44319</v>
      </c>
      <c r="H68" s="752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64" t="s">
        <v>224</v>
      </c>
      <c r="P68" s="766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26"/>
      <c r="B69" s="599" t="s">
        <v>399</v>
      </c>
      <c r="C69" s="829"/>
      <c r="D69" s="600"/>
      <c r="E69" s="97"/>
      <c r="F69" s="320">
        <f>86.8+94.2+29.3</f>
        <v>210.3</v>
      </c>
      <c r="G69" s="321">
        <v>44319</v>
      </c>
      <c r="H69" s="831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32"/>
      <c r="P69" s="833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27"/>
      <c r="B70" s="599" t="s">
        <v>403</v>
      </c>
      <c r="C70" s="830"/>
      <c r="D70" s="600"/>
      <c r="E70" s="97"/>
      <c r="F70" s="320">
        <v>23.4</v>
      </c>
      <c r="G70" s="321">
        <v>44319</v>
      </c>
      <c r="H70" s="753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65"/>
      <c r="P70" s="767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42" t="s">
        <v>24</v>
      </c>
      <c r="B82" s="659" t="s">
        <v>478</v>
      </c>
      <c r="C82" s="774" t="s">
        <v>479</v>
      </c>
      <c r="D82" s="438"/>
      <c r="E82" s="97"/>
      <c r="F82" s="418">
        <v>2525.1999999999998</v>
      </c>
      <c r="G82" s="785">
        <v>44341</v>
      </c>
      <c r="H82" s="79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21" t="s">
        <v>206</v>
      </c>
      <c r="P82" s="839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43"/>
      <c r="B83" s="659" t="s">
        <v>438</v>
      </c>
      <c r="C83" s="845"/>
      <c r="D83" s="438"/>
      <c r="E83" s="97"/>
      <c r="F83" s="418">
        <v>4048</v>
      </c>
      <c r="G83" s="847"/>
      <c r="H83" s="846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38"/>
      <c r="P83" s="840"/>
      <c r="Q83" s="94"/>
      <c r="R83" s="40"/>
      <c r="S83" s="41"/>
      <c r="T83" s="42"/>
      <c r="U83" s="43"/>
      <c r="V83" s="44"/>
    </row>
    <row r="84" spans="1:22" ht="17.25" x14ac:dyDescent="0.3">
      <c r="A84" s="843"/>
      <c r="B84" s="659" t="s">
        <v>481</v>
      </c>
      <c r="C84" s="845"/>
      <c r="D84" s="438"/>
      <c r="E84" s="97"/>
      <c r="F84" s="418">
        <v>2185.8000000000002</v>
      </c>
      <c r="G84" s="847"/>
      <c r="H84" s="846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38"/>
      <c r="P84" s="840"/>
      <c r="Q84" s="94"/>
      <c r="R84" s="40"/>
      <c r="S84" s="41"/>
      <c r="T84" s="42"/>
      <c r="U84" s="43"/>
      <c r="V84" s="44"/>
    </row>
    <row r="85" spans="1:22" ht="17.25" x14ac:dyDescent="0.3">
      <c r="A85" s="843"/>
      <c r="B85" s="659" t="s">
        <v>482</v>
      </c>
      <c r="C85" s="845"/>
      <c r="D85" s="438"/>
      <c r="E85" s="97"/>
      <c r="F85" s="418">
        <v>413</v>
      </c>
      <c r="G85" s="847"/>
      <c r="H85" s="846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38"/>
      <c r="P85" s="840"/>
      <c r="Q85" s="94"/>
      <c r="R85" s="40"/>
      <c r="S85" s="41"/>
      <c r="T85" s="42"/>
      <c r="U85" s="43"/>
      <c r="V85" s="44"/>
    </row>
    <row r="86" spans="1:22" ht="17.25" x14ac:dyDescent="0.3">
      <c r="A86" s="843"/>
      <c r="B86" s="659" t="s">
        <v>58</v>
      </c>
      <c r="C86" s="845"/>
      <c r="D86" s="438"/>
      <c r="E86" s="97"/>
      <c r="F86" s="418">
        <v>518</v>
      </c>
      <c r="G86" s="847"/>
      <c r="H86" s="846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38"/>
      <c r="P86" s="840"/>
      <c r="Q86" s="94"/>
      <c r="R86" s="40"/>
      <c r="S86" s="41"/>
      <c r="T86" s="42"/>
      <c r="U86" s="43"/>
      <c r="V86" s="44"/>
    </row>
    <row r="87" spans="1:22" ht="17.25" x14ac:dyDescent="0.3">
      <c r="A87" s="843"/>
      <c r="B87" s="659" t="s">
        <v>483</v>
      </c>
      <c r="C87" s="845"/>
      <c r="D87" s="438"/>
      <c r="E87" s="97"/>
      <c r="F87" s="418">
        <v>1848.4</v>
      </c>
      <c r="G87" s="847"/>
      <c r="H87" s="846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38"/>
      <c r="P87" s="840"/>
      <c r="Q87" s="94"/>
      <c r="R87" s="40"/>
      <c r="S87" s="41"/>
      <c r="T87" s="42"/>
      <c r="U87" s="43"/>
      <c r="V87" s="44"/>
    </row>
    <row r="88" spans="1:22" ht="17.25" x14ac:dyDescent="0.3">
      <c r="A88" s="843"/>
      <c r="B88" s="659" t="s">
        <v>484</v>
      </c>
      <c r="C88" s="845"/>
      <c r="D88" s="438"/>
      <c r="E88" s="97"/>
      <c r="F88" s="418">
        <v>744</v>
      </c>
      <c r="G88" s="847"/>
      <c r="H88" s="846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38"/>
      <c r="P88" s="840"/>
      <c r="Q88" s="94"/>
      <c r="R88" s="40"/>
      <c r="S88" s="41"/>
      <c r="T88" s="42"/>
      <c r="U88" s="43"/>
      <c r="V88" s="44"/>
    </row>
    <row r="89" spans="1:22" ht="18" thickBot="1" x14ac:dyDescent="0.35">
      <c r="A89" s="844"/>
      <c r="B89" s="659" t="s">
        <v>485</v>
      </c>
      <c r="C89" s="775"/>
      <c r="D89" s="438"/>
      <c r="E89" s="97"/>
      <c r="F89" s="418">
        <v>1469</v>
      </c>
      <c r="G89" s="786"/>
      <c r="H89" s="79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22"/>
      <c r="P89" s="841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36" t="s">
        <v>19</v>
      </c>
      <c r="G253" s="736"/>
      <c r="H253" s="737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M4" sqref="M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49" t="s">
        <v>426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535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535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90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539</v>
      </c>
      <c r="P6" s="585">
        <v>44389</v>
      </c>
      <c r="Q6" s="645"/>
      <c r="R6" s="646"/>
      <c r="S6" s="483" t="s">
        <v>535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536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537</v>
      </c>
      <c r="P7" s="585">
        <v>44382</v>
      </c>
      <c r="Q7" s="645">
        <v>25140</v>
      </c>
      <c r="R7" s="646">
        <v>44358</v>
      </c>
      <c r="S7" s="483" t="s">
        <v>535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535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535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538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535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9" t="s">
        <v>562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535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543</v>
      </c>
      <c r="I14" s="51">
        <v>5340</v>
      </c>
      <c r="J14" s="35">
        <f t="shared" si="0"/>
        <v>5340</v>
      </c>
      <c r="K14" s="322">
        <v>43.5</v>
      </c>
      <c r="L14" s="697" t="s">
        <v>530</v>
      </c>
      <c r="M14" s="697">
        <v>2322.9</v>
      </c>
      <c r="N14" s="38">
        <f t="shared" si="1"/>
        <v>232290</v>
      </c>
      <c r="O14" s="706" t="s">
        <v>545</v>
      </c>
      <c r="P14" s="699" t="s">
        <v>552</v>
      </c>
      <c r="Q14" s="645">
        <v>0</v>
      </c>
      <c r="R14" s="646">
        <v>44365</v>
      </c>
      <c r="S14" s="483" t="s">
        <v>535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2" t="s">
        <v>519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535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2" t="s">
        <v>547</v>
      </c>
      <c r="I16" s="51">
        <v>5860</v>
      </c>
      <c r="J16" s="35">
        <f t="shared" si="0"/>
        <v>5860</v>
      </c>
      <c r="K16" s="581">
        <v>43.5</v>
      </c>
      <c r="L16" s="697" t="s">
        <v>530</v>
      </c>
      <c r="M16" s="697">
        <v>2549.1</v>
      </c>
      <c r="N16" s="57">
        <f t="shared" si="1"/>
        <v>254910</v>
      </c>
      <c r="O16" s="706" t="s">
        <v>545</v>
      </c>
      <c r="P16" s="699" t="s">
        <v>548</v>
      </c>
      <c r="Q16" s="645">
        <v>0</v>
      </c>
      <c r="R16" s="646">
        <v>44365</v>
      </c>
      <c r="S16" s="483" t="s">
        <v>535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2" t="s">
        <v>544</v>
      </c>
      <c r="I17" s="51">
        <v>21190</v>
      </c>
      <c r="J17" s="35">
        <f t="shared" si="0"/>
        <v>70</v>
      </c>
      <c r="K17" s="581">
        <v>43</v>
      </c>
      <c r="L17" s="697" t="s">
        <v>530</v>
      </c>
      <c r="M17" s="697">
        <v>9111.7000000000007</v>
      </c>
      <c r="N17" s="57">
        <f t="shared" si="1"/>
        <v>911170</v>
      </c>
      <c r="O17" s="706" t="s">
        <v>545</v>
      </c>
      <c r="P17" s="699" t="s">
        <v>546</v>
      </c>
      <c r="Q17" s="645">
        <v>25040</v>
      </c>
      <c r="R17" s="646">
        <v>44365</v>
      </c>
      <c r="S17" s="43" t="s">
        <v>588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549</v>
      </c>
      <c r="I18" s="51">
        <v>5595</v>
      </c>
      <c r="J18" s="35">
        <f t="shared" si="0"/>
        <v>5595</v>
      </c>
      <c r="K18" s="581">
        <v>43</v>
      </c>
      <c r="L18" s="697" t="s">
        <v>530</v>
      </c>
      <c r="M18" s="697">
        <v>2245.46</v>
      </c>
      <c r="N18" s="57">
        <f t="shared" si="1"/>
        <v>240585</v>
      </c>
      <c r="O18" s="355" t="s">
        <v>206</v>
      </c>
      <c r="P18" s="707" t="s">
        <v>550</v>
      </c>
      <c r="Q18" s="647">
        <v>0</v>
      </c>
      <c r="R18" s="646">
        <v>44365</v>
      </c>
      <c r="S18" s="43" t="s">
        <v>588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540</v>
      </c>
      <c r="I20" s="51">
        <v>22490</v>
      </c>
      <c r="J20" s="35">
        <f t="shared" si="0"/>
        <v>4560</v>
      </c>
      <c r="K20" s="581">
        <v>43</v>
      </c>
      <c r="L20" s="697" t="s">
        <v>530</v>
      </c>
      <c r="M20" s="698">
        <v>9670.7000000000007</v>
      </c>
      <c r="N20" s="57">
        <f>K20*I20</f>
        <v>967070</v>
      </c>
      <c r="O20" s="706" t="s">
        <v>541</v>
      </c>
      <c r="P20" s="699" t="s">
        <v>542</v>
      </c>
      <c r="Q20" s="647">
        <v>20140</v>
      </c>
      <c r="R20" s="646">
        <v>44375</v>
      </c>
      <c r="S20" s="43" t="s">
        <v>588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531</v>
      </c>
      <c r="I21" s="51">
        <v>22020</v>
      </c>
      <c r="J21" s="35">
        <f t="shared" si="0"/>
        <v>4930</v>
      </c>
      <c r="K21" s="581">
        <v>42.5</v>
      </c>
      <c r="L21" s="697" t="s">
        <v>530</v>
      </c>
      <c r="M21" s="698">
        <v>8734.6</v>
      </c>
      <c r="N21" s="57">
        <f>K21*I21</f>
        <v>935850</v>
      </c>
      <c r="O21" s="355" t="s">
        <v>224</v>
      </c>
      <c r="P21" s="707" t="s">
        <v>551</v>
      </c>
      <c r="Q21" s="647">
        <v>20140</v>
      </c>
      <c r="R21" s="646">
        <v>44375</v>
      </c>
      <c r="S21" s="43" t="s">
        <v>588</v>
      </c>
      <c r="T21" s="44">
        <v>6032</v>
      </c>
      <c r="U21" s="43"/>
      <c r="V21" s="44"/>
      <c r="W21" s="704" t="s">
        <v>515</v>
      </c>
      <c r="X21" s="705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561</v>
      </c>
      <c r="I22" s="51">
        <v>21710</v>
      </c>
      <c r="J22" s="35">
        <f t="shared" si="0"/>
        <v>4270</v>
      </c>
      <c r="K22" s="581">
        <v>42.5</v>
      </c>
      <c r="L22" s="697" t="s">
        <v>530</v>
      </c>
      <c r="M22" s="697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588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90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564</v>
      </c>
      <c r="I24" s="51">
        <v>20900</v>
      </c>
      <c r="J24" s="35">
        <f t="shared" si="0"/>
        <v>-350</v>
      </c>
      <c r="K24" s="581">
        <v>42.5</v>
      </c>
      <c r="L24" s="697" t="s">
        <v>530</v>
      </c>
      <c r="M24" s="697">
        <v>5921.67</v>
      </c>
      <c r="N24" s="57">
        <f t="shared" si="1"/>
        <v>888250</v>
      </c>
      <c r="O24" s="355" t="s">
        <v>206</v>
      </c>
      <c r="P24" s="699" t="s">
        <v>568</v>
      </c>
      <c r="Q24" s="688">
        <v>25240</v>
      </c>
      <c r="R24" s="689">
        <v>44379</v>
      </c>
      <c r="S24" s="43" t="s">
        <v>588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571</v>
      </c>
      <c r="I25" s="51">
        <v>5495</v>
      </c>
      <c r="J25" s="35">
        <f t="shared" si="0"/>
        <v>5495</v>
      </c>
      <c r="K25" s="581">
        <v>42.5</v>
      </c>
      <c r="L25" s="697" t="s">
        <v>530</v>
      </c>
      <c r="M25" s="697">
        <v>2335.38</v>
      </c>
      <c r="N25" s="57">
        <f t="shared" si="1"/>
        <v>233537.5</v>
      </c>
      <c r="O25" s="706" t="s">
        <v>566</v>
      </c>
      <c r="P25" s="699" t="s">
        <v>572</v>
      </c>
      <c r="Q25" s="688">
        <v>0</v>
      </c>
      <c r="R25" s="689">
        <v>44379</v>
      </c>
      <c r="S25" s="43" t="s">
        <v>588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565</v>
      </c>
      <c r="I26" s="51">
        <v>23440</v>
      </c>
      <c r="J26" s="35">
        <f t="shared" si="0"/>
        <v>4760</v>
      </c>
      <c r="K26" s="581">
        <v>42</v>
      </c>
      <c r="L26" s="697" t="s">
        <v>530</v>
      </c>
      <c r="M26" s="697">
        <v>8532.16</v>
      </c>
      <c r="N26" s="57">
        <f t="shared" si="1"/>
        <v>984480</v>
      </c>
      <c r="O26" s="706" t="s">
        <v>566</v>
      </c>
      <c r="P26" s="699" t="s">
        <v>567</v>
      </c>
      <c r="Q26" s="688">
        <v>20140</v>
      </c>
      <c r="R26" s="689">
        <v>44379</v>
      </c>
      <c r="S26" s="43" t="s">
        <v>588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526</v>
      </c>
      <c r="D53" s="617"/>
      <c r="E53" s="607"/>
      <c r="F53" s="320">
        <v>1499.5</v>
      </c>
      <c r="G53" s="276">
        <v>44354</v>
      </c>
      <c r="H53" s="694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62" t="s">
        <v>55</v>
      </c>
      <c r="B54" s="328" t="s">
        <v>56</v>
      </c>
      <c r="C54" s="862" t="s">
        <v>525</v>
      </c>
      <c r="D54" s="608"/>
      <c r="E54" s="607"/>
      <c r="F54" s="51">
        <v>1499.2</v>
      </c>
      <c r="G54" s="87">
        <v>44361</v>
      </c>
      <c r="H54" s="867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60" t="s">
        <v>224</v>
      </c>
      <c r="P54" s="861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63"/>
      <c r="B55" s="328" t="s">
        <v>441</v>
      </c>
      <c r="C55" s="863"/>
      <c r="D55" s="608"/>
      <c r="E55" s="607"/>
      <c r="F55" s="51">
        <v>90</v>
      </c>
      <c r="G55" s="87">
        <v>44361</v>
      </c>
      <c r="H55" s="868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60"/>
      <c r="P55" s="861"/>
      <c r="Q55" s="508"/>
      <c r="R55" s="40"/>
      <c r="S55" s="67"/>
      <c r="T55" s="67"/>
      <c r="U55" s="43"/>
      <c r="V55" s="326"/>
    </row>
    <row r="56" spans="1:24" ht="23.25" customHeight="1" x14ac:dyDescent="0.3">
      <c r="A56" s="864" t="s">
        <v>55</v>
      </c>
      <c r="B56" s="328" t="s">
        <v>56</v>
      </c>
      <c r="C56" s="866" t="s">
        <v>528</v>
      </c>
      <c r="D56" s="608"/>
      <c r="E56" s="607"/>
      <c r="F56" s="51">
        <v>1318</v>
      </c>
      <c r="G56" s="87">
        <v>44368</v>
      </c>
      <c r="H56" s="79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32" t="s">
        <v>224</v>
      </c>
      <c r="P56" s="848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65"/>
      <c r="B57" s="328" t="s">
        <v>441</v>
      </c>
      <c r="C57" s="866"/>
      <c r="D57" s="608"/>
      <c r="E57" s="607"/>
      <c r="F57" s="51">
        <v>112.8</v>
      </c>
      <c r="G57" s="87">
        <v>44368</v>
      </c>
      <c r="H57" s="79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33"/>
      <c r="P57" s="849"/>
      <c r="Q57" s="508"/>
      <c r="R57" s="40"/>
      <c r="S57" s="67"/>
      <c r="T57" s="67"/>
      <c r="U57" s="43"/>
      <c r="V57" s="44"/>
    </row>
    <row r="58" spans="1:24" ht="26.25" customHeight="1" x14ac:dyDescent="0.3">
      <c r="A58" s="797" t="s">
        <v>55</v>
      </c>
      <c r="B58" s="328" t="s">
        <v>56</v>
      </c>
      <c r="C58" s="728" t="s">
        <v>529</v>
      </c>
      <c r="D58" s="608"/>
      <c r="E58" s="607"/>
      <c r="F58" s="51">
        <v>1272.8</v>
      </c>
      <c r="G58" s="852">
        <v>44375</v>
      </c>
      <c r="H58" s="85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32" t="s">
        <v>224</v>
      </c>
      <c r="P58" s="848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798"/>
      <c r="B59" s="292" t="s">
        <v>441</v>
      </c>
      <c r="C59" s="729"/>
      <c r="D59" s="610"/>
      <c r="E59" s="609"/>
      <c r="F59" s="51">
        <v>91.4</v>
      </c>
      <c r="G59" s="853"/>
      <c r="H59" s="85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33"/>
      <c r="P59" s="849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5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527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3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56" t="s">
        <v>451</v>
      </c>
      <c r="B72" s="659" t="s">
        <v>452</v>
      </c>
      <c r="C72" s="854" t="s">
        <v>453</v>
      </c>
      <c r="D72" s="660"/>
      <c r="E72" s="613"/>
      <c r="F72" s="51">
        <v>202.02</v>
      </c>
      <c r="G72" s="87">
        <v>44361</v>
      </c>
      <c r="H72" s="850" t="s">
        <v>455</v>
      </c>
      <c r="I72" s="48">
        <v>202.02</v>
      </c>
      <c r="J72" s="35">
        <f t="shared" si="0"/>
        <v>0</v>
      </c>
      <c r="K72" s="56">
        <v>55</v>
      </c>
      <c r="L72" s="858" t="s">
        <v>460</v>
      </c>
      <c r="M72" s="859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57"/>
      <c r="B73" s="659" t="s">
        <v>454</v>
      </c>
      <c r="C73" s="855"/>
      <c r="D73" s="660"/>
      <c r="E73" s="613"/>
      <c r="F73" s="51">
        <v>72.849999999999994</v>
      </c>
      <c r="G73" s="87">
        <v>44361</v>
      </c>
      <c r="H73" s="851"/>
      <c r="I73" s="48">
        <v>72.849999999999994</v>
      </c>
      <c r="J73" s="35">
        <f t="shared" si="0"/>
        <v>0</v>
      </c>
      <c r="K73" s="56">
        <v>100</v>
      </c>
      <c r="L73" s="858"/>
      <c r="M73" s="859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4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4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36" t="s">
        <v>19</v>
      </c>
      <c r="G243" s="736"/>
      <c r="H243" s="737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8"/>
  <sheetViews>
    <sheetView tabSelected="1" workbookViewId="0">
      <pane xSplit="5" ySplit="4" topLeftCell="F14" activePane="bottomRight" state="frozen"/>
      <selection pane="topRight" activeCell="F1" sqref="F1"/>
      <selection pane="bottomLeft" activeCell="A5" sqref="A5"/>
      <selection pane="bottomRight" activeCell="C27" sqref="C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49" t="s">
        <v>502</v>
      </c>
      <c r="B1" s="749"/>
      <c r="C1" s="749"/>
      <c r="D1" s="749"/>
      <c r="E1" s="749"/>
      <c r="F1" s="749"/>
      <c r="G1" s="749"/>
      <c r="H1" s="749"/>
      <c r="I1" s="749"/>
      <c r="J1" s="74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47" t="s">
        <v>99</v>
      </c>
      <c r="X1" s="748"/>
    </row>
    <row r="2" spans="1:24" thickBot="1" x14ac:dyDescent="0.3">
      <c r="A2" s="749"/>
      <c r="B2" s="749"/>
      <c r="C2" s="749"/>
      <c r="D2" s="749"/>
      <c r="E2" s="749"/>
      <c r="F2" s="749"/>
      <c r="G2" s="749"/>
      <c r="H2" s="749"/>
      <c r="I2" s="749"/>
      <c r="J2" s="74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2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683" t="s">
        <v>569</v>
      </c>
      <c r="I4" s="34">
        <f>22345-112.85</f>
        <v>22232.15</v>
      </c>
      <c r="J4" s="35">
        <f t="shared" ref="J4:J136" si="0">I4-F4</f>
        <v>4522.1500000000015</v>
      </c>
      <c r="K4" s="322">
        <v>42</v>
      </c>
      <c r="L4" s="723" t="s">
        <v>570</v>
      </c>
      <c r="M4" s="723">
        <v>6847.5</v>
      </c>
      <c r="N4" s="38">
        <f t="shared" ref="N4:N140" si="1">K4*I4</f>
        <v>933750.3</v>
      </c>
      <c r="O4" s="510" t="s">
        <v>35</v>
      </c>
      <c r="P4" s="700">
        <v>44403</v>
      </c>
      <c r="Q4" s="643">
        <v>19940</v>
      </c>
      <c r="R4" s="644">
        <v>44379</v>
      </c>
      <c r="S4" s="483"/>
      <c r="T4" s="42"/>
      <c r="U4" s="43"/>
      <c r="V4" s="44"/>
      <c r="W4" s="378"/>
      <c r="X4" s="379"/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577</v>
      </c>
      <c r="I5" s="51">
        <v>21770</v>
      </c>
      <c r="J5" s="35">
        <f t="shared" si="0"/>
        <v>-120</v>
      </c>
      <c r="K5" s="322">
        <v>42</v>
      </c>
      <c r="L5" s="697" t="s">
        <v>570</v>
      </c>
      <c r="M5" s="697">
        <v>6705.16</v>
      </c>
      <c r="N5" s="38">
        <f t="shared" si="1"/>
        <v>914340</v>
      </c>
      <c r="O5" s="724" t="s">
        <v>574</v>
      </c>
      <c r="P5" s="725" t="s">
        <v>575</v>
      </c>
      <c r="Q5" s="645">
        <v>24940</v>
      </c>
      <c r="R5" s="646">
        <v>44379</v>
      </c>
      <c r="S5" s="483"/>
      <c r="T5" s="42"/>
      <c r="U5" s="43"/>
      <c r="V5" s="44"/>
      <c r="W5" s="378"/>
      <c r="X5" s="379"/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573</v>
      </c>
      <c r="I6" s="51">
        <v>5945</v>
      </c>
      <c r="J6" s="35">
        <f t="shared" si="0"/>
        <v>5945</v>
      </c>
      <c r="K6" s="322">
        <v>42</v>
      </c>
      <c r="L6" s="697" t="s">
        <v>570</v>
      </c>
      <c r="M6" s="697">
        <v>1831.06</v>
      </c>
      <c r="N6" s="38">
        <f t="shared" si="1"/>
        <v>249690</v>
      </c>
      <c r="O6" s="724" t="s">
        <v>574</v>
      </c>
      <c r="P6" s="725" t="s">
        <v>575</v>
      </c>
      <c r="Q6" s="645">
        <v>0</v>
      </c>
      <c r="R6" s="646">
        <v>44379</v>
      </c>
      <c r="S6" s="483"/>
      <c r="T6" s="42"/>
      <c r="U6" s="43"/>
      <c r="V6" s="44"/>
      <c r="W6" s="43"/>
      <c r="X6" s="361"/>
    </row>
    <row r="7" spans="1:24" ht="31.5" x14ac:dyDescent="0.3">
      <c r="A7" s="272" t="s">
        <v>506</v>
      </c>
      <c r="B7" s="273" t="s">
        <v>467</v>
      </c>
      <c r="C7" s="274" t="s">
        <v>592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576</v>
      </c>
      <c r="I7" s="51">
        <v>22080</v>
      </c>
      <c r="J7" s="35">
        <f t="shared" si="0"/>
        <v>4560</v>
      </c>
      <c r="K7" s="322">
        <v>41.5</v>
      </c>
      <c r="L7" s="697" t="s">
        <v>570</v>
      </c>
      <c r="M7" s="697">
        <v>5497.92</v>
      </c>
      <c r="N7" s="38">
        <f t="shared" si="1"/>
        <v>916320</v>
      </c>
      <c r="O7" s="724" t="s">
        <v>574</v>
      </c>
      <c r="P7" s="725" t="s">
        <v>575</v>
      </c>
      <c r="Q7" s="645">
        <v>20240</v>
      </c>
      <c r="R7" s="646">
        <v>44386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37</v>
      </c>
      <c r="B8" s="273" t="s">
        <v>507</v>
      </c>
      <c r="C8" s="274" t="s">
        <v>593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589</v>
      </c>
      <c r="I8" s="51">
        <v>22960</v>
      </c>
      <c r="J8" s="35">
        <f t="shared" si="0"/>
        <v>4730</v>
      </c>
      <c r="K8" s="322">
        <v>41.5</v>
      </c>
      <c r="L8" s="697" t="s">
        <v>18</v>
      </c>
      <c r="M8" s="697">
        <v>5717.04</v>
      </c>
      <c r="N8" s="38">
        <f t="shared" si="1"/>
        <v>952840</v>
      </c>
      <c r="O8" s="510" t="s">
        <v>294</v>
      </c>
      <c r="P8" s="700">
        <v>44406</v>
      </c>
      <c r="Q8" s="645">
        <v>20340</v>
      </c>
      <c r="R8" s="646">
        <v>44386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363</v>
      </c>
      <c r="B9" s="273" t="s">
        <v>508</v>
      </c>
      <c r="C9" s="274" t="s">
        <v>594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583</v>
      </c>
      <c r="I9" s="51">
        <v>21095</v>
      </c>
      <c r="J9" s="35">
        <f t="shared" si="0"/>
        <v>4325</v>
      </c>
      <c r="K9" s="322">
        <v>41</v>
      </c>
      <c r="L9" s="697" t="s">
        <v>570</v>
      </c>
      <c r="M9" s="697">
        <v>1153.19</v>
      </c>
      <c r="N9" s="38">
        <f t="shared" si="1"/>
        <v>864895</v>
      </c>
      <c r="O9" s="510" t="s">
        <v>35</v>
      </c>
      <c r="P9" s="700">
        <v>44406</v>
      </c>
      <c r="Q9" s="645">
        <v>19940</v>
      </c>
      <c r="R9" s="646">
        <v>44386</v>
      </c>
      <c r="S9" s="483"/>
      <c r="T9" s="42"/>
      <c r="U9" s="43"/>
      <c r="V9" s="44"/>
      <c r="W9" s="43"/>
      <c r="X9" s="361"/>
    </row>
    <row r="10" spans="1:24" ht="17.25" x14ac:dyDescent="0.3">
      <c r="A10" s="277" t="s">
        <v>231</v>
      </c>
      <c r="B10" s="273" t="s">
        <v>30</v>
      </c>
      <c r="C10" s="274" t="s">
        <v>595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518</v>
      </c>
      <c r="I10" s="51">
        <v>21425</v>
      </c>
      <c r="J10" s="35">
        <f t="shared" si="0"/>
        <v>765</v>
      </c>
      <c r="K10" s="322">
        <v>41</v>
      </c>
      <c r="L10" s="52"/>
      <c r="M10" s="52"/>
      <c r="N10" s="38">
        <f t="shared" si="1"/>
        <v>878425</v>
      </c>
      <c r="O10" s="510"/>
      <c r="P10" s="700"/>
      <c r="Q10" s="645">
        <v>24640</v>
      </c>
      <c r="R10" s="646">
        <v>44386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48</v>
      </c>
      <c r="B11" s="273" t="s">
        <v>124</v>
      </c>
      <c r="C11" s="274" t="s">
        <v>595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582</v>
      </c>
      <c r="I11" s="51">
        <v>5180</v>
      </c>
      <c r="J11" s="35">
        <f t="shared" si="0"/>
        <v>5180</v>
      </c>
      <c r="K11" s="322">
        <v>41</v>
      </c>
      <c r="L11" s="697" t="s">
        <v>570</v>
      </c>
      <c r="M11" s="697">
        <v>707.93</v>
      </c>
      <c r="N11" s="38">
        <f t="shared" si="1"/>
        <v>212380</v>
      </c>
      <c r="O11" s="510" t="s">
        <v>206</v>
      </c>
      <c r="P11" s="700">
        <v>44405</v>
      </c>
      <c r="Q11" s="645"/>
      <c r="R11" s="646"/>
      <c r="S11" s="483"/>
      <c r="T11" s="42"/>
      <c r="U11" s="43"/>
      <c r="V11" s="44"/>
      <c r="W11" s="43"/>
      <c r="X11" s="361"/>
    </row>
    <row r="12" spans="1:24" ht="17.25" x14ac:dyDescent="0.3">
      <c r="A12" s="277" t="s">
        <v>231</v>
      </c>
      <c r="B12" s="273" t="s">
        <v>30</v>
      </c>
      <c r="C12" s="274" t="s">
        <v>596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522</v>
      </c>
      <c r="I12" s="51">
        <v>21910</v>
      </c>
      <c r="J12" s="35">
        <f t="shared" si="0"/>
        <v>310</v>
      </c>
      <c r="K12" s="322">
        <v>41</v>
      </c>
      <c r="L12" s="52"/>
      <c r="M12" s="52"/>
      <c r="N12" s="38">
        <f t="shared" si="1"/>
        <v>898310</v>
      </c>
      <c r="O12" s="510"/>
      <c r="P12" s="700"/>
      <c r="Q12" s="645">
        <v>25140</v>
      </c>
      <c r="R12" s="646">
        <v>44386</v>
      </c>
      <c r="S12" s="483"/>
      <c r="T12" s="42"/>
      <c r="U12" s="43"/>
      <c r="V12" s="44"/>
      <c r="W12" s="43"/>
      <c r="X12" s="361"/>
    </row>
    <row r="13" spans="1:24" ht="17.25" x14ac:dyDescent="0.3">
      <c r="A13" s="277" t="s">
        <v>37</v>
      </c>
      <c r="B13" s="273" t="s">
        <v>28</v>
      </c>
      <c r="C13" s="274" t="s">
        <v>596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584</v>
      </c>
      <c r="I13" s="51">
        <v>5360</v>
      </c>
      <c r="J13" s="35">
        <f t="shared" si="0"/>
        <v>5360</v>
      </c>
      <c r="K13" s="322">
        <v>41</v>
      </c>
      <c r="L13" s="52"/>
      <c r="M13" s="52"/>
      <c r="N13" s="38">
        <f t="shared" si="1"/>
        <v>219760</v>
      </c>
      <c r="O13" s="510" t="s">
        <v>35</v>
      </c>
      <c r="P13" s="700">
        <v>44407</v>
      </c>
      <c r="Q13" s="645">
        <v>0</v>
      </c>
      <c r="R13" s="646">
        <v>44386</v>
      </c>
      <c r="S13" s="483"/>
      <c r="T13" s="42"/>
      <c r="U13" s="43"/>
      <c r="V13" s="44"/>
      <c r="W13" s="43"/>
      <c r="X13" s="361"/>
    </row>
    <row r="14" spans="1:24" ht="17.25" x14ac:dyDescent="0.3">
      <c r="A14" s="277" t="s">
        <v>95</v>
      </c>
      <c r="B14" s="273" t="s">
        <v>283</v>
      </c>
      <c r="C14" s="274" t="s">
        <v>597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523</v>
      </c>
      <c r="I14" s="51">
        <v>21140</v>
      </c>
      <c r="J14" s="35">
        <f t="shared" si="0"/>
        <v>4420</v>
      </c>
      <c r="K14" s="322">
        <v>41</v>
      </c>
      <c r="L14" s="52"/>
      <c r="M14" s="52"/>
      <c r="N14" s="38">
        <f t="shared" si="1"/>
        <v>866740</v>
      </c>
      <c r="O14" s="510"/>
      <c r="P14" s="700"/>
      <c r="Q14" s="645">
        <v>20240</v>
      </c>
      <c r="R14" s="646">
        <v>44393</v>
      </c>
      <c r="S14" s="483"/>
      <c r="T14" s="42"/>
      <c r="U14" s="43"/>
      <c r="V14" s="44"/>
      <c r="W14" s="43"/>
      <c r="X14" s="361"/>
    </row>
    <row r="15" spans="1:24" ht="17.25" x14ac:dyDescent="0.3">
      <c r="A15" s="277" t="s">
        <v>512</v>
      </c>
      <c r="B15" s="273" t="s">
        <v>41</v>
      </c>
      <c r="C15" s="679" t="s">
        <v>598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521</v>
      </c>
      <c r="I15" s="51">
        <v>20885</v>
      </c>
      <c r="J15" s="35">
        <f t="shared" si="0"/>
        <v>-25</v>
      </c>
      <c r="K15" s="322">
        <v>41</v>
      </c>
      <c r="L15" s="52"/>
      <c r="M15" s="52"/>
      <c r="N15" s="38">
        <f t="shared" si="1"/>
        <v>856285</v>
      </c>
      <c r="O15" s="510"/>
      <c r="P15" s="700"/>
      <c r="Q15" s="645">
        <v>25340</v>
      </c>
      <c r="R15" s="646">
        <v>44393</v>
      </c>
      <c r="S15" s="483"/>
      <c r="T15" s="42"/>
      <c r="U15" s="43"/>
      <c r="V15" s="44"/>
      <c r="W15" s="43"/>
      <c r="X15" s="361"/>
    </row>
    <row r="16" spans="1:24" ht="17.25" x14ac:dyDescent="0.3">
      <c r="A16" s="285" t="s">
        <v>48</v>
      </c>
      <c r="B16" s="273" t="s">
        <v>513</v>
      </c>
      <c r="C16" s="274" t="s">
        <v>598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521</v>
      </c>
      <c r="I16" s="51">
        <v>5740</v>
      </c>
      <c r="J16" s="35">
        <f t="shared" si="0"/>
        <v>5740</v>
      </c>
      <c r="K16" s="581">
        <v>41</v>
      </c>
      <c r="L16" s="52"/>
      <c r="M16" s="52"/>
      <c r="N16" s="57">
        <f t="shared" si="1"/>
        <v>235340</v>
      </c>
      <c r="O16" s="510"/>
      <c r="P16" s="700"/>
      <c r="Q16" s="645">
        <v>0</v>
      </c>
      <c r="R16" s="646">
        <v>44393</v>
      </c>
      <c r="S16" s="483"/>
      <c r="T16" s="42"/>
      <c r="U16" s="43"/>
      <c r="V16" s="44"/>
      <c r="W16" s="43"/>
      <c r="X16" s="361"/>
    </row>
    <row r="17" spans="1:24" ht="17.25" x14ac:dyDescent="0.3">
      <c r="A17" s="279" t="s">
        <v>48</v>
      </c>
      <c r="B17" s="273" t="s">
        <v>30</v>
      </c>
      <c r="C17" s="274" t="s">
        <v>599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560</v>
      </c>
      <c r="I17" s="51">
        <v>22060</v>
      </c>
      <c r="J17" s="35">
        <f t="shared" si="0"/>
        <v>4520</v>
      </c>
      <c r="K17" s="581">
        <v>40</v>
      </c>
      <c r="L17" s="52"/>
      <c r="M17" s="52"/>
      <c r="N17" s="57">
        <f t="shared" si="1"/>
        <v>882400</v>
      </c>
      <c r="O17" s="510"/>
      <c r="P17" s="700"/>
      <c r="Q17" s="645">
        <v>20140</v>
      </c>
      <c r="R17" s="646">
        <v>44400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37</v>
      </c>
      <c r="B18" s="273" t="s">
        <v>30</v>
      </c>
      <c r="C18" s="274" t="s">
        <v>600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>
        <v>18829</v>
      </c>
      <c r="I18" s="51">
        <v>21640</v>
      </c>
      <c r="J18" s="35">
        <f t="shared" si="0"/>
        <v>4730</v>
      </c>
      <c r="K18" s="581">
        <v>40</v>
      </c>
      <c r="L18" s="52"/>
      <c r="M18" s="52"/>
      <c r="N18" s="57">
        <f t="shared" si="1"/>
        <v>865600</v>
      </c>
      <c r="O18" s="510"/>
      <c r="P18" s="700"/>
      <c r="Q18" s="647">
        <v>20140</v>
      </c>
      <c r="R18" s="646">
        <v>44400</v>
      </c>
      <c r="S18" s="483"/>
      <c r="T18" s="42"/>
      <c r="U18" s="43"/>
      <c r="V18" s="44"/>
      <c r="W18" s="43"/>
      <c r="X18" s="361"/>
    </row>
    <row r="19" spans="1:24" ht="17.25" x14ac:dyDescent="0.3">
      <c r="A19" s="717" t="s">
        <v>558</v>
      </c>
      <c r="B19" s="273" t="s">
        <v>25</v>
      </c>
      <c r="C19" s="274" t="s">
        <v>601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>
        <v>18842</v>
      </c>
      <c r="I19" s="51">
        <v>20640</v>
      </c>
      <c r="J19" s="35">
        <f t="shared" si="0"/>
        <v>4480</v>
      </c>
      <c r="K19" s="581">
        <v>39</v>
      </c>
      <c r="L19" s="52"/>
      <c r="M19" s="52"/>
      <c r="N19" s="57">
        <f t="shared" si="1"/>
        <v>804960</v>
      </c>
      <c r="O19" s="510"/>
      <c r="P19" s="700"/>
      <c r="Q19" s="647">
        <v>20140</v>
      </c>
      <c r="R19" s="646">
        <v>44400</v>
      </c>
      <c r="S19" s="483"/>
      <c r="T19" s="42"/>
      <c r="U19" s="43"/>
      <c r="V19" s="44"/>
      <c r="W19" s="43"/>
      <c r="X19" s="361"/>
    </row>
    <row r="20" spans="1:24" ht="17.25" x14ac:dyDescent="0.3">
      <c r="A20" s="279" t="s">
        <v>559</v>
      </c>
      <c r="B20" s="273" t="s">
        <v>39</v>
      </c>
      <c r="C20" s="274" t="s">
        <v>603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>
        <v>18850</v>
      </c>
      <c r="I20" s="51">
        <v>21100</v>
      </c>
      <c r="J20" s="35">
        <f t="shared" si="0"/>
        <v>4800</v>
      </c>
      <c r="K20" s="581">
        <v>39</v>
      </c>
      <c r="L20" s="52"/>
      <c r="M20" s="52"/>
      <c r="N20" s="57">
        <f t="shared" si="1"/>
        <v>822900</v>
      </c>
      <c r="O20" s="510"/>
      <c r="P20" s="700"/>
      <c r="Q20" s="647">
        <v>20140</v>
      </c>
      <c r="R20" s="646">
        <v>44400</v>
      </c>
      <c r="S20" s="483"/>
      <c r="T20" s="42"/>
      <c r="U20" s="43"/>
      <c r="V20" s="44"/>
      <c r="W20" s="43"/>
      <c r="X20" s="361"/>
    </row>
    <row r="21" spans="1:24" ht="17.25" x14ac:dyDescent="0.3">
      <c r="A21" s="280" t="s">
        <v>231</v>
      </c>
      <c r="B21" s="273" t="s">
        <v>30</v>
      </c>
      <c r="C21" s="274" t="s">
        <v>602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585</v>
      </c>
      <c r="I21" s="51">
        <v>20510</v>
      </c>
      <c r="J21" s="35">
        <f t="shared" si="0"/>
        <v>70</v>
      </c>
      <c r="K21" s="581">
        <v>39</v>
      </c>
      <c r="L21" s="52"/>
      <c r="M21" s="52"/>
      <c r="N21" s="57">
        <f t="shared" si="1"/>
        <v>799890</v>
      </c>
      <c r="O21" s="510"/>
      <c r="P21" s="700"/>
      <c r="Q21" s="647">
        <v>25140</v>
      </c>
      <c r="R21" s="646">
        <v>44407</v>
      </c>
      <c r="S21" s="483"/>
      <c r="T21" s="42"/>
      <c r="U21" s="43"/>
      <c r="V21" s="44"/>
      <c r="W21" s="43"/>
      <c r="X21" s="361"/>
    </row>
    <row r="22" spans="1:24" ht="17.25" x14ac:dyDescent="0.3">
      <c r="A22" s="281" t="s">
        <v>48</v>
      </c>
      <c r="B22" s="273" t="s">
        <v>28</v>
      </c>
      <c r="C22" s="274" t="s">
        <v>602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585</v>
      </c>
      <c r="I22" s="51">
        <v>5100</v>
      </c>
      <c r="J22" s="35">
        <f t="shared" si="0"/>
        <v>5100</v>
      </c>
      <c r="K22" s="581">
        <v>39</v>
      </c>
      <c r="L22" s="52"/>
      <c r="M22" s="52"/>
      <c r="N22" s="57">
        <f t="shared" si="1"/>
        <v>198900</v>
      </c>
      <c r="O22" s="510"/>
      <c r="P22" s="700"/>
      <c r="Q22" s="647">
        <v>0</v>
      </c>
      <c r="R22" s="646">
        <v>44407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68</v>
      </c>
      <c r="B23" s="273" t="s">
        <v>30</v>
      </c>
      <c r="C23" s="274" t="s">
        <v>604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586</v>
      </c>
      <c r="I23" s="51">
        <v>23235</v>
      </c>
      <c r="J23" s="35">
        <f t="shared" si="0"/>
        <v>5045</v>
      </c>
      <c r="K23" s="581">
        <v>39</v>
      </c>
      <c r="L23" s="52"/>
      <c r="M23" s="52"/>
      <c r="N23" s="62">
        <f t="shared" si="1"/>
        <v>906165</v>
      </c>
      <c r="O23" s="584"/>
      <c r="P23" s="700"/>
      <c r="Q23" s="647">
        <v>20740</v>
      </c>
      <c r="R23" s="646">
        <v>44407</v>
      </c>
      <c r="S23" s="484"/>
      <c r="T23" s="65"/>
      <c r="U23" s="43"/>
      <c r="V23" s="44"/>
      <c r="W23" s="43"/>
      <c r="X23" s="361"/>
    </row>
    <row r="24" spans="1:24" ht="34.5" x14ac:dyDescent="0.3">
      <c r="A24" s="278" t="s">
        <v>555</v>
      </c>
      <c r="B24" s="273" t="s">
        <v>580</v>
      </c>
      <c r="C24" s="274" t="s">
        <v>605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/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510"/>
      <c r="P24" s="700"/>
      <c r="Q24" s="647">
        <v>0</v>
      </c>
      <c r="R24" s="646">
        <v>0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231</v>
      </c>
      <c r="B25" s="273" t="s">
        <v>30</v>
      </c>
      <c r="C25" s="274" t="s">
        <v>606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587</v>
      </c>
      <c r="I25" s="51">
        <v>22955</v>
      </c>
      <c r="J25" s="35">
        <f t="shared" si="0"/>
        <v>1015</v>
      </c>
      <c r="K25" s="581">
        <v>39</v>
      </c>
      <c r="L25" s="52"/>
      <c r="M25" s="52"/>
      <c r="N25" s="57">
        <f t="shared" si="1"/>
        <v>895245</v>
      </c>
      <c r="O25" s="510"/>
      <c r="P25" s="700"/>
      <c r="Q25" s="647">
        <v>25140</v>
      </c>
      <c r="R25" s="646">
        <v>44407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581</v>
      </c>
      <c r="B26" s="273" t="s">
        <v>28</v>
      </c>
      <c r="C26" s="274" t="s">
        <v>606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587</v>
      </c>
      <c r="I26" s="51">
        <v>5290</v>
      </c>
      <c r="J26" s="35">
        <f t="shared" si="0"/>
        <v>5290</v>
      </c>
      <c r="K26" s="581">
        <v>39</v>
      </c>
      <c r="L26" s="52"/>
      <c r="M26" s="52"/>
      <c r="N26" s="57">
        <f t="shared" si="1"/>
        <v>206310</v>
      </c>
      <c r="O26" s="510"/>
      <c r="P26" s="700"/>
      <c r="Q26" s="647">
        <v>0</v>
      </c>
      <c r="R26" s="646">
        <v>44407</v>
      </c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700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700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700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700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700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700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700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700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700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700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700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700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700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700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700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6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6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6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6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6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6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1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1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1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1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2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805" t="s">
        <v>440</v>
      </c>
      <c r="B53" s="328" t="s">
        <v>56</v>
      </c>
      <c r="C53" s="803" t="s">
        <v>563</v>
      </c>
      <c r="D53" s="718"/>
      <c r="E53" s="607"/>
      <c r="F53" s="320">
        <v>1888.8</v>
      </c>
      <c r="G53" s="321">
        <v>44382</v>
      </c>
      <c r="H53" s="86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15" t="s">
        <v>35</v>
      </c>
      <c r="P53" s="703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806"/>
      <c r="B54" s="328" t="s">
        <v>441</v>
      </c>
      <c r="C54" s="804"/>
      <c r="D54" s="719"/>
      <c r="E54" s="607"/>
      <c r="F54" s="51">
        <v>101.8</v>
      </c>
      <c r="G54" s="87">
        <v>44382</v>
      </c>
      <c r="H54" s="86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16"/>
      <c r="P54" s="703"/>
      <c r="Q54" s="508"/>
      <c r="R54" s="40"/>
      <c r="S54" s="67"/>
      <c r="T54" s="67"/>
      <c r="U54" s="43"/>
      <c r="V54" s="44"/>
    </row>
    <row r="55" spans="1:24" ht="17.25" x14ac:dyDescent="0.3">
      <c r="A55" s="682"/>
      <c r="B55" s="328" t="s">
        <v>56</v>
      </c>
      <c r="C55" s="720"/>
      <c r="D55" s="608"/>
      <c r="E55" s="607"/>
      <c r="F55" s="51"/>
      <c r="G55" s="49"/>
      <c r="H55" s="721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3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3"/>
      <c r="Q56" s="508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3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3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3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208</v>
      </c>
      <c r="B60" s="599" t="s">
        <v>33</v>
      </c>
      <c r="C60" s="619" t="s">
        <v>511</v>
      </c>
      <c r="D60" s="610"/>
      <c r="E60" s="609"/>
      <c r="F60" s="51">
        <v>510</v>
      </c>
      <c r="G60" s="49">
        <v>44383</v>
      </c>
      <c r="H60" s="621" t="s">
        <v>534</v>
      </c>
      <c r="I60" s="51">
        <v>510</v>
      </c>
      <c r="J60" s="35">
        <f t="shared" si="0"/>
        <v>0</v>
      </c>
      <c r="K60" s="36">
        <v>55</v>
      </c>
      <c r="L60" s="52"/>
      <c r="M60" s="52"/>
      <c r="N60" s="38">
        <f t="shared" si="1"/>
        <v>28050</v>
      </c>
      <c r="O60" s="508" t="s">
        <v>374</v>
      </c>
      <c r="P60" s="703">
        <v>44383</v>
      </c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10" t="s">
        <v>524</v>
      </c>
      <c r="D61" s="610"/>
      <c r="E61" s="609"/>
      <c r="F61" s="51">
        <v>351</v>
      </c>
      <c r="G61" s="49">
        <v>44390</v>
      </c>
      <c r="H61" s="622" t="s">
        <v>520</v>
      </c>
      <c r="I61" s="51">
        <v>351</v>
      </c>
      <c r="J61" s="35">
        <f t="shared" si="0"/>
        <v>0</v>
      </c>
      <c r="K61" s="36">
        <v>55</v>
      </c>
      <c r="L61" s="52"/>
      <c r="M61" s="52"/>
      <c r="N61" s="38">
        <f t="shared" si="1"/>
        <v>19305</v>
      </c>
      <c r="O61" s="712" t="s">
        <v>35</v>
      </c>
      <c r="P61" s="715">
        <v>44392</v>
      </c>
      <c r="Q61" s="508"/>
      <c r="R61" s="40"/>
      <c r="S61" s="41"/>
      <c r="T61" s="42"/>
      <c r="U61" s="43"/>
      <c r="V61" s="44"/>
    </row>
    <row r="62" spans="1:24" ht="34.5" customHeight="1" x14ac:dyDescent="0.3">
      <c r="A62" s="811" t="s">
        <v>555</v>
      </c>
      <c r="B62" s="708" t="s">
        <v>556</v>
      </c>
      <c r="C62" s="871" t="s">
        <v>557</v>
      </c>
      <c r="D62" s="709"/>
      <c r="E62" s="609"/>
      <c r="F62" s="51">
        <v>9342.59</v>
      </c>
      <c r="G62" s="873">
        <v>44391</v>
      </c>
      <c r="H62" s="875">
        <v>1021</v>
      </c>
      <c r="I62" s="51">
        <v>9342.59</v>
      </c>
      <c r="J62" s="35">
        <f t="shared" si="0"/>
        <v>0</v>
      </c>
      <c r="K62" s="36">
        <v>47.5</v>
      </c>
      <c r="L62" s="52"/>
      <c r="M62" s="52"/>
      <c r="N62" s="38">
        <f t="shared" si="1"/>
        <v>443773.02500000002</v>
      </c>
      <c r="O62" s="764" t="s">
        <v>224</v>
      </c>
      <c r="P62" s="877">
        <v>44399</v>
      </c>
      <c r="Q62" s="714"/>
      <c r="R62" s="40"/>
      <c r="S62" s="41"/>
      <c r="T62" s="42"/>
      <c r="U62" s="43"/>
      <c r="V62" s="44"/>
    </row>
    <row r="63" spans="1:24" ht="18.75" customHeight="1" thickBot="1" x14ac:dyDescent="0.35">
      <c r="A63" s="812"/>
      <c r="B63" s="599" t="s">
        <v>53</v>
      </c>
      <c r="C63" s="872"/>
      <c r="D63" s="709"/>
      <c r="E63" s="609"/>
      <c r="F63" s="51">
        <v>1320</v>
      </c>
      <c r="G63" s="874"/>
      <c r="H63" s="876"/>
      <c r="I63" s="51">
        <v>1320</v>
      </c>
      <c r="J63" s="35">
        <f t="shared" si="0"/>
        <v>0</v>
      </c>
      <c r="K63" s="36">
        <v>28</v>
      </c>
      <c r="L63" s="52"/>
      <c r="M63" s="52"/>
      <c r="N63" s="38">
        <f t="shared" si="1"/>
        <v>36960</v>
      </c>
      <c r="O63" s="765"/>
      <c r="P63" s="878"/>
      <c r="Q63" s="714"/>
      <c r="R63" s="40"/>
      <c r="S63" s="41"/>
      <c r="T63" s="42"/>
      <c r="U63" s="43"/>
      <c r="V63" s="44"/>
    </row>
    <row r="64" spans="1:24" ht="18.75" x14ac:dyDescent="0.3">
      <c r="A64" s="53" t="s">
        <v>208</v>
      </c>
      <c r="B64" s="599" t="s">
        <v>33</v>
      </c>
      <c r="C64" s="711" t="s">
        <v>532</v>
      </c>
      <c r="D64" s="610"/>
      <c r="E64" s="609"/>
      <c r="F64" s="51">
        <v>451</v>
      </c>
      <c r="G64" s="49">
        <v>44397</v>
      </c>
      <c r="H64" s="622" t="s">
        <v>533</v>
      </c>
      <c r="I64" s="51">
        <v>451</v>
      </c>
      <c r="J64" s="35">
        <f t="shared" si="0"/>
        <v>0</v>
      </c>
      <c r="K64" s="36">
        <v>55</v>
      </c>
      <c r="L64" s="52"/>
      <c r="M64" s="52"/>
      <c r="N64" s="38">
        <f t="shared" si="1"/>
        <v>24805</v>
      </c>
      <c r="O64" s="713" t="s">
        <v>35</v>
      </c>
      <c r="P64" s="716">
        <v>44398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208</v>
      </c>
      <c r="B65" s="599" t="s">
        <v>33</v>
      </c>
      <c r="C65" s="619" t="s">
        <v>553</v>
      </c>
      <c r="D65" s="610"/>
      <c r="E65" s="609"/>
      <c r="F65" s="51">
        <v>501</v>
      </c>
      <c r="G65" s="49">
        <v>44399</v>
      </c>
      <c r="H65" s="622" t="s">
        <v>554</v>
      </c>
      <c r="I65" s="51">
        <v>501</v>
      </c>
      <c r="J65" s="35">
        <f t="shared" si="0"/>
        <v>0</v>
      </c>
      <c r="K65" s="36">
        <v>55</v>
      </c>
      <c r="L65" s="52"/>
      <c r="M65" s="52"/>
      <c r="N65" s="38">
        <f t="shared" si="1"/>
        <v>27555</v>
      </c>
      <c r="O65" s="508" t="s">
        <v>374</v>
      </c>
      <c r="P65" s="703">
        <v>44400</v>
      </c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578</v>
      </c>
      <c r="D66" s="610"/>
      <c r="E66" s="609"/>
      <c r="F66" s="51">
        <v>300</v>
      </c>
      <c r="G66" s="49">
        <v>44401</v>
      </c>
      <c r="H66" s="622" t="s">
        <v>579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3">
        <v>44404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208</v>
      </c>
      <c r="B67" s="599" t="s">
        <v>33</v>
      </c>
      <c r="C67" s="610" t="s">
        <v>590</v>
      </c>
      <c r="D67" s="610"/>
      <c r="E67" s="609"/>
      <c r="F67" s="51">
        <v>300</v>
      </c>
      <c r="G67" s="49">
        <v>44406</v>
      </c>
      <c r="H67" s="622" t="s">
        <v>591</v>
      </c>
      <c r="I67" s="51">
        <v>300</v>
      </c>
      <c r="J67" s="35">
        <f t="shared" si="0"/>
        <v>0</v>
      </c>
      <c r="K67" s="36">
        <v>60</v>
      </c>
      <c r="L67" s="52"/>
      <c r="M67" s="52"/>
      <c r="N67" s="38">
        <f t="shared" si="1"/>
        <v>18000</v>
      </c>
      <c r="O67" s="508" t="s">
        <v>374</v>
      </c>
      <c r="P67" s="703">
        <v>44407</v>
      </c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3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7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3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3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3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3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3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5"/>
      <c r="I74" s="51"/>
      <c r="J74" s="35">
        <f t="shared" si="0"/>
        <v>0</v>
      </c>
      <c r="K74" s="56"/>
      <c r="L74" s="869"/>
      <c r="M74" s="870"/>
      <c r="N74" s="57">
        <f t="shared" si="1"/>
        <v>0</v>
      </c>
      <c r="O74" s="508"/>
      <c r="P74" s="703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5"/>
      <c r="I75" s="51"/>
      <c r="J75" s="35">
        <f t="shared" si="0"/>
        <v>0</v>
      </c>
      <c r="K75" s="56"/>
      <c r="L75" s="869"/>
      <c r="M75" s="870"/>
      <c r="N75" s="57">
        <f t="shared" si="1"/>
        <v>0</v>
      </c>
      <c r="O75" s="508"/>
      <c r="P75" s="703"/>
      <c r="Q75" s="508"/>
      <c r="R75" s="40"/>
      <c r="S75" s="41"/>
      <c r="T75" s="42"/>
      <c r="U75" s="43"/>
      <c r="V75" s="44"/>
    </row>
    <row r="76" spans="1:22" ht="26.25" customHeight="1" x14ac:dyDescent="0.3">
      <c r="A76" s="684"/>
      <c r="B76" s="61"/>
      <c r="C76" s="92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6"/>
      <c r="M76" s="686"/>
      <c r="N76" s="57">
        <f t="shared" si="1"/>
        <v>0</v>
      </c>
      <c r="O76" s="508"/>
      <c r="P76" s="703"/>
      <c r="Q76" s="508"/>
      <c r="R76" s="40"/>
      <c r="S76" s="41"/>
      <c r="T76" s="42"/>
      <c r="U76" s="43"/>
      <c r="V76" s="44"/>
    </row>
    <row r="77" spans="1:22" ht="26.25" customHeight="1" x14ac:dyDescent="0.3">
      <c r="A77" s="684"/>
      <c r="B77" s="61"/>
      <c r="C77" s="9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6"/>
      <c r="M77" s="686"/>
      <c r="N77" s="57">
        <f t="shared" si="1"/>
        <v>0</v>
      </c>
      <c r="O77" s="508"/>
      <c r="P77" s="703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3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3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3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3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3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3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3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3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3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3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3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3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3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3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3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3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3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3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3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3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3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3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3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3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3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3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3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3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3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92"/>
      <c r="D107" s="92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3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3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2"/>
      <c r="D109" s="92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3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3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1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1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1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1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1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4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4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4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4"/>
        <v>0</v>
      </c>
      <c r="K142" s="137"/>
      <c r="L142" s="133"/>
      <c r="M142" s="133"/>
      <c r="N142" s="136">
        <f t="shared" ref="N142:N226" si="5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4"/>
        <v>0</v>
      </c>
      <c r="K143" s="56"/>
      <c r="L143" s="133"/>
      <c r="M143" s="133"/>
      <c r="N143" s="57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6">I201-F201</f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6"/>
        <v>0</v>
      </c>
      <c r="K227" s="56"/>
      <c r="L227" s="182"/>
      <c r="M227" s="183"/>
      <c r="N227" s="57">
        <f t="shared" ref="N227:N236" si="7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92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92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ref="N237:N248" si="8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36" t="s">
        <v>19</v>
      </c>
      <c r="G245" s="736"/>
      <c r="H245" s="737"/>
      <c r="I245" s="216">
        <f>SUM(I4:I244)</f>
        <v>404598.34230000002</v>
      </c>
      <c r="J245" s="217"/>
      <c r="K245" s="213"/>
      <c r="L245" s="218"/>
      <c r="M245" s="213"/>
      <c r="N245" s="199">
        <f t="shared" si="8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8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16635590.322800001</v>
      </c>
      <c r="O249" s="306"/>
      <c r="Q249" s="234">
        <f>SUM(Q4:Q248)</f>
        <v>352340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16987930.322800003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14">
    <mergeCell ref="F245:H245"/>
    <mergeCell ref="A1:J2"/>
    <mergeCell ref="W1:X1"/>
    <mergeCell ref="L74:M75"/>
    <mergeCell ref="A62:A63"/>
    <mergeCell ref="C62:C63"/>
    <mergeCell ref="G62:G63"/>
    <mergeCell ref="H62:H63"/>
    <mergeCell ref="O62:O63"/>
    <mergeCell ref="P62:P63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2021-08-06T16:47:39Z</dcterms:modified>
</cp:coreProperties>
</file>