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4\"/>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62" i="10" l="1"/>
  <c r="J1262" i="10"/>
  <c r="J1263" i="10" s="1"/>
  <c r="I1268" i="10" l="1"/>
  <c r="I1269" i="10"/>
  <c r="I1270" i="10"/>
  <c r="I1271" i="10"/>
  <c r="I1272" i="10"/>
  <c r="I1273" i="10"/>
  <c r="I1274" i="10"/>
  <c r="I1275" i="10"/>
  <c r="I1276" i="10"/>
  <c r="I1277" i="10"/>
  <c r="I1278" i="10"/>
  <c r="I1267" i="10"/>
  <c r="I1266" i="10" l="1"/>
  <c r="I1259" i="10"/>
  <c r="I1258" i="10"/>
  <c r="I1251" i="10" l="1"/>
  <c r="I1252" i="10"/>
  <c r="I1253" i="10"/>
  <c r="I1254" i="10"/>
  <c r="I1255" i="10"/>
  <c r="I1256" i="10"/>
  <c r="I1257" i="10"/>
  <c r="I1260" i="10"/>
  <c r="I1261" i="10"/>
  <c r="I1263" i="10"/>
  <c r="I1264" i="10"/>
  <c r="I1265" i="10"/>
  <c r="I1248" i="10" l="1"/>
  <c r="I1249" i="10"/>
  <c r="I1238" i="10" l="1"/>
  <c r="I1229" i="10" l="1"/>
  <c r="I1228" i="10"/>
  <c r="I1227" i="10"/>
  <c r="I1226" i="10"/>
  <c r="I1225" i="10"/>
  <c r="I1223" i="10" l="1"/>
  <c r="I1220" i="10"/>
  <c r="I1224" i="10" l="1"/>
  <c r="I1230" i="10"/>
  <c r="I1231" i="10"/>
  <c r="I1232" i="10"/>
  <c r="I1233" i="10"/>
  <c r="I1234" i="10"/>
  <c r="I1235" i="10"/>
  <c r="I1236" i="10"/>
  <c r="I1237" i="10"/>
  <c r="I1239" i="10"/>
  <c r="I1240" i="10"/>
  <c r="I1241" i="10"/>
  <c r="I1242" i="10"/>
  <c r="I1243" i="10"/>
  <c r="I1244" i="10"/>
  <c r="I1245" i="10"/>
  <c r="I1246" i="10"/>
  <c r="I1247" i="10"/>
  <c r="I1250" i="10"/>
  <c r="I1300" i="10"/>
  <c r="I1301"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302" i="10"/>
  <c r="I1177" i="10" l="1"/>
  <c r="I1178" i="10"/>
  <c r="I1179" i="10"/>
  <c r="I1180" i="10"/>
  <c r="I1181" i="10"/>
  <c r="I1182" i="10"/>
  <c r="I1183" i="10"/>
  <c r="I1184" i="10"/>
  <c r="I1185" i="10"/>
  <c r="I1186" i="10"/>
  <c r="I1303"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304"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305"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306"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28" i="10" s="1"/>
  <c r="J1229" i="10" s="1"/>
  <c r="J1230" i="10" s="1"/>
  <c r="J1231" i="10" l="1"/>
  <c r="J1232" i="10" s="1"/>
  <c r="J1233" i="10" s="1"/>
  <c r="J1234" i="10" s="1"/>
  <c r="J1235" i="10" s="1"/>
  <c r="J1236" i="10" s="1"/>
  <c r="J1237" i="10" s="1"/>
  <c r="J1238" i="10" l="1"/>
  <c r="J1239" i="10" s="1"/>
  <c r="J1240" i="10" s="1"/>
  <c r="J1241" i="10" s="1"/>
  <c r="J1242" i="10" s="1"/>
  <c r="J1243" i="10" s="1"/>
  <c r="J1244" i="10" s="1"/>
  <c r="J1245" i="10" s="1"/>
  <c r="J1246" i="10" s="1"/>
  <c r="J1247" i="10" s="1"/>
  <c r="J1248" i="10" s="1"/>
  <c r="J1249" i="10" s="1"/>
  <c r="J1250" i="10" l="1"/>
  <c r="J1251" i="10" s="1"/>
  <c r="J1252" i="10" s="1"/>
  <c r="J1253" i="10" s="1"/>
  <c r="J1254" i="10" s="1"/>
  <c r="J1255" i="10" s="1"/>
  <c r="J1256" i="10" s="1"/>
  <c r="J1257" i="10" s="1"/>
  <c r="J1258" i="10" l="1"/>
  <c r="J1300" i="10"/>
  <c r="J1301" i="10" s="1"/>
  <c r="J1302" i="10" s="1"/>
  <c r="J1303" i="10" s="1"/>
  <c r="J1304" i="10" s="1"/>
  <c r="J1259" i="10" l="1"/>
  <c r="J1260" i="10" s="1"/>
  <c r="J1261" i="10" s="1"/>
  <c r="J1264" i="10" s="1"/>
  <c r="J1265" i="10" s="1"/>
  <c r="J1266" i="10" s="1"/>
  <c r="J1267" i="10" l="1"/>
  <c r="J1268" i="10" s="1"/>
  <c r="J1269" i="10" s="1"/>
  <c r="J1270" i="10" s="1"/>
  <c r="J1271" i="10" s="1"/>
  <c r="J1272" i="10" s="1"/>
  <c r="J1273" i="10" s="1"/>
  <c r="J1274" i="10" s="1"/>
  <c r="J1275" i="10" s="1"/>
  <c r="J1276" i="10" s="1"/>
  <c r="J1277" i="10" s="1"/>
  <c r="J1278" i="10" s="1"/>
  <c r="J1279" i="10" s="1"/>
  <c r="J1280" i="10" s="1"/>
  <c r="J1281" i="10" s="1"/>
  <c r="J1282"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<sst xmlns="http://schemas.openxmlformats.org/spreadsheetml/2006/main" count="6509" uniqueCount="4974">
  <si>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</si>
  <si>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</si>
  <si>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</si>
  <si>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</si>
  <si>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</si>
  <si>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</si>
  <si>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</si>
  <si>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</si>
  <si>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</si>
  <si>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</si>
  <si>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</si>
  <si>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</si>
  <si>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</si>
  <si>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</si>
  <si>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</si>
  <si>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</si>
  <si>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</si>
  <si>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</si>
  <si>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</si>
  <si>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</si>
  <si>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</si>
  <si>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</si>
  <si>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</si>
  <si>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</si>
  <si>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</si>
  <si>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</si>
  <si>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</si>
  <si>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</si>
  <si>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</si>
  <si>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</si>
  <si>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</si>
  <si>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</si>
  <si>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</si>
  <si>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</si>
  <si>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</si>
  <si>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</si>
  <si>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</si>
  <si>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</si>
  <si>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</si>
  <si>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</si>
  <si>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</si>
  <si>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</si>
  <si>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</si>
  <si>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</si>
  <si>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</si>
  <si>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</si>
  <si>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</si>
  <si>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</si>
  <si>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</si>
  <si>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</si>
  <si>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</si>
  <si>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</si>
  <si>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</si>
  <si>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</si>
  <si>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</si>
  <si>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</si>
  <si>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</si>
  <si>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</si>
  <si>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</si>
  <si>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</si>
  <si>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</si>
  <si>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</si>
  <si>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</si>
  <si>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</si>
  <si>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</si>
  <si>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</si>
  <si>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</si>
  <si>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</si>
  <si>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</si>
  <si>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</si>
  <si>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</si>
  <si>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</si>
  <si>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</si>
  <si>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</si>
  <si>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</si>
  <si>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</si>
  <si>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</si>
  <si>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</si>
  <si>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</si>
  <si>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</si>
  <si>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</si>
  <si>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</si>
  <si>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</si>
  <si>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</si>
  <si>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</si>
  <si>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</si>
  <si>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</si>
  <si>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</si>
  <si>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</si>
  <si>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</si>
  <si>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</si>
  <si>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</si>
  <si>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</si>
  <si>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</si>
  <si>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</si>
  <si>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</si>
  <si>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</si>
  <si>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</si>
  <si>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</si>
  <si>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</si>
  <si>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</si>
  <si>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</si>
  <si>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</si>
  <si>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</si>
  <si>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</si>
  <si>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</si>
  <si>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</si>
  <si>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</si>
  <si>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</si>
  <si>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</si>
  <si>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</si>
  <si>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</si>
  <si>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</si>
  <si>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</si>
  <si>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</si>
  <si>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</si>
  <si>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</si>
  <si>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</si>
  <si>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</si>
  <si>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</si>
  <si>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</si>
  <si>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</si>
  <si>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</si>
  <si>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</si>
  <si>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</si>
  <si>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</si>
  <si>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</si>
  <si>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</si>
  <si>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</si>
  <si>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</si>
  <si>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</si>
  <si>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</si>
  <si>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</si>
  <si>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</si>
  <si>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</si>
  <si>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</si>
  <si>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</si>
  <si>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</si>
  <si>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</si>
  <si>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</si>
  <si>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</si>
  <si>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</si>
  <si>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</si>
  <si>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</si>
  <si>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</si>
  <si>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</si>
  <si>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</si>
  <si>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</si>
  <si>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</si>
  <si>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</si>
  <si>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</si>
  <si>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</si>
  <si>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</si>
  <si>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</si>
  <si>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</si>
  <si>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</si>
  <si>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</si>
  <si>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</si>
  <si>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</si>
  <si>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</si>
  <si>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</si>
  <si>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</si>
  <si>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</si>
  <si>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</si>
  <si>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</si>
  <si>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</si>
  <si>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</si>
  <si>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</si>
  <si>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</si>
  <si>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</si>
  <si>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</si>
  <si>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</si>
  <si>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</si>
  <si>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</si>
  <si>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</si>
  <si>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</si>
  <si>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</si>
  <si>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</si>
  <si>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</si>
  <si>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</si>
  <si>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</si>
  <si>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</si>
  <si>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</si>
  <si>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</si>
  <si>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</si>
  <si>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</si>
  <si>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</si>
  <si>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</si>
  <si>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</si>
  <si>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</si>
  <si>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</si>
  <si>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</si>
  <si>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</si>
  <si>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</si>
  <si>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</si>
  <si>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</si>
  <si>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</si>
  <si>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</si>
  <si>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</si>
  <si>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</si>
  <si>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</si>
  <si>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</si>
  <si>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</si>
  <si>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</si>
  <si>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</si>
  <si>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</si>
  <si>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</si>
  <si>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</si>
  <si>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</si>
  <si>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</si>
  <si>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</si>
  <si>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</si>
  <si>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</si>
  <si>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</si>
  <si>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</si>
  <si>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</si>
  <si>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</si>
  <si>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</si>
  <si>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</si>
  <si>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</si>
  <si>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</si>
  <si>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</si>
  <si>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</si>
  <si>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</si>
  <si>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</si>
  <si>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</si>
  <si>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</si>
  <si>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</si>
  <si>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</si>
  <si>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</si>
  <si>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</si>
  <si>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</si>
  <si>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</si>
  <si>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</si>
  <si>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</si>
  <si>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</si>
  <si>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</si>
  <si>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</si>
  <si>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</si>
  <si>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</si>
  <si>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</si>
  <si>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</si>
  <si>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</si>
  <si>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</si>
  <si>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</si>
  <si>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</si>
  <si>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</si>
  <si>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</si>
  <si>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</si>
  <si>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</si>
  <si>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</si>
  <si>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</si>
  <si>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</si>
  <si>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</si>
  <si>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</si>
  <si>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</si>
  <si>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</si>
  <si>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</si>
  <si>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</si>
  <si>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</si>
  <si>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</si>
  <si>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</si>
  <si>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</si>
  <si>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</si>
  <si>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</si>
  <si>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</si>
  <si>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</si>
  <si>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</si>
  <si>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</si>
  <si>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</si>
  <si>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</si>
  <si>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</si>
  <si>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</si>
  <si>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</si>
  <si>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</si>
  <si>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</si>
  <si>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</si>
  <si>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</si>
  <si>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</si>
  <si>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</si>
  <si>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</si>
  <si>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</si>
  <si>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</si>
  <si>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</si>
  <si>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</si>
  <si>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</si>
  <si>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</si>
  <si>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</si>
  <si>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</si>
  <si>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</si>
  <si>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</si>
  <si>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</si>
  <si>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</si>
  <si>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</si>
  <si>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</si>
  <si>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</si>
  <si>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</si>
  <si>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</si>
  <si>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</si>
  <si>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</si>
  <si>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</si>
  <si>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</si>
  <si>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</si>
  <si>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</si>
  <si>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</si>
  <si>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</si>
  <si>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</si>
  <si>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</si>
  <si>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</si>
  <si>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</si>
  <si>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</si>
  <si>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</si>
  <si>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</si>
  <si>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</si>
  <si>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</si>
  <si>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</si>
  <si>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</si>
  <si>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</si>
  <si>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</si>
  <si>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</si>
  <si>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</si>
  <si>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</si>
  <si>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</si>
  <si>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</si>
  <si>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</si>
  <si>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</si>
  <si>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</si>
  <si>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</si>
  <si>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</si>
  <si>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</si>
  <si>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</si>
  <si>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</si>
  <si>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</si>
  <si>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</si>
  <si>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</si>
  <si>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</si>
  <si>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</si>
  <si>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</si>
  <si>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</si>
  <si>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</si>
  <si>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</si>
  <si>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</si>
  <si>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</si>
  <si>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</si>
  <si>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</si>
  <si>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</si>
  <si>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</si>
  <si>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</si>
  <si>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</si>
  <si>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</si>
  <si>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</si>
  <si>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</si>
  <si>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</si>
  <si>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</si>
  <si>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</si>
  <si>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</si>
  <si>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</si>
  <si>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</si>
  <si>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</si>
  <si>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</si>
  <si>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</si>
  <si>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</si>
  <si>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</si>
  <si>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</si>
  <si>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</si>
  <si>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</si>
  <si>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</si>
  <si>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</si>
  <si>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</si>
  <si>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</si>
  <si>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</si>
  <si>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</si>
  <si>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</si>
  <si>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</si>
  <si>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</si>
  <si>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</si>
  <si>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</si>
  <si>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</si>
  <si>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</si>
  <si>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</si>
  <si>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</si>
  <si>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</si>
  <si>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</si>
  <si>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</si>
  <si>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</si>
  <si>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</si>
  <si>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</si>
  <si>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</si>
  <si>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</si>
  <si>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</si>
  <si>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</si>
  <si>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</si>
  <si>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</si>
  <si>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</si>
  <si>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</si>
  <si>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</si>
  <si>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</si>
  <si>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</si>
  <si>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</si>
  <si>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</si>
  <si>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</si>
  <si>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</si>
  <si>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</si>
  <si>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</si>
  <si>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</si>
  <si>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</si>
  <si>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</si>
  <si>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</si>
  <si>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</si>
  <si>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</si>
  <si>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</si>
  <si>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</si>
  <si>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</si>
  <si>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</si>
  <si>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</si>
  <si>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</si>
  <si>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</si>
  <si>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</si>
  <si>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</si>
  <si>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</si>
  <si>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</si>
  <si>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</si>
  <si>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</si>
  <si>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</si>
  <si>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</si>
  <si>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</si>
  <si>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</si>
  <si>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</si>
  <si>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</si>
  <si>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</si>
  <si>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</si>
  <si>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</si>
  <si>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</si>
  <si>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</si>
  <si>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</si>
  <si>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</si>
  <si>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</si>
  <si>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</si>
  <si>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</si>
  <si>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</si>
  <si>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</si>
  <si>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</si>
  <si>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</si>
  <si>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</si>
  <si>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</si>
  <si>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</si>
  <si>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</si>
  <si>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</si>
  <si>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</si>
  <si>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</si>
  <si>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</si>
  <si>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</si>
  <si>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</si>
  <si>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</si>
  <si>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</si>
  <si>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</si>
  <si>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</si>
  <si>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</si>
  <si>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</si>
  <si>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</si>
  <si>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</si>
  <si>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</si>
  <si>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</si>
  <si>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</si>
  <si>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</si>
  <si>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</si>
  <si>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</si>
  <si>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</si>
  <si>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</si>
  <si>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</si>
  <si>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</si>
  <si>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</si>
  <si>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</si>
  <si>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</si>
  <si>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</si>
  <si>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</si>
  <si>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</si>
  <si>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</si>
  <si>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</si>
  <si>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</si>
  <si>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</si>
  <si>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</si>
  <si>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</si>
  <si>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</si>
  <si>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</si>
  <si>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</si>
  <si>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</si>
  <si>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</si>
  <si>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</si>
  <si>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</si>
  <si>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</si>
  <si>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</si>
  <si>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</si>
  <si>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</si>
  <si>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</si>
  <si>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</si>
  <si>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</si>
  <si>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</si>
  <si>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</si>
  <si>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</si>
  <si>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</si>
  <si>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</si>
  <si>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</si>
  <si>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</si>
  <si>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</si>
  <si>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</si>
  <si>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</si>
  <si>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</si>
  <si>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</si>
  <si>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</si>
  <si>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</si>
  <si>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</si>
  <si>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</si>
  <si>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</si>
  <si>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</si>
  <si>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</si>
  <si>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</si>
  <si>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</si>
  <si>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</si>
  <si>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</si>
  <si>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</si>
  <si>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</si>
  <si>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</si>
  <si>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</si>
  <si>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</si>
  <si>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</si>
  <si>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</si>
  <si>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</si>
  <si>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</si>
  <si>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</si>
  <si>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</si>
  <si>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</si>
  <si>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</si>
  <si>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</si>
  <si>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</si>
  <si>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</si>
  <si>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</si>
  <si>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</si>
  <si>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</si>
  <si>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</si>
  <si>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</si>
  <si>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</si>
  <si>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</si>
  <si>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</si>
  <si>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</si>
  <si>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</si>
  <si>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</si>
  <si>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</si>
  <si>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</si>
  <si>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</si>
  <si>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</si>
  <si>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</si>
  <si>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</si>
  <si>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</si>
  <si>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</si>
  <si>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</si>
  <si>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</si>
  <si>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</si>
  <si>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</si>
  <si>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</si>
  <si>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</si>
  <si>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</si>
  <si>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</si>
  <si>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</si>
  <si>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</si>
  <si>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</si>
  <si>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</si>
  <si>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</si>
  <si>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</si>
  <si>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</si>
  <si>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</si>
  <si>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</si>
  <si>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</si>
  <si>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</si>
  <si>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</si>
  <si>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</si>
  <si>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</si>
  <si>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</si>
  <si>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</si>
  <si>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</si>
  <si>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</si>
  <si>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</si>
  <si>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</si>
  <si>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</si>
  <si>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</si>
  <si>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</si>
  <si>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</si>
  <si>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</si>
  <si>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</si>
  <si>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</si>
  <si>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</si>
  <si>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</si>
  <si>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</si>
  <si>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</si>
  <si>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</si>
  <si>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</si>
  <si>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</si>
  <si>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</si>
  <si>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</si>
  <si>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</si>
  <si>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</si>
  <si>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</si>
  <si>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</si>
  <si>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</si>
  <si>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</si>
  <si>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</si>
  <si>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</si>
  <si>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</si>
  <si>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</si>
  <si>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</si>
  <si>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</si>
  <si>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</si>
  <si>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</si>
  <si>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</si>
  <si>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</si>
  <si>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</si>
  <si>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</si>
  <si>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</si>
  <si>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</si>
  <si>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</si>
  <si>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</si>
  <si>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</si>
  <si>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</si>
  <si>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</si>
  <si>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</si>
  <si>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</si>
  <si>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</si>
  <si>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</si>
  <si>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</si>
  <si>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</si>
  <si>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</si>
  <si>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</si>
  <si>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</si>
  <si>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</si>
  <si>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</si>
  <si>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</si>
  <si>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</si>
  <si>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</si>
  <si>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</si>
  <si>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</si>
  <si>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</si>
  <si>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</si>
  <si>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</si>
  <si>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</si>
  <si>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</si>
  <si>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</si>
  <si>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</si>
  <si>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</si>
  <si>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</si>
  <si>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</si>
  <si>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</si>
  <si>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</si>
  <si>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</si>
  <si>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</si>
  <si>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</si>
  <si>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</si>
  <si>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</si>
  <si>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</si>
  <si>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</si>
  <si>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</si>
  <si>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</si>
  <si>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</si>
  <si>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</si>
  <si>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</si>
  <si>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</si>
  <si>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</si>
  <si>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</si>
  <si>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</si>
  <si>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</si>
  <si>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</si>
  <si>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</si>
  <si>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</si>
  <si>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</si>
  <si>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</si>
  <si>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</si>
  <si>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</si>
  <si>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</si>
  <si>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</si>
  <si>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</si>
  <si>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</si>
  <si>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</si>
  <si>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</si>
  <si>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</si>
  <si>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</si>
  <si>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</si>
  <si>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</si>
  <si>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</si>
  <si>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</si>
  <si>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</si>
  <si>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</si>
  <si>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</si>
  <si>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</si>
  <si>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</si>
  <si>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</si>
  <si>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</si>
  <si>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</si>
  <si>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</si>
  <si>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</si>
  <si>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</si>
  <si>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</si>
  <si>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</si>
  <si>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</si>
  <si>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</si>
  <si>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</si>
  <si>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</si>
  <si>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</si>
  <si>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</si>
  <si>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</si>
  <si>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</si>
  <si>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</si>
  <si>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</si>
  <si>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</si>
  <si>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</si>
  <si>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</si>
  <si>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</si>
  <si>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</si>
  <si>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</si>
  <si>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</si>
  <si>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</si>
  <si>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</si>
  <si>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</si>
  <si>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</si>
  <si>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</si>
  <si>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</si>
  <si>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</si>
  <si>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</si>
  <si>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</si>
  <si>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</si>
  <si>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</si>
  <si>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</si>
  <si>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</si>
  <si>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</si>
  <si>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</si>
  <si>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</si>
  <si>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</si>
  <si>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</si>
  <si>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</si>
  <si>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</si>
  <si>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</si>
  <si>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</si>
  <si>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</si>
  <si>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</si>
  <si>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</si>
  <si>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</si>
  <si>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</si>
  <si>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</si>
  <si>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</si>
  <si>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</si>
  <si>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</si>
  <si>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</si>
  <si>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</si>
  <si>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</si>
  <si>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</si>
  <si>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</si>
  <si>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</si>
  <si>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</si>
  <si>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</si>
  <si>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</si>
  <si>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</si>
  <si>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</si>
  <si>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</si>
  <si>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</si>
  <si>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</si>
  <si>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</si>
  <si>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</si>
  <si>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</si>
  <si>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</si>
  <si>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</si>
  <si>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</si>
  <si>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</si>
  <si>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</si>
  <si>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</si>
  <si>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</si>
  <si>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</si>
  <si>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</si>
  <si>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</si>
  <si>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</si>
  <si>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</si>
  <si>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</si>
  <si>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</si>
  <si>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</si>
  <si>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</si>
  <si>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</si>
  <si>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</si>
  <si>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</si>
  <si>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</si>
  <si>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</si>
  <si>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</si>
  <si>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</si>
  <si>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</si>
  <si>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</si>
  <si>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</si>
  <si>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</si>
  <si>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</si>
  <si>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</si>
  <si>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</si>
  <si>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</si>
  <si>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</si>
  <si>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</si>
  <si>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</si>
  <si>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</si>
  <si>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</si>
  <si>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</si>
  <si>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</si>
  <si>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</si>
  <si>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</si>
  <si>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</si>
  <si>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</si>
  <si>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</si>
  <si>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</si>
  <si>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</si>
  <si>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</si>
  <si>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</si>
  <si>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</si>
  <si>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</si>
  <si>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</si>
  <si>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</si>
  <si>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</si>
  <si>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</si>
  <si>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</si>
  <si>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</si>
  <si>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</si>
  <si>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</si>
  <si>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</si>
  <si>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</si>
  <si>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</si>
  <si>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</si>
  <si>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</si>
  <si>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</si>
  <si>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</si>
  <si>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</si>
  <si>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</si>
  <si>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</si>
  <si>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</si>
  <si>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</si>
  <si>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</si>
  <si>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</si>
  <si>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</si>
  <si>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</si>
  <si>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</si>
  <si>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</si>
  <si>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</si>
  <si>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</si>
  <si>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</si>
  <si>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</si>
  <si>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</si>
  <si>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</si>
  <si>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</si>
  <si>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</si>
  <si>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</si>
  <si>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</si>
  <si>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</si>
  <si>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</si>
  <si>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</si>
  <si>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</si>
  <si>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</si>
  <si>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</si>
  <si>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</si>
  <si>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</si>
  <si>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</si>
  <si>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</si>
  <si>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</si>
  <si>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</si>
  <si>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</si>
  <si>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</si>
  <si>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</si>
  <si>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</si>
  <si>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</si>
  <si>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</si>
  <si>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</si>
  <si>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</si>
  <si>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</si>
  <si>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</si>
  <si>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</si>
  <si>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</si>
  <si>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</si>
  <si>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</si>
  <si>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</si>
  <si>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</si>
  <si>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</si>
  <si>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</si>
  <si>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</si>
  <si>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</si>
  <si>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</si>
  <si>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</si>
  <si>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</si>
  <si>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</si>
  <si>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</si>
  <si>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</si>
  <si>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</si>
  <si>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</si>
  <si>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</si>
  <si>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</si>
  <si>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</si>
  <si>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</si>
  <si>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</si>
  <si>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</si>
  <si>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</si>
  <si>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</si>
  <si>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</si>
  <si>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</si>
  <si>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</si>
  <si>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</si>
  <si>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</si>
  <si>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</si>
  <si>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</si>
  <si>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</si>
  <si>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</si>
  <si>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</si>
  <si>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</si>
  <si>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</si>
  <si>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</si>
  <si>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</si>
  <si>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</si>
  <si>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</si>
  <si>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</si>
  <si>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</si>
  <si>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</si>
  <si>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</si>
  <si>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</si>
  <si>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</si>
  <si>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</si>
  <si>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</si>
  <si>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</si>
  <si>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</si>
  <si>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</si>
  <si>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</si>
  <si>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</si>
  <si>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</si>
  <si>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</si>
  <si>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</si>
  <si>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</si>
  <si>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</si>
  <si>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</si>
  <si>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</si>
  <si>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</si>
  <si>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</si>
  <si>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</si>
  <si>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</si>
  <si>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</si>
  <si>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</si>
  <si>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</si>
  <si>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</si>
  <si>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</si>
  <si>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</si>
  <si>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</si>
  <si>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</si>
  <si>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</si>
  <si>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</si>
  <si>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</si>
  <si>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</si>
  <si>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</si>
  <si>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</si>
  <si>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</si>
  <si>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</si>
  <si>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</si>
  <si>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</si>
  <si>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</si>
  <si>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</si>
  <si>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</si>
  <si>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</si>
  <si>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</si>
  <si>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</si>
  <si>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</si>
  <si>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</si>
  <si>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</si>
  <si>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</si>
  <si>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</si>
  <si>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</si>
  <si>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</si>
  <si>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</si>
  <si>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</si>
  <si>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</si>
  <si>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</si>
  <si>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</si>
  <si>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</si>
  <si>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</si>
  <si>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</si>
  <si>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</si>
  <si>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</si>
  <si>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</si>
  <si>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</si>
  <si>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</si>
  <si>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</si>
  <si>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</si>
  <si>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</si>
  <si>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</si>
  <si>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</si>
  <si>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</si>
  <si>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</si>
  <si>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</si>
  <si>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</si>
  <si>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</si>
  <si>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</si>
  <si>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</si>
  <si>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</si>
  <si>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</si>
  <si>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</si>
  <si>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</si>
  <si>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</si>
  <si>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</si>
  <si>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</si>
  <si>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</si>
  <si>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</si>
  <si>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</si>
  <si>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</si>
  <si>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</si>
  <si>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</si>
  <si>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</si>
  <si>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</si>
  <si>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</si>
  <si>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</si>
  <si>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</si>
  <si>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</si>
  <si>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</si>
  <si>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</si>
  <si>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</si>
  <si>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</si>
  <si>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</si>
  <si>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</si>
  <si>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</si>
  <si>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</si>
  <si>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</si>
  <si>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</si>
  <si>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</si>
  <si>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</si>
  <si>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</si>
  <si>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</si>
  <si>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</si>
  <si>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</si>
  <si>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</si>
  <si>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</si>
  <si>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</si>
  <si>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</si>
  <si>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</si>
  <si>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</si>
  <si>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</si>
  <si>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</si>
  <si>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</si>
  <si>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</si>
  <si>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</si>
  <si>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</si>
  <si>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</si>
  <si>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</si>
  <si>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</si>
  <si>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</si>
  <si>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</si>
  <si>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</si>
  <si>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</si>
  <si>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</si>
  <si>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</si>
  <si>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</si>
  <si>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</si>
  <si>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</si>
  <si>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</si>
  <si>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</si>
  <si>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</si>
  <si>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</si>
  <si>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</si>
  <si>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</si>
  <si>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</si>
  <si>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</si>
  <si>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</si>
  <si>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</si>
  <si>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</si>
  <si>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</si>
  <si>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</si>
  <si>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</si>
  <si>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</si>
  <si>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</si>
  <si>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</si>
  <si>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</si>
  <si>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</si>
  <si>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</si>
  <si>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</si>
  <si>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</si>
  <si>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</si>
  <si>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</si>
  <si>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</si>
  <si>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</si>
  <si>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</si>
  <si>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</si>
  <si>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</si>
  <si>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</si>
  <si>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</si>
  <si>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</si>
  <si>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</si>
  <si>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</si>
  <si>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</si>
  <si>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</si>
  <si>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</si>
  <si>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</si>
  <si>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</si>
  <si>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</si>
  <si>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</si>
  <si>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</si>
  <si>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</si>
  <si>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</si>
  <si>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</si>
  <si>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</si>
  <si>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</si>
  <si>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</si>
  <si>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</si>
  <si>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</si>
  <si>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</si>
  <si>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</si>
  <si>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</si>
  <si>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</si>
  <si>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</si>
  <si>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</si>
  <si>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</si>
  <si>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</si>
  <si>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</si>
  <si>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</si>
  <si>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</si>
  <si>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</si>
  <si>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</si>
  <si>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</si>
  <si>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</si>
  <si>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</si>
  <si>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</si>
  <si>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</si>
  <si>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</si>
  <si>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</si>
  <si>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</si>
  <si>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</si>
  <si>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</si>
  <si>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</si>
  <si>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</si>
  <si>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</si>
  <si>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</si>
  <si>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</si>
  <si>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</si>
  <si>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</si>
  <si>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</si>
  <si>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</si>
  <si>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</si>
  <si>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</si>
  <si>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</si>
  <si>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</si>
  <si>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</si>
  <si>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</si>
  <si>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</si>
  <si>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</si>
  <si>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</si>
  <si>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</si>
  <si>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</si>
  <si>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</si>
  <si>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</si>
  <si>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</si>
  <si>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</si>
  <si>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</si>
  <si>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</si>
  <si>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</si>
  <si>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</si>
  <si>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</si>
  <si>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</si>
  <si>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</si>
  <si>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</si>
  <si>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</si>
  <si>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</si>
  <si>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</si>
  <si>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</si>
  <si>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</si>
  <si>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</si>
  <si>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</si>
  <si>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</si>
  <si>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</si>
  <si>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</si>
  <si>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</si>
  <si>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</si>
  <si>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</si>
  <si>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</si>
  <si>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</si>
  <si>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</si>
  <si>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</si>
  <si>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</si>
  <si>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</si>
  <si>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</si>
  <si>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</si>
  <si>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</si>
  <si>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</si>
  <si>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</si>
  <si>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</si>
  <si>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</si>
  <si>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</si>
  <si>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</si>
  <si>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</si>
  <si>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</si>
  <si>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</si>
  <si>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</si>
  <si>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</si>
  <si>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</si>
  <si>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</si>
  <si>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</si>
  <si>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</si>
  <si>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</si>
  <si>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</si>
  <si>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</si>
  <si>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</si>
  <si>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</si>
  <si>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</si>
  <si>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</si>
  <si>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</si>
  <si>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</si>
  <si>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</si>
  <si>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</si>
  <si>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</si>
  <si>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</si>
  <si>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</si>
  <si>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</si>
  <si>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</si>
  <si>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</si>
  <si>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</si>
  <si>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</si>
  <si>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</si>
  <si>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</si>
  <si>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</si>
  <si>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</si>
  <si>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</si>
  <si>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</si>
  <si>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</si>
  <si>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</si>
  <si>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</si>
  <si>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</si>
  <si>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</si>
  <si>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</si>
  <si>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</si>
  <si>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</si>
  <si>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</si>
  <si>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</si>
  <si>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</si>
  <si>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</si>
  <si>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</si>
  <si>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</si>
  <si>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</si>
  <si>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</si>
  <si>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</si>
  <si>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</si>
  <si>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</si>
  <si>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</si>
  <si>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</si>
  <si>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</si>
  <si>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</si>
  <si>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</si>
  <si>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</si>
  <si>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</si>
  <si>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</si>
  <si>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</si>
  <si>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</si>
  <si>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</si>
  <si>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</si>
  <si>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</si>
  <si>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</si>
  <si>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</si>
  <si>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</si>
  <si>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</si>
  <si>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</si>
  <si>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</si>
  <si>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</si>
  <si>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</si>
  <si>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</si>
  <si>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</si>
  <si>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</si>
  <si>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</si>
  <si>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</si>
  <si>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</si>
  <si>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</si>
  <si>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</si>
  <si>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</si>
  <si>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</si>
  <si>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</si>
  <si>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</si>
  <si>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</si>
  <si>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</si>
  <si>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</si>
  <si>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</si>
  <si>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</si>
  <si>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</si>
  <si>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</si>
  <si>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</si>
  <si>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</si>
  <si>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</si>
  <si>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</si>
  <si>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</si>
  <si>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</si>
  <si>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</si>
  <si>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</si>
  <si>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</si>
  <si>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</si>
  <si>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</si>
  <si>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</si>
  <si>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</si>
  <si>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</si>
  <si>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</si>
  <si>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</si>
  <si>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</si>
  <si>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</si>
  <si>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</si>
  <si>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</si>
  <si>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</si>
  <si>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</si>
  <si>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</si>
  <si>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</si>
  <si>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</si>
  <si>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</si>
  <si>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</si>
  <si>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</si>
  <si>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</si>
  <si>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</si>
  <si>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</si>
  <si>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</si>
  <si>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</si>
  <si>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</si>
  <si>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</si>
  <si>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</si>
  <si>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</si>
  <si>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</si>
  <si>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</si>
  <si>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</si>
  <si>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</si>
  <si>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</si>
  <si>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</si>
  <si>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</si>
  <si>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</si>
  <si>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</si>
  <si>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</si>
  <si>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</si>
  <si>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</si>
  <si>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</si>
  <si>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</si>
  <si>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</si>
  <si>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</si>
  <si>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</si>
  <si>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</si>
  <si>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</si>
  <si>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</si>
  <si>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</si>
  <si>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</si>
  <si>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</si>
  <si>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</si>
  <si>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</si>
  <si>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</si>
  <si>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</si>
  <si>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</si>
  <si>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</si>
  <si>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</si>
  <si>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</si>
  <si>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</si>
  <si>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</si>
  <si>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</si>
  <si>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</si>
  <si>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</si>
  <si>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</si>
  <si>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</si>
  <si>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</si>
  <si>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</si>
  <si>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</si>
  <si>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</si>
  <si>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</si>
  <si>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</si>
  <si>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</si>
  <si>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</si>
  <si>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</si>
  <si>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</si>
  <si>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</si>
  <si>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</si>
  <si>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</si>
  <si>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</si>
  <si>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</si>
  <si>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</si>
  <si>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</si>
  <si>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</si>
  <si>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</si>
  <si>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</si>
  <si>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</si>
  <si>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</si>
  <si>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</si>
  <si>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</si>
  <si>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</si>
  <si>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</si>
  <si>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</si>
  <si>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</si>
  <si>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</si>
  <si>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</si>
  <si>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</si>
  <si>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</si>
  <si>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</si>
  <si>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</si>
  <si>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</si>
  <si>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</si>
  <si>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</si>
  <si>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</si>
  <si>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</si>
  <si>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</si>
  <si>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</si>
  <si>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</si>
  <si>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</si>
  <si>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</si>
  <si>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</si>
  <si>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</si>
  <si>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</si>
  <si>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</si>
  <si>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</si>
  <si>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</si>
  <si>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</si>
  <si>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</si>
  <si>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</si>
  <si>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</si>
  <si>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</si>
  <si>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</si>
  <si>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</si>
  <si>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</si>
  <si>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</si>
  <si>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</si>
  <si>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</si>
  <si>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</si>
  <si>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</si>
  <si>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</si>
  <si>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</si>
  <si>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</si>
  <si>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</si>
  <si>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</si>
  <si>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</si>
  <si>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</si>
  <si>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</si>
  <si>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</si>
  <si>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</si>
  <si>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</si>
  <si>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</si>
  <si>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</si>
  <si>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</si>
  <si>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</si>
  <si>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</si>
  <si>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</si>
  <si>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</si>
  <si>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</si>
  <si>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</si>
  <si>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</si>
  <si>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</si>
  <si>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</si>
  <si>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</si>
  <si>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</si>
  <si>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</si>
  <si>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</si>
  <si>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</si>
  <si>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</si>
  <si>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</si>
  <si>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</si>
  <si>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</si>
  <si>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</si>
  <si>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</si>
  <si>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</si>
  <si>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</si>
  <si>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</si>
  <si>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</si>
  <si>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</si>
  <si>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</si>
  <si>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</si>
  <si>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</si>
  <si>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</si>
  <si>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</si>
  <si>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</si>
  <si>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</si>
  <si>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</si>
  <si>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</si>
  <si>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</si>
  <si>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</si>
  <si>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</si>
  <si>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</si>
  <si>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</si>
  <si>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</si>
  <si>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</si>
  <si>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</si>
  <si>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</si>
  <si>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</si>
  <si>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</si>
  <si>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</si>
  <si>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</si>
  <si>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</si>
  <si>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</si>
  <si>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</si>
  <si>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</si>
  <si>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</si>
  <si>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</si>
  <si>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</si>
  <si>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</si>
  <si>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</si>
  <si>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</si>
  <si>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</si>
  <si>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</si>
  <si>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</si>
  <si>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</si>
  <si>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</si>
  <si>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</si>
  <si>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</si>
  <si>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</si>
  <si>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</si>
  <si>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</si>
  <si>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</si>
  <si>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</si>
  <si>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</si>
  <si>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</si>
  <si>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</si>
  <si>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</si>
  <si>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</si>
  <si>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</si>
  <si>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</si>
  <si>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</si>
  <si>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</si>
  <si>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</si>
  <si>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</si>
  <si>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</si>
  <si>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</si>
  <si>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</si>
  <si>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</si>
  <si>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</si>
  <si>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</si>
  <si>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</si>
  <si>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</si>
  <si>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</si>
  <si>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</si>
  <si>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</si>
  <si>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</si>
  <si>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</si>
  <si>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</si>
  <si>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</si>
  <si>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</si>
  <si>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</si>
  <si>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</si>
  <si>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</si>
  <si>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</si>
  <si>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</si>
  <si>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</si>
  <si>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</si>
  <si>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</si>
  <si>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</si>
  <si>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</si>
  <si>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</si>
  <si>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</si>
  <si>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</si>
  <si>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</si>
  <si>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</si>
  <si>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</si>
  <si>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</si>
  <si>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</si>
  <si>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</si>
  <si>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</si>
  <si>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</si>
  <si>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</si>
  <si>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</si>
  <si>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</si>
  <si>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</si>
  <si>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</si>
  <si>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</si>
  <si>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</si>
  <si>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</si>
  <si>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</si>
  <si>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</si>
  <si>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</si>
  <si>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</si>
  <si>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</si>
  <si>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</si>
  <si>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</si>
  <si>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</si>
  <si>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</si>
  <si>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</si>
  <si>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</si>
  <si>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</si>
  <si>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</si>
  <si>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</si>
  <si>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</si>
  <si>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</si>
  <si>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</si>
  <si>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</si>
  <si>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</si>
  <si>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</si>
  <si>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</si>
  <si>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</si>
  <si>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</si>
  <si>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</si>
  <si>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</si>
  <si>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</si>
  <si>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</si>
  <si>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</si>
  <si>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</si>
  <si>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</si>
  <si>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</si>
  <si>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</si>
  <si>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</si>
  <si>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</si>
  <si>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</si>
  <si>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</si>
  <si>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</si>
  <si>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</si>
  <si>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</si>
  <si>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</si>
  <si>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</si>
  <si>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</si>
  <si>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</si>
  <si>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</si>
  <si>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</si>
  <si>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</si>
  <si>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</si>
  <si>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</si>
  <si>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</si>
  <si>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</si>
  <si>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</si>
  <si>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</si>
  <si>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</si>
  <si>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</si>
  <si>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</si>
  <si>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</si>
  <si>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</si>
  <si>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</si>
  <si>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</si>
  <si>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</si>
  <si>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</si>
  <si>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</si>
  <si>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</si>
  <si>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</si>
  <si>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</si>
  <si>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</si>
  <si>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</si>
  <si>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</si>
  <si>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</si>
  <si>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</si>
  <si>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</si>
  <si>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</si>
  <si>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</si>
  <si>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</si>
  <si>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</si>
  <si>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</si>
  <si>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</si>
  <si>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</si>
  <si>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</si>
  <si>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</si>
  <si>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</si>
  <si>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</si>
  <si>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</si>
  <si>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</si>
  <si>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</si>
  <si>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</si>
  <si>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</si>
  <si>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</si>
  <si>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</si>
  <si>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</si>
  <si>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</si>
  <si>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</si>
  <si>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</si>
  <si>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</si>
  <si>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</si>
  <si>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</si>
  <si>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</si>
  <si>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</si>
  <si>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</si>
  <si>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</si>
  <si>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</si>
  <si>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</si>
  <si>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</si>
  <si>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</si>
  <si>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</si>
  <si>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</si>
  <si>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</si>
  <si>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</si>
  <si>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</si>
  <si>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</si>
  <si>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</si>
  <si>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</si>
  <si>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</si>
  <si>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</si>
  <si>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</si>
  <si>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</si>
  <si>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</si>
  <si>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</si>
  <si>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</si>
  <si>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</si>
  <si>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</si>
  <si>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</si>
  <si>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</si>
  <si>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</si>
  <si>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</si>
  <si>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</si>
  <si>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</si>
  <si>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</si>
  <si>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</si>
  <si>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</si>
  <si>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</si>
  <si>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</si>
  <si>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</si>
  <si>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</si>
  <si>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</si>
  <si>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</si>
  <si>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</si>
  <si>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</si>
  <si>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</si>
  <si>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</si>
  <si>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</si>
  <si>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</si>
  <si>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</si>
  <si>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</si>
  <si>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</si>
  <si>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</si>
  <si>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</si>
  <si>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</si>
  <si>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</si>
  <si>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</si>
  <si>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</si>
  <si>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</si>
  <si>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</si>
  <si>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</si>
  <si>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</si>
  <si>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</si>
  <si>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</si>
  <si>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</si>
  <si>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</si>
  <si>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</si>
  <si>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</si>
  <si>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</si>
  <si>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</si>
  <si>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</si>
  <si>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</si>
  <si>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</si>
  <si>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</si>
  <si>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</si>
  <si>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</si>
  <si>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</si>
  <si>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</si>
  <si>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</si>
  <si>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</si>
  <si>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</si>
  <si>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</si>
  <si>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</si>
  <si>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</si>
  <si>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</si>
  <si>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</si>
  <si>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</si>
  <si>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</si>
  <si>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</si>
  <si>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</si>
  <si>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</si>
  <si>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</si>
  <si>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</si>
  <si>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</si>
  <si>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</si>
  <si>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</si>
  <si>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</si>
  <si>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</si>
  <si>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</si>
  <si>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</si>
  <si>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</si>
  <si>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</si>
  <si>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</si>
  <si>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</si>
  <si>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</si>
  <si>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</si>
  <si>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</si>
  <si>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</si>
  <si>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</si>
  <si>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</si>
  <si>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</si>
  <si>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</si>
  <si>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</si>
  <si>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</si>
  <si>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</si>
  <si>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</si>
  <si>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</si>
  <si>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</si>
  <si>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</si>
  <si>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</si>
  <si>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</si>
  <si>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</si>
  <si>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</si>
  <si>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</si>
  <si>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</si>
  <si>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</si>
  <si>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</si>
  <si>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</si>
  <si>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</si>
  <si>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</si>
  <si>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</si>
  <si>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</si>
  <si>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</si>
  <si>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</si>
  <si>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</si>
  <si>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</si>
  <si>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</si>
  <si>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</si>
  <si>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</si>
  <si>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</si>
  <si>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</si>
  <si>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</si>
  <si>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</si>
  <si>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</si>
  <si>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</si>
  <si>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</si>
  <si>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</si>
  <si>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</si>
  <si>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</si>
  <si>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</si>
  <si>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</si>
  <si>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</si>
  <si>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</si>
  <si>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</si>
  <si>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</si>
  <si>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</si>
  <si>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</si>
  <si>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</si>
  <si>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</si>
  <si>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</si>
  <si>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</si>
  <si>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</si>
  <si>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</si>
  <si>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</si>
  <si>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</si>
  <si>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</si>
  <si>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</si>
  <si>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</si>
  <si>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</si>
  <si>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</si>
  <si>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</si>
  <si>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</si>
  <si>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</si>
  <si>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</si>
  <si>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</si>
  <si>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</si>
  <si>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</si>
  <si>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</si>
  <si>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</si>
  <si>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</si>
  <si>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</si>
  <si>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</si>
  <si>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</si>
  <si>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</si>
  <si>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</si>
  <si>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</si>
  <si>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</si>
  <si>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</si>
  <si>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</si>
  <si>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</si>
  <si>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</si>
  <si>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</si>
  <si>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</si>
  <si>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</si>
  <si>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</si>
  <si>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</si>
  <si>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</si>
  <si>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</si>
  <si>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</si>
  <si>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</si>
  <si>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</si>
  <si>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</si>
  <si>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</si>
  <si>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</si>
  <si>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</si>
  <si>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</si>
  <si>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</si>
  <si>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</si>
  <si>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</si>
  <si>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</si>
  <si>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</si>
  <si>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</si>
  <si>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</si>
  <si>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</si>
  <si>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</si>
  <si>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</si>
  <si>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</si>
  <si>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</si>
  <si>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</si>
  <si>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</si>
  <si>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</si>
  <si>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</si>
  <si>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</si>
  <si>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</si>
  <si>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</si>
  <si>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</si>
  <si>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</si>
  <si>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</si>
  <si>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</si>
  <si>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</si>
  <si>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</si>
  <si>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</si>
  <si>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</si>
  <si>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</si>
  <si>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</si>
  <si>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</si>
  <si>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</si>
  <si>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</si>
  <si>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</si>
  <si>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</si>
  <si>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</si>
  <si>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</si>
  <si>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</si>
  <si>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</si>
  <si>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</si>
  <si>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</si>
  <si>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</si>
  <si>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</si>
  <si>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</si>
  <si>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</si>
  <si>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</si>
  <si>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</si>
  <si>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</si>
  <si>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</si>
  <si>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</si>
  <si>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</si>
  <si>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</si>
  <si>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</si>
  <si>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</si>
  <si>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</si>
  <si>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</si>
  <si>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</si>
  <si>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</si>
  <si>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</si>
  <si>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</si>
  <si>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</si>
  <si>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</si>
  <si>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</si>
  <si>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</si>
  <si>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</si>
  <si>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</si>
  <si>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</si>
  <si>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</si>
  <si>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</si>
  <si>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</si>
  <si>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</si>
  <si>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</si>
  <si>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</si>
  <si>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</si>
  <si>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</si>
  <si>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</si>
  <si>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</si>
  <si>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</si>
  <si>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</si>
  <si>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</si>
  <si>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</si>
  <si>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</si>
  <si>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</si>
  <si>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</si>
  <si>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</si>
  <si>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</si>
  <si>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</si>
  <si>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</si>
  <si>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</si>
  <si>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</si>
  <si>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</si>
  <si>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</si>
  <si>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</si>
  <si>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</si>
  <si>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</si>
  <si>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</si>
  <si>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</si>
  <si>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</si>
  <si>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</si>
  <si>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</si>
  <si>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</si>
  <si>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</si>
  <si>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</si>
  <si>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</si>
  <si>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</si>
  <si>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</si>
  <si>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</si>
  <si>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</si>
  <si>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</si>
  <si>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</si>
  <si>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</si>
  <si>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</si>
  <si>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</si>
  <si>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</si>
  <si>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</si>
  <si>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</si>
  <si>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</si>
  <si>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</si>
  <si>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</si>
  <si>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</si>
  <si>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</si>
  <si>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</si>
  <si>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</si>
  <si>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</si>
  <si>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</si>
  <si>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</si>
  <si>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</si>
  <si>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</si>
  <si>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</si>
  <si>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</si>
  <si>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</si>
  <si>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</si>
  <si>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</si>
  <si>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</si>
  <si>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</si>
  <si>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</si>
  <si>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</si>
  <si>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</si>
  <si>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</si>
  <si>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</si>
  <si>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</si>
  <si>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</si>
  <si>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</si>
  <si>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</si>
  <si>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</si>
  <si>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</si>
  <si>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</si>
  <si>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</si>
  <si>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</si>
  <si>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</si>
  <si>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</si>
  <si>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</si>
  <si>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</si>
  <si>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</si>
  <si>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</si>
  <si>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</si>
  <si>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</si>
  <si>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</si>
  <si>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</si>
  <si>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</si>
  <si>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</si>
  <si>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</si>
  <si>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</si>
  <si>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</si>
  <si>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</si>
  <si>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</si>
  <si>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</si>
  <si>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</si>
  <si>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</si>
  <si>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</si>
  <si>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</si>
  <si>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</si>
  <si>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</si>
  <si>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</si>
  <si>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</si>
  <si>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</si>
  <si>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</si>
  <si>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</si>
  <si>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</si>
  <si>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</si>
  <si>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</si>
  <si>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</si>
  <si>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</si>
  <si>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</si>
  <si>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</si>
  <si>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</si>
  <si>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</si>
  <si>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</si>
  <si>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</si>
  <si>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</si>
  <si>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</si>
  <si>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</si>
  <si>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</si>
  <si>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</si>
  <si>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</si>
  <si>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</si>
  <si>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</si>
  <si>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</si>
  <si>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</si>
  <si>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</si>
  <si>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</si>
  <si>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</si>
  <si>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</si>
  <si>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</si>
  <si>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</si>
  <si>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</si>
  <si>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</si>
  <si>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</si>
  <si>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</si>
  <si>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</si>
  <si>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</si>
  <si>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</si>
  <si>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</si>
  <si>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</si>
  <si>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</si>
  <si>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</si>
  <si>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</si>
  <si>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</si>
  <si>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</si>
  <si>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</si>
  <si>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</si>
  <si>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</si>
  <si>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</si>
  <si>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</si>
  <si>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</si>
  <si>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</si>
  <si>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</si>
  <si>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</si>
  <si>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</si>
  <si>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</si>
  <si>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</si>
  <si>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</si>
  <si>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</si>
  <si>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</si>
  <si>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</si>
  <si>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</si>
  <si>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</si>
  <si>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</si>
  <si>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</si>
  <si>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</si>
  <si>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</si>
  <si>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</si>
  <si>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</si>
  <si>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</si>
  <si>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</si>
  <si>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</si>
  <si>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</si>
  <si>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</si>
  <si>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</si>
  <si>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</si>
  <si>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</si>
  <si>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</si>
  <si>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</si>
  <si>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</si>
  <si>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</si>
  <si>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</si>
  <si>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</si>
  <si>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</si>
  <si>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</si>
  <si>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</si>
  <si>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</si>
  <si>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</si>
  <si>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</si>
  <si>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</si>
  <si>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</si>
  <si>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</si>
  <si>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</si>
  <si>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</si>
  <si>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</si>
  <si>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</si>
  <si>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</si>
  <si>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</si>
  <si>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</si>
  <si>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</si>
  <si>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</si>
  <si>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</si>
  <si>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</si>
  <si>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</si>
  <si>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</si>
  <si>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</si>
  <si>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</si>
  <si>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</si>
  <si>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</si>
  <si>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</si>
  <si>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</si>
  <si>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</si>
  <si>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</si>
  <si>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</si>
  <si>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</si>
  <si>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</si>
  <si>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</si>
  <si>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</si>
  <si>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</si>
  <si>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</si>
  <si>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</si>
  <si>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</si>
  <si>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</si>
  <si>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</si>
  <si>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</si>
  <si>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</si>
  <si>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</si>
  <si>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</si>
  <si>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</si>
  <si>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</si>
  <si>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</si>
  <si>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</si>
  <si>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</si>
  <si>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</si>
  <si>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</si>
  <si>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</si>
  <si>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</si>
  <si>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</si>
  <si>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</si>
  <si>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</si>
  <si>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</si>
  <si>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</si>
  <si>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</si>
  <si>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</si>
  <si>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</si>
  <si>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</si>
  <si>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</si>
  <si>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</si>
  <si>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</si>
  <si>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</si>
  <si>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</si>
  <si>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</si>
  <si>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</si>
  <si>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</si>
  <si>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</si>
  <si>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</si>
  <si>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</si>
  <si>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</si>
  <si>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</si>
  <si>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</si>
  <si>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</si>
  <si>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</si>
  <si>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</si>
  <si>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</si>
  <si>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</si>
  <si>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</si>
  <si>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</si>
  <si>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</si>
  <si>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</si>
  <si>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</si>
  <si>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</si>
  <si>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</si>
  <si>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</si>
  <si>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</si>
  <si>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</si>
  <si>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</si>
  <si>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</si>
  <si>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</si>
  <si>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</si>
  <si>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</si>
  <si>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</si>
  <si>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</si>
  <si>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</si>
  <si>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</si>
  <si>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</si>
  <si>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</si>
  <si>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</si>
  <si>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</si>
  <si>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</si>
  <si>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</si>
  <si>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</si>
  <si>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</si>
  <si>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</si>
  <si>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</si>
  <si>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</si>
  <si>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</si>
  <si>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</si>
  <si>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</si>
  <si>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</si>
  <si>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</si>
  <si>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</si>
  <si>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</si>
  <si>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</si>
  <si>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</si>
  <si>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</si>
  <si>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</si>
  <si>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</si>
  <si>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</si>
  <si>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</si>
  <si>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</si>
  <si>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</si>
  <si>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</si>
  <si>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</si>
  <si>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</si>
  <si>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</si>
  <si>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</si>
  <si>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</si>
  <si>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</si>
  <si>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</si>
  <si>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</si>
  <si>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</si>
  <si>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</si>
  <si>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</si>
  <si>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</si>
  <si>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</si>
  <si>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</si>
  <si>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</si>
  <si>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</si>
  <si>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</si>
  <si>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</si>
  <si>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</si>
  <si>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</si>
  <si>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</si>
  <si>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</si>
  <si>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</si>
  <si>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</si>
  <si>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</si>
  <si>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</si>
  <si>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</si>
  <si>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</si>
  <si>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</si>
  <si>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</si>
  <si>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</si>
  <si>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</si>
  <si>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</si>
  <si>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</si>
  <si>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</si>
  <si>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</si>
  <si>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</si>
  <si>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</si>
  <si>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</si>
  <si>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</si>
  <si>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</si>
  <si>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</si>
  <si>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</si>
  <si>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</si>
  <si>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</si>
  <si>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</si>
  <si>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</si>
  <si>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</si>
  <si>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</si>
  <si>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</si>
  <si>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</si>
  <si>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</si>
  <si>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</si>
  <si>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</si>
  <si>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</si>
  <si>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</si>
  <si>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</si>
  <si>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</si>
  <si>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</si>
  <si>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</si>
  <si>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</si>
  <si>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</si>
  <si>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</si>
  <si>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</si>
  <si>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</si>
  <si>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</si>
  <si>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</si>
  <si>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</si>
  <si>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</si>
  <si>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</si>
  <si>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</si>
  <si>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</si>
  <si>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</si>
  <si>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</si>
  <si>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</si>
  <si>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</si>
  <si>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</si>
  <si>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</si>
  <si>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</si>
  <si>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</si>
  <si>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</si>
  <si>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</si>
  <si>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</si>
  <si>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</si>
  <si>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</si>
  <si>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</si>
  <si>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</si>
  <si>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</si>
  <si>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</si>
  <si>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</si>
  <si>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</si>
  <si>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</si>
  <si>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</si>
  <si>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</si>
  <si>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</si>
  <si>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</si>
  <si>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</si>
  <si>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</si>
  <si>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</si>
  <si>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</si>
  <si>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</si>
  <si>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</si>
  <si>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</si>
  <si>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</si>
  <si>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</si>
  <si>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</si>
  <si>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</si>
  <si>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</si>
  <si>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</si>
  <si>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</si>
  <si>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</si>
  <si>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</si>
  <si>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</si>
  <si>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</si>
  <si>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</si>
  <si>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</si>
  <si>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</si>
  <si>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</si>
  <si>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</si>
  <si>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</si>
  <si>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</si>
  <si>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</si>
  <si>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</si>
  <si>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</si>
  <si>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</si>
  <si>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</si>
  <si>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</si>
  <si>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</si>
  <si>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</si>
  <si>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</si>
  <si>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</si>
  <si>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</si>
  <si>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</si>
  <si>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</si>
  <si>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</si>
  <si>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</si>
  <si>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</si>
  <si>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</si>
  <si>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</si>
  <si>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</si>
  <si>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</si>
  <si>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</si>
  <si>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</si>
  <si>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</si>
  <si>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</si>
  <si>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</si>
  <si>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</si>
  <si>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</si>
  <si>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</si>
  <si>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</si>
  <si>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</si>
  <si>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</si>
  <si>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</si>
  <si>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</si>
  <si>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</si>
  <si>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</si>
  <si>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</si>
  <si>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</si>
  <si>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</si>
  <si>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</si>
  <si>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</si>
  <si>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</si>
  <si>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</si>
  <si>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</si>
  <si>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</si>
  <si>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</si>
  <si>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</si>
  <si>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</si>
  <si>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</si>
  <si>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</si>
  <si>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</si>
  <si>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</si>
  <si>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</si>
  <si>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</si>
  <si>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</si>
  <si>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</si>
  <si>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</si>
  <si>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</si>
  <si>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</si>
  <si>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</si>
  <si>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</si>
  <si>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</si>
  <si>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</si>
  <si>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</si>
  <si>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</si>
  <si>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</si>
  <si>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</si>
  <si>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</si>
  <si>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</si>
  <si>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</si>
  <si>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</si>
  <si>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</si>
  <si>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</si>
  <si>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</si>
  <si>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</si>
  <si>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</si>
  <si>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</si>
  <si>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</si>
  <si>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</si>
  <si>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</si>
  <si>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</si>
  <si>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</si>
  <si>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</si>
  <si>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</si>
  <si>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</si>
  <si>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</si>
  <si>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</si>
  <si>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</si>
  <si>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</si>
  <si>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</si>
  <si>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</si>
  <si>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</si>
  <si>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</si>
  <si>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</si>
  <si>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</si>
  <si>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</si>
  <si>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</si>
  <si>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</si>
  <si>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</si>
  <si>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</si>
  <si>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</si>
  <si>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</si>
  <si>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</si>
  <si>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</si>
  <si>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</si>
  <si>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</si>
  <si>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</si>
  <si>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</si>
  <si>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</si>
  <si>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</si>
  <si>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</si>
  <si>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</si>
  <si>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</si>
  <si>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</si>
  <si>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</si>
  <si>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</si>
  <si>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</si>
  <si>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</si>
  <si>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</si>
  <si>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</si>
  <si>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</si>
  <si>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</si>
  <si>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</si>
  <si>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</si>
  <si>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</si>
  <si>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</si>
  <si>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</si>
  <si>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</si>
  <si>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</si>
  <si>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</si>
  <si>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</si>
  <si>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</si>
  <si>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</si>
  <si>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</si>
  <si>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</si>
  <si>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</si>
  <si>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</si>
  <si>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</si>
  <si>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</si>
  <si>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</si>
  <si>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</si>
  <si>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</si>
  <si>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</si>
  <si>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</si>
  <si>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</si>
  <si>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</si>
  <si>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</si>
  <si>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</si>
  <si>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</si>
  <si>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</si>
  <si>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</si>
  <si>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</si>
  <si>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</si>
  <si>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</si>
  <si>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</si>
  <si>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</si>
  <si>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</si>
  <si>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</si>
  <si>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</si>
  <si>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</si>
  <si>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</si>
  <si>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</si>
  <si>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</si>
  <si>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</si>
  <si>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</si>
  <si>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</si>
  <si>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</si>
  <si>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</si>
  <si>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</si>
  <si>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</si>
  <si>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</si>
  <si>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</si>
  <si>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</si>
  <si>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</si>
  <si>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</si>
  <si>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</si>
  <si>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</si>
  <si>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</si>
  <si>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</si>
  <si>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</si>
  <si>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</si>
  <si>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</si>
  <si>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</si>
  <si>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</si>
  <si>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</si>
  <si>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</si>
  <si>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</si>
  <si>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</si>
  <si>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</si>
  <si>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</si>
  <si>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</si>
  <si>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</si>
  <si>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</si>
  <si>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</si>
  <si>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</si>
  <si>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</si>
  <si>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</si>
  <si>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</si>
  <si>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</si>
  <si>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</si>
  <si>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</si>
  <si>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</si>
  <si>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</si>
  <si>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</si>
  <si>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</si>
  <si>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</si>
  <si>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</si>
  <si>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</si>
  <si>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</si>
  <si>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</si>
  <si>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</si>
  <si>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</si>
  <si>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</si>
  <si>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</si>
  <si>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</si>
  <si>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</si>
  <si>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</si>
  <si>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</si>
  <si>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</si>
  <si>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</si>
  <si>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</si>
  <si>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</si>
  <si>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</si>
  <si>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</si>
  <si>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</si>
  <si>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</si>
  <si>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</si>
  <si>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</si>
  <si>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</si>
  <si>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</si>
  <si>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</si>
  <si>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</si>
  <si>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</si>
  <si>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</si>
  <si>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</si>
  <si>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</si>
  <si>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</si>
  <si>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</si>
  <si>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</si>
  <si>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</si>
  <si>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</si>
  <si>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</si>
  <si>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</si>
  <si>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</si>
  <si>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</si>
  <si>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</si>
  <si>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</si>
  <si>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</si>
  <si>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</si>
  <si>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</si>
  <si>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</si>
  <si>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</si>
  <si>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</si>
  <si>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</si>
  <si>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</si>
  <si>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</si>
  <si>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</si>
  <si>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</si>
  <si>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</si>
  <si>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</si>
  <si>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</si>
  <si>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</si>
  <si>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</si>
  <si>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</si>
  <si>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</si>
  <si>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</si>
  <si>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</si>
  <si>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</si>
  <si>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</si>
  <si>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</si>
  <si>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</si>
  <si>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</si>
  <si>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</si>
  <si>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</si>
  <si>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</si>
  <si>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</si>
  <si>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</si>
  <si>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</si>
  <si>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</si>
  <si>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</si>
  <si>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</si>
  <si>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</si>
  <si>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</si>
  <si>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</si>
  <si>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</si>
  <si>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</si>
  <si>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</si>
  <si>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</si>
  <si>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</si>
  <si>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</si>
  <si>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</si>
  <si>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</si>
  <si>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</si>
  <si>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</si>
  <si>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</si>
  <si>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</si>
  <si>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</si>
  <si>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</si>
  <si>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</si>
  <si>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</si>
  <si>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</si>
  <si>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</si>
  <si>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</si>
  <si>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</si>
  <si>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</si>
  <si>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</si>
  <si>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</si>
  <si>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</si>
  <si>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</si>
  <si>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</si>
  <si>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</si>
  <si>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</si>
  <si>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</si>
  <si>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</si>
  <si>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</si>
  <si>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</si>
  <si>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</si>
  <si>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</si>
  <si>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</si>
  <si>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</si>
  <si>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</si>
  <si>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</si>
  <si>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</si>
  <si>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</si>
  <si>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</si>
  <si>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</si>
  <si>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</si>
  <si>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</si>
  <si>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</si>
  <si>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</si>
  <si>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</si>
  <si>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</si>
  <si>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</si>
  <si>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</si>
  <si>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</si>
  <si>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</si>
  <si>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</si>
  <si>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</si>
  <si>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</si>
  <si>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</si>
  <si>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</si>
  <si>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</si>
  <si>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</si>
  <si>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</si>
  <si>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</si>
  <si>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</si>
  <si>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</si>
  <si>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</si>
  <si>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</si>
  <si>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</si>
  <si>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</si>
  <si>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</si>
  <si>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</si>
  <si>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</si>
  <si>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</si>
  <si>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</si>
  <si>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</si>
  <si>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</si>
  <si>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</si>
  <si>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</si>
  <si>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</si>
  <si>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</si>
  <si>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</si>
  <si>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</si>
  <si>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</si>
  <si>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</si>
  <si>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</si>
  <si>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</si>
  <si>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</si>
  <si>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</si>
  <si>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</si>
  <si>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</si>
  <si>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</si>
  <si>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</si>
  <si>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</si>
  <si>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</si>
  <si>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</si>
  <si>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</si>
  <si>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</si>
  <si>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</si>
  <si>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</si>
  <si>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</si>
  <si>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</si>
  <si>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</si>
  <si>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</si>
  <si>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</si>
  <si>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</si>
  <si>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</si>
  <si>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</si>
  <si>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</si>
  <si>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</si>
  <si>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</si>
  <si>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</si>
  <si>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</si>
  <si>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</si>
  <si>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</si>
  <si>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</si>
  <si>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</si>
  <si>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</si>
  <si>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</si>
  <si>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</si>
  <si>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</si>
  <si>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</si>
  <si>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</si>
  <si>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</si>
  <si>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</si>
  <si>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</si>
  <si>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</si>
  <si>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</si>
  <si>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</si>
  <si>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</si>
  <si>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</si>
  <si>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</si>
  <si>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</si>
  <si>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</si>
  <si>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</si>
  <si>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</si>
  <si>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</si>
  <si>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</si>
  <si>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</si>
  <si>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</si>
  <si>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</si>
  <si>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</si>
  <si>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</si>
  <si>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</si>
  <si>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</si>
  <si>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</si>
  <si>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</si>
  <si>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</si>
  <si>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</si>
  <si>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</si>
  <si>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</si>
  <si>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</si>
  <si>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</si>
  <si>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</si>
  <si>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</si>
  <si>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</si>
  <si>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</si>
  <si>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</si>
  <si>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</si>
  <si>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</si>
  <si>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</si>
  <si>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</si>
  <si>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</si>
  <si>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</si>
  <si>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</si>
  <si>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</si>
  <si>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</si>
  <si>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</si>
  <si>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</si>
  <si>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</si>
  <si>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</si>
  <si>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</si>
  <si>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</si>
  <si>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</si>
  <si>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</si>
  <si>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</si>
  <si>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</si>
  <si>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</si>
  <si>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</si>
  <si>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</si>
  <si>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</si>
  <si>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</si>
  <si>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</si>
  <si>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</si>
  <si>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</si>
  <si>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</si>
  <si>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</si>
  <si>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</si>
  <si>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</si>
  <si>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</si>
  <si>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</si>
  <si>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</si>
  <si>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</si>
  <si>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</si>
  <si>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</si>
  <si>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</si>
  <si>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</si>
  <si>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</si>
  <si>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</si>
  <si>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</si>
  <si>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</si>
  <si>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</si>
  <si>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</si>
  <si>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</si>
  <si>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</si>
  <si>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</si>
  <si>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</si>
  <si>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</si>
  <si>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</si>
  <si>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</si>
  <si>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</si>
  <si>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</si>
  <si>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</si>
  <si>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</si>
  <si>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</si>
  <si>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</si>
  <si>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</si>
  <si>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</si>
  <si>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</si>
  <si>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</si>
  <si>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</si>
  <si>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</si>
  <si>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</si>
  <si>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</si>
  <si>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</si>
  <si>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</si>
  <si>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</si>
  <si>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</si>
  <si>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</si>
  <si>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</si>
  <si>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</si>
  <si>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</si>
  <si>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</si>
  <si>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</si>
  <si>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</si>
  <si>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</si>
  <si>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</si>
  <si>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</si>
  <si>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</si>
  <si>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</si>
  <si>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</si>
  <si>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</si>
  <si>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</si>
  <si>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</si>
  <si>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</si>
  <si>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</si>
  <si>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</si>
  <si>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</si>
  <si>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</si>
  <si>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</si>
  <si>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</si>
  <si>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</si>
  <si>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</si>
  <si>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</si>
  <si>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</si>
  <si>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</si>
  <si>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</si>
  <si>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</si>
  <si>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</si>
  <si>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</si>
  <si>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</si>
  <si>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</si>
  <si>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</si>
  <si>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</si>
  <si>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</si>
  <si>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</si>
  <si>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</si>
  <si>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</si>
  <si>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</si>
  <si>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</si>
  <si>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</si>
  <si>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</si>
  <si>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</si>
  <si>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</si>
  <si>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</si>
  <si>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</si>
  <si>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</si>
  <si>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</si>
  <si>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</si>
  <si>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</si>
  <si>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</si>
  <si>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</si>
  <si>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</si>
  <si>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</si>
  <si>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</si>
  <si>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</si>
  <si>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</si>
  <si>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</si>
  <si>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</si>
  <si>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</si>
  <si>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</si>
  <si>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</si>
  <si>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</si>
  <si>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</si>
  <si>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</si>
  <si>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</si>
  <si>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</si>
  <si>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</si>
  <si>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</si>
  <si>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</si>
  <si>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</si>
  <si>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</si>
  <si>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</si>
  <si>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</si>
  <si>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</si>
  <si>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</si>
  <si>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</si>
  <si>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</si>
  <si>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</si>
  <si>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</si>
  <si>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</si>
  <si>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</si>
  <si>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</si>
  <si>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</si>
  <si>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</si>
  <si>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</si>
  <si>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</si>
  <si>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</si>
  <si>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</si>
  <si>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</si>
  <si>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</si>
  <si>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</si>
  <si>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</si>
  <si>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</si>
  <si>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</si>
  <si>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</si>
  <si>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</si>
  <si>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</si>
  <si>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</si>
  <si>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</si>
  <si>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</si>
  <si>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</si>
  <si>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</si>
  <si>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</si>
  <si>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</si>
  <si>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</si>
  <si>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</si>
  <si>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</si>
  <si>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</si>
  <si>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</si>
  <si>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</si>
  <si>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</si>
  <si>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</si>
  <si>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</si>
  <si>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</si>
  <si>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</si>
  <si>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</si>
  <si>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</si>
  <si>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</si>
  <si>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</si>
  <si>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</si>
  <si>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</si>
  <si>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</si>
  <si>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</si>
  <si>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</si>
  <si>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</si>
  <si>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</si>
  <si>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</si>
  <si>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</si>
  <si>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</si>
  <si>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</si>
  <si>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</si>
  <si>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</si>
  <si>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</si>
  <si>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</si>
  <si>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</si>
  <si>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</si>
  <si>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</si>
  <si>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</si>
  <si>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</si>
  <si>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</si>
  <si>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</si>
  <si>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</si>
  <si>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</si>
  <si>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</si>
  <si>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</si>
  <si>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</si>
  <si>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</si>
  <si>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</si>
  <si>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</si>
  <si>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</si>
  <si>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</si>
  <si>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</si>
  <si>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</si>
  <si>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</si>
  <si>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</si>
  <si>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</si>
  <si>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</si>
  <si>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</si>
  <si>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</si>
  <si>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</si>
  <si>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</si>
  <si>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</si>
  <si>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</si>
  <si>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</si>
  <si>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</si>
  <si>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</si>
  <si>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</si>
  <si>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</si>
  <si>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</si>
  <si>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</si>
  <si>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</si>
  <si>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</si>
  <si>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</si>
  <si>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</si>
  <si>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</si>
  <si>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</si>
  <si>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</si>
  <si>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</si>
  <si>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</si>
  <si>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</si>
  <si>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</si>
  <si>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</si>
  <si>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</si>
  <si>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</si>
  <si>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</si>
  <si>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</si>
  <si>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</si>
  <si>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</si>
  <si>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</si>
  <si>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</si>
  <si>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</si>
  <si>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</si>
  <si>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</si>
  <si>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</si>
  <si>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</si>
  <si>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</si>
  <si>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</si>
  <si>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</si>
  <si>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</si>
  <si>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</si>
  <si>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</si>
  <si>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</si>
  <si>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</si>
  <si>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</si>
  <si>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</si>
  <si>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</si>
  <si>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</si>
  <si>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</si>
  <si>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</si>
  <si>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</si>
  <si>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</si>
  <si>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</si>
  <si>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</si>
  <si>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</si>
  <si>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</si>
  <si>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</si>
  <si>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</si>
  <si>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</si>
  <si>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</si>
  <si>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</si>
  <si>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</si>
  <si>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</si>
  <si>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</si>
  <si>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</si>
  <si>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</si>
  <si>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</si>
  <si>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</si>
  <si>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</si>
  <si>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</si>
  <si>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</si>
  <si>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</si>
  <si>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</si>
  <si>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</si>
  <si>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</si>
  <si>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</si>
  <si>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</si>
  <si>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</si>
  <si>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</si>
  <si>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</si>
  <si>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</si>
  <si>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</si>
  <si>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</si>
  <si>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</si>
  <si>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</si>
  <si>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</si>
  <si>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</si>
  <si>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</si>
  <si>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</si>
  <si>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</si>
  <si>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</si>
  <si>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</si>
  <si>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</si>
  <si>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</si>
  <si>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</si>
  <si>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</si>
  <si>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</si>
  <si>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</si>
  <si>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</si>
  <si>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</si>
  <si>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</si>
  <si>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</si>
  <si>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</si>
  <si>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</si>
  <si>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</si>
  <si>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</si>
  <si>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</si>
  <si>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</si>
  <si>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</si>
  <si>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</si>
  <si>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</si>
  <si>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</si>
  <si>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</si>
  <si>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</si>
  <si>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</si>
  <si>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</si>
  <si>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</si>
  <si>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</si>
  <si>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</si>
  <si>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</si>
  <si>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</si>
  <si>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</si>
  <si>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</si>
  <si>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</si>
  <si>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</si>
  <si>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</si>
  <si>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</si>
  <si>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</si>
  <si>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</si>
  <si>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</si>
  <si>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</si>
  <si>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</si>
  <si>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</si>
  <si>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</si>
  <si>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</si>
  <si>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</si>
  <si>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</si>
  <si>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</si>
  <si>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</si>
  <si>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</si>
  <si>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</si>
  <si>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</si>
  <si>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</si>
  <si>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</si>
  <si>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</si>
  <si>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</si>
  <si>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</si>
  <si>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</si>
  <si>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</si>
  <si>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</si>
  <si>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</si>
  <si>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</si>
  <si>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</si>
  <si>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</si>
  <si>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</si>
  <si>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</si>
  <si>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</si>
  <si>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</si>
  <si>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</si>
  <si>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</si>
  <si>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</si>
  <si>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</si>
  <si>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</si>
  <si>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</si>
  <si>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</si>
  <si>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</si>
  <si>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</si>
  <si>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</si>
  <si>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</si>
  <si>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</si>
  <si>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</si>
  <si>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</si>
  <si>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</si>
  <si>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</si>
  <si>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</si>
  <si>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</si>
  <si>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</si>
  <si>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</si>
  <si>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</si>
  <si>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</si>
  <si>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</si>
  <si>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</si>
  <si>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</si>
  <si>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</si>
  <si>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</si>
  <si>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</si>
  <si>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</si>
  <si>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</si>
  <si>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</si>
  <si>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</si>
  <si>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</si>
  <si>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</si>
  <si>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</si>
  <si>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</si>
  <si>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</si>
  <si>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</si>
  <si>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</si>
  <si>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</si>
  <si>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</si>
  <si>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</si>
  <si>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</si>
  <si>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</si>
  <si>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</si>
  <si>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</si>
  <si>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</si>
  <si>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</si>
  <si>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</si>
  <si>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</si>
  <si>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</si>
  <si>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</si>
  <si>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</si>
  <si>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</si>
  <si>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</si>
  <si>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</si>
  <si>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</si>
  <si>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</si>
  <si>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</si>
  <si>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</si>
  <si>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</si>
  <si>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</si>
  <si>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</si>
  <si>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</si>
  <si>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</si>
  <si>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</si>
  <si>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</si>
  <si>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</si>
  <si>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</si>
  <si>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</si>
  <si>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</si>
  <si>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</si>
  <si>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</si>
  <si>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</si>
  <si>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</si>
  <si>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</si>
  <si>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</si>
  <si>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</si>
  <si>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</si>
  <si>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</si>
  <si>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</si>
  <si>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</si>
  <si>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</si>
  <si>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</si>
  <si>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</si>
  <si>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</si>
  <si>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</si>
  <si>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</si>
  <si>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</si>
  <si>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</si>
  <si>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</si>
  <si>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</si>
  <si>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</si>
  <si>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</si>
  <si>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</si>
  <si>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</si>
  <si>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</si>
  <si>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</si>
  <si>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</si>
  <si>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</si>
  <si>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</si>
  <si>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</si>
  <si>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</si>
  <si>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</si>
  <si>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</si>
  <si>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</si>
  <si>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</si>
  <si>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</si>
  <si>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</si>
  <si>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</si>
  <si>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</si>
  <si>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</si>
  <si>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</si>
  <si>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</si>
  <si>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</si>
  <si>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</si>
  <si>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</si>
  <si>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</si>
  <si>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</si>
  <si>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</si>
  <si>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</si>
  <si>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</si>
  <si>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</si>
  <si>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</si>
  <si>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</si>
  <si>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</si>
  <si>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</si>
  <si>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</si>
  <si>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</si>
  <si>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</si>
  <si>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</si>
  <si>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</si>
  <si>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</si>
  <si>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</si>
  <si>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</si>
  <si>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</si>
  <si>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</si>
  <si>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</si>
  <si>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</si>
  <si>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</si>
  <si>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</si>
  <si>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</si>
  <si>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</si>
  <si>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</si>
  <si>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</si>
  <si>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</si>
  <si>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</si>
  <si>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</si>
  <si>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</si>
  <si>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</si>
  <si>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</si>
  <si>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</si>
  <si>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</si>
  <si>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</si>
  <si>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</si>
  <si>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</si>
  <si>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</si>
  <si>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</si>
  <si>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</si>
  <si>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</si>
  <si>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</si>
  <si>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</si>
  <si>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</si>
  <si>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</si>
  <si>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</si>
  <si>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</si>
  <si>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</si>
  <si>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</si>
  <si>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</si>
  <si>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</si>
  <si>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</si>
  <si>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</si>
  <si>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</si>
  <si>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</si>
  <si>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</si>
  <si>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</si>
  <si>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</si>
  <si>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</si>
  <si>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</si>
  <si>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</si>
  <si>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</si>
  <si>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</si>
  <si>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</si>
  <si>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</si>
  <si>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</si>
  <si>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</si>
  <si>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</si>
  <si>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</si>
  <si>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</si>
  <si>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</si>
  <si>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</si>
  <si>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</si>
  <si>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</si>
  <si>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</si>
  <si>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</si>
  <si>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</si>
  <si>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</si>
  <si>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</si>
  <si>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</si>
  <si>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</si>
  <si>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</si>
  <si>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</si>
  <si>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</si>
  <si>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</si>
  <si>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</si>
  <si>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</si>
  <si>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</si>
  <si>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</si>
  <si>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</si>
  <si>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</si>
  <si>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</si>
  <si>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</si>
  <si>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</si>
  <si>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</si>
  <si>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</si>
  <si>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</si>
  <si>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</si>
  <si>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</si>
  <si>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</si>
  <si>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</si>
  <si>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</si>
  <si>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</si>
  <si>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</si>
  <si>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</si>
  <si>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</si>
  <si>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</si>
  <si>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</si>
  <si>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</si>
  <si>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</si>
  <si>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</si>
  <si>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</si>
  <si>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</si>
  <si>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</si>
  <si>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</si>
  <si>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</si>
  <si>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</si>
  <si>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</si>
  <si>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</si>
  <si>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</si>
  <si>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</si>
  <si>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</si>
  <si>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</si>
  <si>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</si>
  <si>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</si>
  <si>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</si>
  <si>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</si>
  <si>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</si>
  <si>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</si>
  <si>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</si>
  <si>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</si>
  <si>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</si>
  <si>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</si>
  <si>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</si>
  <si>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</si>
  <si>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</si>
  <si>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</si>
  <si>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</si>
  <si>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</si>
  <si>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</si>
  <si>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</si>
  <si>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</si>
  <si>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</si>
  <si>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</si>
  <si>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</si>
  <si>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</si>
  <si>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</si>
  <si>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</si>
  <si>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</si>
  <si>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</si>
  <si>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</si>
  <si>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</si>
  <si>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</si>
  <si>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</si>
  <si>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</si>
  <si>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</si>
  <si>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</si>
  <si>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</si>
  <si>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</si>
  <si>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</si>
  <si>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</si>
  <si>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</si>
  <si>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</si>
  <si>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</si>
  <si>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</si>
  <si>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</si>
  <si>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</si>
  <si>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</si>
  <si>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</si>
  <si>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</si>
  <si>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</si>
  <si>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</si>
  <si>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</si>
  <si>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</si>
  <si>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</si>
  <si>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</si>
  <si>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</si>
  <si>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</si>
  <si>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</si>
  <si>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</si>
  <si>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</si>
  <si>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</si>
  <si>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</si>
  <si>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</si>
  <si>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</si>
  <si>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</si>
  <si>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</si>
  <si>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</si>
  <si>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</si>
  <si>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</si>
  <si>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</si>
  <si>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</si>
  <si>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</si>
  <si>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</si>
  <si>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</si>
  <si>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</si>
  <si>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</si>
  <si>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</si>
  <si>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</si>
  <si>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</si>
  <si>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</si>
  <si>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</si>
  <si>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</si>
  <si>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</si>
  <si>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</si>
  <si>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</si>
  <si>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</si>
  <si>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</si>
  <si>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</si>
  <si>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</si>
  <si>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</si>
  <si>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</si>
  <si>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</si>
  <si>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</si>
  <si>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</si>
  <si>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</si>
  <si>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</si>
  <si>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</si>
  <si>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</si>
  <si>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</si>
  <si>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</si>
  <si>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</si>
  <si>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</si>
  <si>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</si>
  <si>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</si>
  <si>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</si>
  <si>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</si>
  <si>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</si>
  <si>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</si>
  <si>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</si>
  <si>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</si>
  <si>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</si>
  <si>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</si>
  <si>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</si>
  <si>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</si>
  <si>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</si>
  <si>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</si>
  <si>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</si>
  <si>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</si>
  <si>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</si>
  <si>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</si>
  <si>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</si>
  <si>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</si>
  <si>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</si>
  <si>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</si>
  <si>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</si>
  <si>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</si>
  <si>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</si>
  <si>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</si>
  <si>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</si>
  <si>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</si>
  <si>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</si>
  <si>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</si>
  <si>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</si>
  <si>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</si>
  <si>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</si>
  <si>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</si>
  <si>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</si>
  <si>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</si>
  <si>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</si>
  <si>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</si>
  <si>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</si>
  <si>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</si>
  <si>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</si>
  <si>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</si>
  <si>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</si>
  <si>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</si>
  <si>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</si>
  <si>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</si>
  <si>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</si>
  <si>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</si>
  <si>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</si>
  <si>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</si>
  <si>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</si>
  <si>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</si>
  <si>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</si>
  <si>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</si>
  <si>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</si>
  <si>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</si>
  <si>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</si>
  <si>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</si>
  <si>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</si>
  <si>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</si>
  <si>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</si>
  <si>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</si>
  <si>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</si>
  <si>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</si>
  <si>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</si>
  <si>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</si>
  <si>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</si>
  <si>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</si>
  <si>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</si>
  <si>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</si>
  <si>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</si>
  <si>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</si>
  <si>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</si>
  <si>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</si>
  <si>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</si>
  <si>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</si>
  <si>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</si>
  <si>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</si>
  <si>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</si>
  <si>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</si>
  <si>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</si>
  <si>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</si>
  <si>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</si>
  <si>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</si>
  <si>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</si>
  <si>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</si>
  <si>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</si>
  <si>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</si>
  <si>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</si>
  <si>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</si>
  <si>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</si>
  <si>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</si>
  <si>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</si>
  <si>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</si>
  <si>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</si>
  <si>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</si>
  <si>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</si>
  <si>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</si>
  <si>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</si>
  <si>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</si>
  <si>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</si>
  <si>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</si>
  <si>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</si>
  <si>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</si>
  <si>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</si>
  <si>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</si>
  <si>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</si>
  <si>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</si>
  <si>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</si>
  <si>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</si>
  <si>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</si>
  <si>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</si>
  <si>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</si>
  <si>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</si>
  <si>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</si>
  <si>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</si>
  <si>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</si>
  <si>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</si>
  <si>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</si>
  <si>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</si>
  <si>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</si>
  <si>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</si>
  <si>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</si>
  <si>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</si>
  <si>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</si>
  <si>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</si>
  <si>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</si>
  <si>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</si>
  <si>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</si>
  <si>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</si>
  <si>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</si>
  <si>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</si>
  <si>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</si>
  <si>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</si>
  <si>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</si>
  <si>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</si>
  <si>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</si>
  <si>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</si>
  <si>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</si>
  <si>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</si>
  <si>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</si>
  <si>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</si>
  <si>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</si>
  <si>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</si>
  <si>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</si>
  <si>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</si>
  <si>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</si>
  <si>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</si>
  <si>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</si>
  <si>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</si>
  <si>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</si>
  <si>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</si>
  <si>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</si>
  <si>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</si>
  <si>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</si>
  <si>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</si>
  <si>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</si>
  <si>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</si>
  <si>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</si>
  <si>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</si>
  <si>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</si>
  <si>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</si>
  <si>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</si>
  <si>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</si>
  <si>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</si>
  <si>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</si>
  <si>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</si>
  <si>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</si>
  <si>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</si>
  <si>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</si>
  <si>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</si>
  <si>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</si>
  <si>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</si>
  <si>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</si>
  <si>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</si>
  <si>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</si>
  <si>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</si>
  <si>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</si>
  <si>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</si>
  <si>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</si>
  <si>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</si>
  <si>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</si>
  <si>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</si>
  <si>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</si>
  <si>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</si>
  <si>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</si>
  <si>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</si>
  <si>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</si>
  <si>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</si>
  <si>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</si>
  <si>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</si>
  <si>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</si>
  <si>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</si>
  <si>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</si>
  <si>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</si>
  <si>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</si>
  <si>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</si>
  <si>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</si>
  <si>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</si>
  <si>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</si>
  <si>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</si>
  <si>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</si>
  <si>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</si>
  <si>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</si>
  <si>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</si>
  <si>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</si>
  <si>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</si>
  <si>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</si>
  <si>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</si>
  <si>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</si>
  <si>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</si>
  <si>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</si>
  <si>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</si>
  <si>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</si>
  <si>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</si>
  <si>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</si>
  <si>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</si>
  <si>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</si>
  <si>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</si>
  <si>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</si>
  <si>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</si>
  <si>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</si>
  <si>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</si>
  <si>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</si>
  <si>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</si>
  <si>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</si>
  <si>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</si>
  <si>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</si>
  <si>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</si>
  <si>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</si>
  <si>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</si>
  <si>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</si>
  <si>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</si>
  <si>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</si>
  <si>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</si>
  <si>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</si>
  <si>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</si>
  <si>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</si>
  <si>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</si>
  <si>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</si>
  <si>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</si>
  <si>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</si>
  <si>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</si>
  <si>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</si>
  <si>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</si>
  <si>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</si>
  <si>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</si>
  <si>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</si>
  <si>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</si>
  <si>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</si>
  <si>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</si>
  <si>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</si>
  <si>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</si>
  <si>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</si>
  <si>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</si>
  <si>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</si>
  <si>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</si>
  <si>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</si>
  <si>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</si>
  <si>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</si>
  <si>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</si>
  <si>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</si>
  <si>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</si>
  <si>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</si>
  <si>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</si>
  <si>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</si>
  <si>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</si>
  <si>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</si>
  <si>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</si>
  <si>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</si>
  <si>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</si>
  <si>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</si>
  <si>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</si>
  <si>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</si>
  <si>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</si>
  <si>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</si>
  <si>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</si>
  <si>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</si>
  <si>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</si>
  <si>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</si>
  <si>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</si>
  <si>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</si>
  <si>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</si>
  <si>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</si>
  <si>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</si>
  <si>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</si>
  <si>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</si>
  <si>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</si>
  <si>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</si>
  <si>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</si>
  <si>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</si>
  <si>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</si>
  <si>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</si>
  <si>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</si>
  <si>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</si>
  <si>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</si>
  <si>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</si>
  <si>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</si>
  <si>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</si>
  <si>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</si>
  <si>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</si>
  <si>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</si>
  <si>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</si>
  <si>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</si>
  <si>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</si>
  <si>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</si>
  <si>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</si>
  <si>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</si>
  <si>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</si>
  <si>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</si>
  <si>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</si>
  <si>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</si>
  <si>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</si>
  <si>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</si>
  <si>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</si>
  <si>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</si>
  <si>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</si>
  <si>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</si>
  <si>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</si>
  <si>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</si>
  <si>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</si>
  <si>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</si>
  <si>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</si>
  <si>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</si>
  <si>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</si>
  <si>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</si>
  <si>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</si>
  <si>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</si>
  <si>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</si>
  <si>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</si>
  <si>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</si>
  <si>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</si>
  <si>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</si>
  <si>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</si>
  <si>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</si>
  <si>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</si>
  <si>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</si>
  <si>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</si>
  <si>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</si>
  <si>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</si>
  <si>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</si>
  <si>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</si>
  <si>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</si>
  <si>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</si>
  <si>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</si>
  <si>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</si>
  <si>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</si>
  <si>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</si>
  <si>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</si>
  <si>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</si>
  <si>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</si>
  <si>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</si>
  <si>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</si>
  <si>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</si>
  <si>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</si>
  <si>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</si>
  <si>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</si>
  <si>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</si>
  <si>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</si>
  <si>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</si>
  <si>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</si>
  <si>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</si>
  <si>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</si>
  <si>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</si>
  <si>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</si>
  <si>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</si>
  <si>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</si>
  <si>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</si>
  <si>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</si>
  <si>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</si>
  <si>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</si>
  <si>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</si>
  <si>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</si>
  <si>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</si>
  <si>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</si>
  <si>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</si>
  <si>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</si>
  <si>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</si>
  <si>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</si>
  <si>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</si>
  <si>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</si>
  <si>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</si>
  <si>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</si>
  <si>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</si>
  <si>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</si>
  <si>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</si>
  <si>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</si>
  <si>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</si>
  <si>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</si>
  <si>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</si>
  <si>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</si>
  <si>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</si>
  <si>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</si>
  <si>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</si>
  <si>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</si>
  <si>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</si>
  <si>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</si>
  <si>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</si>
  <si>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</si>
  <si>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</si>
  <si>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</si>
  <si>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</si>
  <si>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</si>
  <si>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</si>
  <si>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</si>
  <si>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</si>
  <si>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</si>
  <si>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</si>
  <si>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</si>
  <si>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</si>
  <si>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</si>
  <si>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</si>
  <si>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</si>
  <si>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</si>
  <si>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</si>
  <si>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</si>
  <si>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</si>
  <si>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</si>
  <si>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</si>
  <si>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</si>
  <si>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</si>
  <si>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</si>
  <si>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</si>
  <si>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</si>
  <si>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</si>
  <si>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</si>
  <si>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</si>
  <si>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</si>
  <si>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</si>
  <si>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</si>
  <si>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</si>
  <si>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</si>
  <si>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</si>
  <si>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</si>
  <si>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</si>
  <si>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</si>
  <si>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</si>
  <si>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</si>
  <si>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</si>
  <si>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</si>
  <si>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</si>
  <si>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</si>
  <si>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</si>
  <si>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</si>
  <si>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</si>
  <si>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</si>
  <si>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</si>
  <si>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</si>
  <si>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</si>
  <si>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</si>
  <si>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</si>
  <si>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</si>
  <si>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</si>
  <si>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</si>
  <si>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</si>
  <si>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</si>
  <si>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</si>
  <si>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</si>
  <si>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</si>
  <si>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</si>
  <si>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</si>
  <si>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</si>
  <si>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</si>
  <si>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</si>
  <si>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</si>
  <si>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</si>
  <si>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</si>
  <si>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</si>
  <si>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</si>
  <si>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</si>
  <si>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</si>
  <si>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</si>
  <si>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</si>
  <si>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</si>
  <si>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</si>
  <si>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</si>
  <si>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</si>
  <si>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</si>
  <si>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</si>
  <si>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</si>
  <si>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</si>
  <si>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</si>
  <si>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</si>
  <si>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</si>
  <si>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</si>
  <si>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</si>
  <si>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</si>
  <si>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</si>
  <si>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</si>
  <si>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</si>
  <si>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</si>
  <si>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</si>
  <si>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</si>
  <si>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</si>
  <si>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</si>
  <si>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</si>
  <si>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</si>
  <si>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</si>
  <si>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</si>
  <si>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</si>
  <si>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</si>
  <si>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</si>
  <si>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</si>
  <si>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</si>
  <si>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</si>
  <si>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</si>
  <si>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</si>
  <si>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</si>
  <si>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</si>
  <si>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</si>
  <si>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</si>
  <si>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</si>
  <si>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</si>
  <si>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</si>
  <si>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</si>
  <si>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</si>
  <si>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</si>
  <si>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</si>
  <si>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</si>
  <si>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</si>
  <si>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</si>
  <si>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</si>
  <si>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</si>
  <si>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</si>
  <si>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</si>
  <si>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</si>
  <si>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</si>
  <si>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</si>
  <si>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</si>
  <si>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</si>
  <si>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</si>
  <si>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</si>
  <si>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</si>
  <si>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</si>
  <si>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</si>
  <si>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</si>
  <si>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</si>
  <si>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</si>
  <si>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</si>
  <si>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</si>
  <si>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</si>
  <si>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</si>
  <si>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</si>
  <si>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</si>
  <si>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</si>
  <si>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</si>
  <si>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</si>
  <si>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</si>
  <si>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</si>
  <si>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</si>
  <si>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</si>
  <si>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</si>
  <si>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</si>
  <si>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</si>
  <si>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</si>
  <si>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</si>
  <si>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</si>
  <si>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</si>
  <si>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</si>
  <si>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</si>
  <si>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</si>
  <si>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</si>
  <si>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</si>
  <si>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</si>
  <si>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</si>
  <si>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</si>
  <si>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</si>
  <si>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</si>
  <si>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</si>
  <si>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</si>
  <si>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</si>
  <si>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</si>
  <si>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</si>
  <si>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</si>
  <si>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</si>
  <si>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</si>
  <si>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</si>
  <si>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</si>
  <si>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</si>
  <si>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</si>
  <si>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</si>
  <si>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</si>
  <si>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</si>
  <si>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</si>
  <si>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</si>
  <si>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</si>
  <si>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</si>
  <si>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</si>
  <si>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</si>
  <si>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</si>
  <si>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</si>
  <si>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</si>
  <si>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</si>
  <si>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</si>
  <si>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</si>
  <si>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</si>
  <si>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</si>
  <si>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</si>
  <si>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</si>
  <si>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</si>
  <si>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</si>
  <si>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</si>
  <si>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</si>
  <si>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</si>
  <si>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</si>
  <si>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</si>
  <si>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</si>
  <si>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</si>
  <si>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</si>
  <si>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</si>
  <si>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</si>
  <si>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</si>
  <si>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</si>
  <si>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</si>
  <si>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</si>
  <si>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</si>
  <si>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</si>
  <si>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</si>
  <si>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</si>
  <si>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</si>
  <si>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</si>
  <si>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</si>
  <si>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</si>
  <si>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</si>
  <si>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</si>
  <si>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</si>
  <si>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</si>
  <si>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</si>
  <si>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</si>
  <si>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</si>
  <si>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</si>
  <si>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</si>
  <si>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</si>
  <si>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</si>
  <si>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</si>
  <si>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</si>
  <si>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</si>
  <si>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</si>
  <si>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</si>
  <si>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</si>
  <si>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</si>
  <si>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</si>
  <si>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</si>
  <si>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</si>
  <si>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</si>
  <si>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</si>
  <si>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</si>
  <si>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</si>
  <si>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</si>
  <si>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</si>
  <si>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</si>
  <si>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</si>
  <si>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</si>
  <si>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</si>
  <si>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</si>
  <si>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</si>
  <si>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</si>
  <si>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</si>
  <si>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</si>
  <si>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</si>
  <si>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</si>
  <si>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</si>
  <si>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</si>
  <si>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</si>
  <si>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</si>
  <si>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</si>
  <si>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</si>
  <si>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</si>
  <si>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</si>
  <si>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</si>
  <si>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</si>
  <si>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</si>
  <si>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</si>
  <si>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</si>
  <si>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</si>
  <si>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</si>
  <si>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</si>
  <si>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</si>
  <si>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</si>
  <si>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</si>
  <si>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</si>
  <si>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</si>
  <si>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</si>
  <si>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</si>
  <si>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</si>
  <si>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</si>
  <si>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</si>
  <si>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</si>
  <si>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</si>
  <si>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</si>
  <si>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</si>
  <si>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</si>
  <si>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</si>
  <si>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</si>
  <si>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</si>
  <si>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</si>
  <si>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</si>
  <si>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</si>
  <si>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</si>
  <si>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</si>
  <si>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</si>
  <si>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</si>
  <si>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</si>
  <si>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</si>
  <si>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</si>
  <si>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</si>
  <si>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</si>
  <si>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</si>
  <si>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</si>
  <si>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</si>
  <si>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</si>
  <si>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</si>
  <si>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</si>
  <si>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</si>
  <si>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</si>
  <si>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</si>
  <si>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</si>
  <si>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</si>
  <si>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</si>
  <si>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</si>
  <si>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</si>
  <si>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</si>
  <si>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</si>
  <si>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</si>
  <si>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</si>
  <si>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</si>
  <si>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</si>
  <si>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</si>
  <si>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</si>
  <si>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</si>
  <si>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</si>
  <si>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</si>
  <si>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</si>
  <si>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</si>
  <si>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</si>
  <si>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</si>
  <si>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</si>
  <si>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</si>
  <si>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</si>
  <si>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</si>
  <si>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</si>
  <si>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</si>
  <si>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</si>
  <si>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</si>
  <si>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</si>
  <si>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</si>
  <si>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</si>
  <si>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</si>
  <si>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</si>
  <si>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</si>
  <si>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</si>
  <si>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</si>
  <si>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</si>
  <si>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</si>
  <si>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</si>
  <si>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</si>
  <si>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</si>
  <si>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</si>
  <si>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</si>
  <si>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</si>
  <si>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</si>
  <si>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</si>
  <si>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</si>
  <si>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</si>
  <si>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</si>
  <si>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</si>
  <si>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</si>
  <si>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</si>
  <si>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</si>
  <si>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</si>
  <si>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</si>
  <si>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</si>
  <si>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</si>
  <si>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</si>
  <si>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</si>
  <si>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</si>
  <si>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</si>
  <si>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</si>
  <si>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</si>
  <si>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</si>
  <si>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</si>
  <si>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</si>
  <si>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</si>
  <si>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</si>
  <si>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</si>
  <si>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</si>
  <si>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</si>
  <si>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</si>
  <si>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</si>
  <si>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</si>
  <si>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</si>
  <si>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</si>
  <si>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</si>
  <si>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</si>
  <si>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</si>
  <si>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</si>
  <si>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</si>
  <si>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</si>
  <si>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</si>
  <si>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</si>
  <si>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</si>
  <si>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</si>
  <si>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</si>
  <si>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</si>
  <si>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</si>
  <si>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</si>
  <si>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</si>
  <si>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</si>
  <si>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</si>
  <si>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</si>
  <si>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</si>
  <si>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</si>
  <si>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</si>
  <si>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</si>
  <si>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</si>
  <si>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</si>
  <si>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</si>
  <si>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</si>
  <si>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</si>
  <si>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</si>
  <si>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</si>
  <si>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</si>
  <si>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</si>
  <si>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</si>
  <si>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</si>
  <si>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</si>
  <si>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</si>
  <si>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</si>
  <si>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</si>
  <si>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</si>
  <si>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</si>
  <si>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</si>
  <si>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</si>
  <si>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</si>
  <si>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</si>
  <si>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</si>
  <si>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</si>
  <si>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</si>
  <si>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</si>
  <si>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</si>
  <si>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</si>
  <si>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</si>
  <si>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</si>
  <si>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</si>
  <si>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</si>
  <si>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</si>
  <si>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</si>
  <si>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</si>
  <si>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</si>
  <si>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</si>
  <si>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</si>
  <si>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</si>
  <si>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</si>
  <si>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</si>
  <si>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</si>
  <si>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</si>
  <si>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</si>
  <si>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</si>
  <si>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</si>
  <si>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</si>
  <si>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</si>
  <si>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</si>
  <si>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</si>
  <si>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</si>
  <si>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</si>
  <si>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</si>
  <si>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</si>
  <si>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</si>
  <si>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</si>
  <si>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</si>
  <si>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</si>
  <si>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</si>
  <si>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</si>
  <si>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</si>
  <si>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</si>
  <si>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</si>
  <si>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</si>
  <si>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</si>
  <si>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</si>
  <si>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</si>
  <si>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</si>
  <si>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</si>
  <si>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</si>
  <si>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</si>
  <si>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</si>
  <si>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</si>
  <si>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</si>
  <si>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</si>
  <si>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</si>
  <si>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</si>
  <si>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</si>
  <si>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</si>
  <si>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</si>
  <si>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</si>
  <si>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</si>
  <si>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</si>
  <si>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</si>
  <si>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</si>
  <si>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</si>
  <si>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</si>
  <si>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</si>
  <si>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</si>
  <si>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</si>
  <si>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</si>
  <si>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</si>
  <si>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</si>
  <si>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</si>
  <si>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</si>
  <si>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</si>
  <si>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</si>
  <si>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</si>
  <si>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</si>
  <si>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</si>
  <si>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</si>
  <si>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</si>
  <si>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</si>
  <si>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</si>
  <si>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</si>
  <si>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</si>
  <si>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</si>
  <si>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</si>
  <si>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</si>
  <si>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</si>
  <si>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</si>
  <si>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</si>
  <si>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</si>
  <si>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</si>
  <si>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</si>
  <si>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</si>
  <si>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</si>
  <si>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</si>
  <si>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</si>
  <si>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</si>
  <si>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</si>
  <si>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</si>
  <si>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</si>
  <si>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</si>
  <si>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</si>
  <si>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</si>
  <si>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</si>
  <si>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</si>
  <si>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</si>
  <si>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</si>
  <si>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</si>
  <si>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</si>
  <si>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</si>
  <si>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</si>
  <si>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</si>
  <si>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</si>
  <si>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</si>
  <si>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</si>
  <si>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</si>
  <si>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</si>
  <si>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</si>
  <si>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</si>
  <si>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</si>
  <si>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</si>
  <si>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</si>
  <si>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</si>
  <si>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</si>
  <si>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</si>
  <si>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</si>
  <si>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</si>
  <si>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</si>
  <si>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</si>
  <si>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</si>
  <si>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</si>
  <si>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</si>
  <si>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</si>
  <si>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</si>
  <si>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</si>
  <si>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</si>
  <si>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</si>
  <si>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</si>
  <si>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</si>
  <si>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</si>
  <si>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</si>
  <si>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</si>
  <si>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</si>
  <si>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</si>
  <si>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</si>
  <si>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</si>
  <si>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</si>
  <si>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</si>
  <si>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</si>
  <si>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</si>
  <si>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</si>
  <si>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</si>
  <si>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</si>
  <si>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</si>
  <si>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</si>
  <si>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</si>
  <si>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</si>
  <si>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</si>
  <si>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</si>
  <si>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</si>
  <si>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</si>
  <si>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</si>
  <si>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</si>
  <si>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</si>
  <si>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</si>
  <si>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</si>
  <si>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</si>
  <si>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</si>
  <si>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</si>
  <si>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</si>
  <si>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</si>
  <si>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</si>
  <si>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</si>
  <si>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</si>
  <si>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</si>
  <si>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</si>
  <si>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</si>
  <si>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</si>
  <si>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</si>
  <si>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</si>
  <si>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</si>
  <si>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</si>
  <si>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</si>
  <si>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</si>
  <si>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</si>
  <si>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</si>
  <si>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</si>
  <si>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</si>
  <si>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</si>
  <si>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</si>
  <si>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</si>
  <si>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</si>
  <si>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</si>
  <si>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</si>
  <si>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</si>
  <si>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</si>
  <si>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</si>
  <si>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</si>
  <si>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</si>
  <si>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</si>
  <si>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</si>
  <si>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</si>
  <si>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</si>
  <si>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</si>
  <si>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</si>
  <si>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</si>
  <si>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</si>
  <si>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</si>
  <si>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</si>
  <si>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</si>
  <si>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</si>
  <si>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</si>
  <si>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</si>
  <si>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</si>
  <si>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</si>
  <si>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</si>
  <si>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</si>
  <si>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</si>
  <si>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</si>
  <si>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</si>
  <si>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</si>
  <si>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</si>
  <si>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</si>
  <si>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</si>
  <si>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</si>
  <si>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</si>
  <si>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</si>
  <si>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</si>
  <si>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</si>
  <si>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</si>
  <si>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</si>
  <si>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</si>
  <si>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</si>
  <si>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</si>
  <si>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</si>
  <si>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</si>
  <si>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</si>
  <si>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</si>
  <si>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</si>
  <si>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</si>
  <si>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</si>
  <si>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</si>
  <si>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</si>
  <si>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</si>
  <si>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</si>
  <si>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</si>
  <si>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</si>
  <si>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</si>
  <si>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</si>
  <si>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</si>
  <si>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</si>
  <si>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</si>
  <si>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</si>
  <si>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</si>
  <si>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</si>
  <si>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</si>
  <si>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</si>
  <si>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</si>
  <si>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</si>
  <si>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</si>
  <si>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</si>
  <si>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</si>
  <si>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</si>
  <si>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</si>
  <si>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</si>
  <si>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</si>
  <si>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</si>
  <si>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</si>
  <si>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</si>
  <si>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</si>
  <si>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</si>
  <si>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</si>
  <si>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</si>
  <si>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</si>
  <si>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</si>
  <si>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</si>
  <si>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</si>
  <si>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</si>
  <si>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</si>
  <si>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</si>
  <si>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</si>
  <si>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</si>
  <si>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</si>
  <si>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</si>
  <si>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</si>
  <si>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</si>
  <si>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</si>
  <si>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</si>
  <si>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</si>
  <si>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</si>
  <si>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</si>
  <si>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</si>
  <si>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</si>
  <si>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</si>
  <si>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</si>
  <si>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</si>
  <si>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</si>
  <si>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</si>
  <si>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</si>
  <si>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</si>
  <si>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</si>
  <si>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</si>
  <si>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</si>
  <si>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</si>
  <si>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</si>
  <si>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</si>
  <si>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</si>
  <si>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</si>
  <si>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</si>
  <si>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</si>
  <si>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</si>
  <si>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</si>
  <si>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</si>
  <si>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</si>
  <si>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</si>
  <si>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</si>
  <si>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</si>
  <si>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</si>
  <si>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</si>
  <si>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</si>
  <si>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</si>
  <si>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</si>
  <si>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</si>
  <si>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</si>
  <si>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</si>
  <si>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</si>
  <si>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</si>
  <si>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</si>
  <si>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</si>
  <si>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</si>
  <si>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</si>
  <si>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</si>
  <si>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</si>
  <si>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</si>
  <si>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</si>
  <si>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</si>
  <si>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</si>
  <si>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</si>
  <si>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</si>
  <si>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</si>
  <si>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</si>
  <si>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</si>
  <si>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</si>
  <si>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</si>
  <si>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</si>
  <si>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</si>
  <si>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</si>
  <si>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</si>
  <si>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</si>
  <si>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</si>
  <si>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</si>
  <si>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</si>
  <si>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</si>
  <si>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</si>
  <si>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</si>
  <si>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</si>
  <si>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</si>
  <si>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</si>
  <si>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</si>
  <si>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</si>
  <si>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</si>
  <si>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</si>
  <si>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</si>
  <si>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</si>
  <si>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</si>
  <si>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</si>
  <si>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</si>
  <si>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</si>
  <si>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</si>
  <si>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</si>
  <si>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</si>
  <si>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</si>
  <si>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</si>
  <si>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</si>
  <si>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</si>
  <si>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</si>
  <si>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</si>
  <si>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</si>
  <si>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</si>
  <si>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</si>
  <si>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</si>
  <si>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</si>
  <si>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</si>
  <si>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</si>
  <si>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</si>
  <si>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</si>
  <si>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</si>
  <si>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</si>
  <si>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</si>
  <si>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</si>
  <si>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</si>
  <si>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</si>
  <si>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</si>
  <si>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</si>
  <si>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</si>
  <si>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</si>
  <si>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</si>
  <si>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</si>
  <si>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</si>
  <si>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</si>
  <si>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</si>
  <si>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</si>
  <si>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</si>
  <si>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</si>
  <si>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</si>
  <si>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</si>
  <si>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</si>
  <si>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</si>
  <si>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</si>
  <si>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</si>
  <si>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</si>
  <si>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</si>
  <si>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</si>
  <si>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</si>
  <si>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</si>
  <si>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</si>
  <si>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</si>
  <si>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</si>
  <si>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</si>
  <si>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</si>
  <si>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</si>
  <si>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</si>
  <si>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</si>
  <si>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</si>
  <si>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</si>
  <si>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</si>
  <si>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</si>
  <si>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</si>
  <si>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</si>
  <si>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</si>
  <si>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</si>
  <si>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</si>
  <si>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</si>
  <si>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</si>
  <si>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</si>
  <si>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</si>
  <si>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</si>
  <si>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</si>
  <si>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</si>
  <si>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</si>
  <si>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</si>
  <si>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</si>
  <si>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</si>
  <si>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</si>
  <si>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</si>
  <si>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</si>
  <si>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</si>
  <si>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</si>
  <si>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</si>
  <si>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</si>
  <si>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</si>
  <si>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</si>
  <si>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</si>
  <si>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</si>
  <si>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</si>
  <si>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</si>
  <si>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</si>
  <si>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</si>
  <si>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</si>
  <si>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</si>
  <si>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</si>
  <si>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</si>
  <si>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</si>
  <si>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</si>
  <si>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</si>
  <si>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</si>
  <si>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</si>
  <si>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</si>
  <si>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</si>
  <si>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</si>
  <si>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</si>
  <si>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</si>
  <si>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</si>
  <si>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</si>
  <si>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</si>
  <si>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</si>
  <si>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</si>
  <si>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</si>
  <si>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</si>
  <si>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</si>
  <si>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</si>
  <si>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</si>
  <si>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</si>
  <si>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</si>
  <si>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</si>
  <si>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</si>
  <si>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</si>
  <si>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</si>
  <si>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</si>
  <si>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</si>
  <si>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</si>
  <si>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</si>
  <si>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</si>
  <si>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</si>
  <si>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</si>
  <si>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</si>
  <si>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</si>
  <si>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</si>
  <si>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</si>
  <si>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</si>
  <si>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</si>
  <si>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</si>
  <si>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</si>
  <si>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</si>
  <si>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</si>
  <si>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</si>
  <si>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</si>
  <si>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</si>
  <si>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</si>
  <si>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</si>
  <si>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</si>
  <si>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</si>
  <si>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</si>
  <si>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</si>
  <si>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</si>
  <si>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</si>
  <si>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</si>
  <si>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</si>
  <si>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</si>
  <si>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</si>
  <si>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NLSE23-233 </t>
    </r>
    <r>
      <rPr>
        <b/>
        <sz val="12"/>
        <color theme="1"/>
        <rFont val="Calibri"/>
        <family val="2"/>
        <scheme val="minor"/>
      </rPr>
      <t xml:space="preserve">  FACTURA</t>
    </r>
    <r>
      <rPr>
        <b/>
        <sz val="14"/>
        <color theme="1"/>
        <rFont val="Calibri"/>
        <family val="2"/>
        <scheme val="minor"/>
      </rPr>
      <t xml:space="preserve"> --2254472  </t>
    </r>
    <r>
      <rPr>
        <b/>
        <sz val="12"/>
        <color theme="1"/>
        <rFont val="Calibri"/>
        <family val="2"/>
        <scheme val="minor"/>
      </rPr>
      <t xml:space="preserve">  valor   FACTURA    37,939.52    SALDO   A FAVOR   4,060.48   USD</t>
    </r>
  </si>
  <si>
    <t>NLSE23-233</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</si>
  <si>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NLSE23-234 </t>
    </r>
    <r>
      <rPr>
        <b/>
        <sz val="12"/>
        <color theme="1"/>
        <rFont val="Calibri"/>
        <family val="2"/>
        <scheme val="minor"/>
      </rPr>
      <t xml:space="preserve">  FACTURA</t>
    </r>
    <r>
      <rPr>
        <b/>
        <sz val="14"/>
        <color theme="1"/>
        <rFont val="Calibri"/>
        <family val="2"/>
        <scheme val="minor"/>
      </rPr>
      <t xml:space="preserve"> --2254473  </t>
    </r>
    <r>
      <rPr>
        <b/>
        <sz val="12"/>
        <color theme="1"/>
        <rFont val="Calibri"/>
        <family val="2"/>
        <scheme val="minor"/>
      </rPr>
      <t xml:space="preserve">  valor   FACTURA    37,684.26    SALDO   A FAVOR   4,335.74   USD</t>
    </r>
  </si>
  <si>
    <t>NLSE23-234</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</si>
  <si>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NLSE23-235 </t>
    </r>
    <r>
      <rPr>
        <b/>
        <sz val="12"/>
        <color theme="1"/>
        <rFont val="Calibri"/>
        <family val="2"/>
        <scheme val="minor"/>
      </rPr>
      <t xml:space="preserve">  FACTURA</t>
    </r>
    <r>
      <rPr>
        <b/>
        <sz val="14"/>
        <color theme="1"/>
        <rFont val="Calibri"/>
        <family val="2"/>
        <scheme val="minor"/>
      </rPr>
      <t xml:space="preserve"> --2254474  </t>
    </r>
    <r>
      <rPr>
        <b/>
        <sz val="12"/>
        <color theme="1"/>
        <rFont val="Calibri"/>
        <family val="2"/>
        <scheme val="minor"/>
      </rPr>
      <t xml:space="preserve">  valor   FACTURA    37,045.38    SALDO   A FAVOR   2,954.62   USD</t>
    </r>
  </si>
  <si>
    <t>NLSE23-235</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</si>
  <si>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NLSE23-236 </t>
    </r>
    <r>
      <rPr>
        <b/>
        <sz val="12"/>
        <color theme="1"/>
        <rFont val="Calibri"/>
        <family val="2"/>
        <scheme val="minor"/>
      </rPr>
      <t xml:space="preserve">  FACTURA</t>
    </r>
    <r>
      <rPr>
        <b/>
        <sz val="14"/>
        <color theme="1"/>
        <rFont val="Calibri"/>
        <family val="2"/>
        <scheme val="minor"/>
      </rPr>
      <t xml:space="preserve"> --2254475  </t>
    </r>
    <r>
      <rPr>
        <b/>
        <sz val="12"/>
        <color theme="1"/>
        <rFont val="Calibri"/>
        <family val="2"/>
        <scheme val="minor"/>
      </rPr>
      <t xml:space="preserve">  valor   FACTURA    37,643.37    SALDO   A FAVOR   2,356.63   USD</t>
    </r>
  </si>
  <si>
    <t>NLSE23-236</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</si>
  <si>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NLSE23-237 </t>
    </r>
    <r>
      <rPr>
        <b/>
        <sz val="12"/>
        <color theme="1"/>
        <rFont val="Calibri"/>
        <family val="2"/>
        <scheme val="minor"/>
      </rPr>
      <t xml:space="preserve">  FACTURA</t>
    </r>
    <r>
      <rPr>
        <b/>
        <sz val="14"/>
        <color theme="1"/>
        <rFont val="Calibri"/>
        <family val="2"/>
        <scheme val="minor"/>
      </rPr>
      <t xml:space="preserve"> --2254476  </t>
    </r>
    <r>
      <rPr>
        <b/>
        <sz val="12"/>
        <color theme="1"/>
        <rFont val="Calibri"/>
        <family val="2"/>
        <scheme val="minor"/>
      </rPr>
      <t xml:space="preserve">  valor   FACTURA    37,699.56    SALDO   A FAVOR      300.44   USD</t>
    </r>
  </si>
  <si>
    <t>NLSE23-237</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</si>
  <si>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NLSE23-238 </t>
    </r>
    <r>
      <rPr>
        <b/>
        <sz val="12"/>
        <color theme="1"/>
        <rFont val="Calibri"/>
        <family val="2"/>
        <scheme val="minor"/>
      </rPr>
      <t xml:space="preserve">  FACTURA</t>
    </r>
    <r>
      <rPr>
        <b/>
        <sz val="14"/>
        <color theme="1"/>
        <rFont val="Calibri"/>
        <family val="2"/>
        <scheme val="minor"/>
      </rPr>
      <t xml:space="preserve"> --2254477  </t>
    </r>
    <r>
      <rPr>
        <b/>
        <sz val="12"/>
        <color theme="1"/>
        <rFont val="Calibri"/>
        <family val="2"/>
        <scheme val="minor"/>
      </rPr>
      <t xml:space="preserve">  valor   FACTURA    37,331.94    SALDO   A FAVOR      668.06  USD</t>
    </r>
  </si>
  <si>
    <t>NLSE23-238</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</si>
  <si>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NLSE23-239 </t>
    </r>
    <r>
      <rPr>
        <b/>
        <sz val="12"/>
        <color theme="1"/>
        <rFont val="Calibri"/>
        <family val="2"/>
        <scheme val="minor"/>
      </rPr>
      <t xml:space="preserve">  FACTURA</t>
    </r>
    <r>
      <rPr>
        <b/>
        <sz val="14"/>
        <color theme="1"/>
        <rFont val="Calibri"/>
        <family val="2"/>
        <scheme val="minor"/>
      </rPr>
      <t xml:space="preserve"> --2255387  </t>
    </r>
    <r>
      <rPr>
        <b/>
        <sz val="12"/>
        <color theme="1"/>
        <rFont val="Calibri"/>
        <family val="2"/>
        <scheme val="minor"/>
      </rPr>
      <t xml:space="preserve">  valor   FACTURA    37,346.95    SALDO   A FAVOR      653.05  USD</t>
    </r>
  </si>
  <si>
    <t>NLSE23-239</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</si>
  <si>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--2256144  </t>
    </r>
    <r>
      <rPr>
        <b/>
        <sz val="12"/>
        <color theme="1"/>
        <rFont val="Calibri"/>
        <family val="2"/>
        <scheme val="minor"/>
      </rPr>
      <t xml:space="preserve">  valor   FACTURA    31,763.25    SALDO   A FAVOR      4,236.75  USD</t>
    </r>
  </si>
  <si>
    <t>NLSE23-241</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</si>
  <si>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NLSE23-242 </t>
    </r>
    <r>
      <rPr>
        <b/>
        <sz val="12"/>
        <color theme="1"/>
        <rFont val="Calibri"/>
        <family val="2"/>
        <scheme val="minor"/>
      </rPr>
      <t xml:space="preserve">  FACTURA</t>
    </r>
    <r>
      <rPr>
        <b/>
        <sz val="14"/>
        <color theme="1"/>
        <rFont val="Calibri"/>
        <family val="2"/>
        <scheme val="minor"/>
      </rPr>
      <t xml:space="preserve"> --2256145  </t>
    </r>
    <r>
      <rPr>
        <b/>
        <sz val="12"/>
        <color theme="1"/>
        <rFont val="Calibri"/>
        <family val="2"/>
        <scheme val="minor"/>
      </rPr>
      <t xml:space="preserve">  valor   FACTURA    31,371.35    SALDO   A FAVOR      4,628.65  USD</t>
    </r>
  </si>
  <si>
    <t>NLSE23-242</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</si>
  <si>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NLSE23-247 </t>
    </r>
    <r>
      <rPr>
        <b/>
        <sz val="12"/>
        <color theme="1"/>
        <rFont val="Calibri"/>
        <family val="2"/>
        <scheme val="minor"/>
      </rPr>
      <t xml:space="preserve">  FACTURA</t>
    </r>
    <r>
      <rPr>
        <b/>
        <sz val="14"/>
        <color theme="1"/>
        <rFont val="Calibri"/>
        <family val="2"/>
        <scheme val="minor"/>
      </rPr>
      <t xml:space="preserve"> --2256086  </t>
    </r>
    <r>
      <rPr>
        <b/>
        <sz val="12"/>
        <color theme="1"/>
        <rFont val="Calibri"/>
        <family val="2"/>
        <scheme val="minor"/>
      </rPr>
      <t xml:space="preserve">  valor   FACTURA    35,166.45    SALDO   A FAVOR      833.55  USD</t>
    </r>
  </si>
  <si>
    <t>NLSE23-247</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</si>
  <si>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NLSE23-243 </t>
    </r>
    <r>
      <rPr>
        <b/>
        <sz val="12"/>
        <color theme="1"/>
        <rFont val="Calibri"/>
        <family val="2"/>
        <scheme val="minor"/>
      </rPr>
      <t xml:space="preserve">  FACTURA</t>
    </r>
    <r>
      <rPr>
        <b/>
        <sz val="14"/>
        <color theme="1"/>
        <rFont val="Calibri"/>
        <family val="2"/>
        <scheme val="minor"/>
      </rPr>
      <t xml:space="preserve"> --2256146  </t>
    </r>
    <r>
      <rPr>
        <b/>
        <sz val="12"/>
        <color theme="1"/>
        <rFont val="Calibri"/>
        <family val="2"/>
        <scheme val="minor"/>
      </rPr>
      <t xml:space="preserve">  valor   FACTURA    35,654.72    SALDO   A FAVOR      345.28  USD</t>
    </r>
  </si>
  <si>
    <t>NLSE23-243</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</si>
  <si>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NLSE23-244 </t>
    </r>
    <r>
      <rPr>
        <b/>
        <sz val="12"/>
        <color theme="1"/>
        <rFont val="Calibri"/>
        <family val="2"/>
        <scheme val="minor"/>
      </rPr>
      <t xml:space="preserve">  FACTURA</t>
    </r>
    <r>
      <rPr>
        <b/>
        <sz val="14"/>
        <color theme="1"/>
        <rFont val="Calibri"/>
        <family val="2"/>
        <scheme val="minor"/>
      </rPr>
      <t xml:space="preserve"> --2256085  </t>
    </r>
    <r>
      <rPr>
        <b/>
        <sz val="12"/>
        <color theme="1"/>
        <rFont val="Calibri"/>
        <family val="2"/>
        <scheme val="minor"/>
      </rPr>
      <t xml:space="preserve">  valor   FACTURA    35,654.72    SALDO   A FAVOR      337.15  USD</t>
    </r>
  </si>
  <si>
    <t>NLSE23-244</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</si>
  <si>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NLSE23-248 </t>
    </r>
    <r>
      <rPr>
        <b/>
        <sz val="12"/>
        <color theme="1"/>
        <rFont val="Calibri"/>
        <family val="2"/>
        <scheme val="minor"/>
      </rPr>
      <t xml:space="preserve">  FACTURA</t>
    </r>
    <r>
      <rPr>
        <b/>
        <sz val="14"/>
        <color theme="1"/>
        <rFont val="Calibri"/>
        <family val="2"/>
        <scheme val="minor"/>
      </rPr>
      <t xml:space="preserve"> --2256087  </t>
    </r>
    <r>
      <rPr>
        <b/>
        <sz val="12"/>
        <color theme="1"/>
        <rFont val="Calibri"/>
        <family val="2"/>
        <scheme val="minor"/>
      </rPr>
      <t xml:space="preserve">  valor   FACTURA    35,782.07    SALDO   A FAVOR     217.93  USD</t>
    </r>
  </si>
  <si>
    <t>NLSE23-248</t>
  </si>
  <si>
    <r>
      <t xml:space="preserve">Compra de 20,000.00    usd t.c.   17.100   A SEABOARD    </t>
    </r>
    <r>
      <rPr>
        <b/>
        <sz val="18"/>
        <color rgb="FF0000FF"/>
        <rFont val="Calibri"/>
        <family val="2"/>
        <scheme val="minor"/>
      </rPr>
      <t xml:space="preserve"> </t>
    </r>
    <r>
      <rPr>
        <b/>
        <sz val="16"/>
        <color rgb="FF0000FF"/>
        <rFont val="Calibri"/>
        <family val="2"/>
        <scheme val="minor"/>
      </rPr>
      <t xml:space="preserve"> NLSE23-245 </t>
    </r>
    <r>
      <rPr>
        <b/>
        <sz val="12"/>
        <color theme="1"/>
        <rFont val="Calibri"/>
        <family val="2"/>
        <scheme val="minor"/>
      </rPr>
      <t xml:space="preserve">  FACTURA</t>
    </r>
    <r>
      <rPr>
        <b/>
        <sz val="14"/>
        <color theme="1"/>
        <rFont val="Calibri"/>
        <family val="2"/>
        <scheme val="minor"/>
      </rPr>
      <t xml:space="preserve"> --2257144  </t>
    </r>
    <r>
      <rPr>
        <b/>
        <sz val="12"/>
        <color theme="1"/>
        <rFont val="Calibri"/>
        <family val="2"/>
        <scheme val="minor"/>
      </rPr>
      <t xml:space="preserve">  valor   FACTURA    35,689.02    SALDO   PENDIENTE   15,689.02  USD</t>
    </r>
  </si>
  <si>
    <t>NLSE23-245</t>
  </si>
  <si>
    <r>
      <t xml:space="preserve">Compra de 28,000.00    usd t.c.   17.100   A SEABOARD    </t>
    </r>
    <r>
      <rPr>
        <b/>
        <sz val="18"/>
        <color rgb="FF0000FF"/>
        <rFont val="Calibri"/>
        <family val="2"/>
        <scheme val="minor"/>
      </rPr>
      <t xml:space="preserve"> </t>
    </r>
    <r>
      <rPr>
        <b/>
        <sz val="16"/>
        <color rgb="FF0000FF"/>
        <rFont val="Calibri"/>
        <family val="2"/>
        <scheme val="minor"/>
      </rPr>
      <t xml:space="preserve"> NLSE23-246 </t>
    </r>
    <r>
      <rPr>
        <b/>
        <sz val="12"/>
        <color theme="1"/>
        <rFont val="Calibri"/>
        <family val="2"/>
        <scheme val="minor"/>
      </rPr>
      <t xml:space="preserve">  FACTURA</t>
    </r>
    <r>
      <rPr>
        <b/>
        <sz val="14"/>
        <color theme="1"/>
        <rFont val="Calibri"/>
        <family val="2"/>
        <scheme val="minor"/>
      </rPr>
      <t xml:space="preserve"> --2257145  </t>
    </r>
    <r>
      <rPr>
        <b/>
        <sz val="12"/>
        <color theme="1"/>
        <rFont val="Calibri"/>
        <family val="2"/>
        <scheme val="minor"/>
      </rPr>
      <t xml:space="preserve">  valor   FACTURA     35,759.23   SALDO   PENDIENTE   7,759.23  USD</t>
    </r>
  </si>
  <si>
    <t>NLSE23-246</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</si>
  <si>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NLSE23-240 </t>
    </r>
    <r>
      <rPr>
        <b/>
        <sz val="12"/>
        <color theme="1"/>
        <rFont val="Calibri"/>
        <family val="2"/>
        <scheme val="minor"/>
      </rPr>
      <t xml:space="preserve">  FACTURA</t>
    </r>
    <r>
      <rPr>
        <b/>
        <sz val="14"/>
        <color theme="1"/>
        <rFont val="Calibri"/>
        <family val="2"/>
        <scheme val="minor"/>
      </rPr>
      <t xml:space="preserve"> --2256143  </t>
    </r>
    <r>
      <rPr>
        <b/>
        <sz val="12"/>
        <color theme="1"/>
        <rFont val="Calibri"/>
        <family val="2"/>
        <scheme val="minor"/>
      </rPr>
      <t xml:space="preserve">  valor   FACTURA    31,197.36    SALDO   A FAVOR      4,802.64  USD</t>
    </r>
  </si>
  <si>
    <t>NLSE23-240</t>
  </si>
  <si>
    <r>
      <t xml:space="preserve">Compra de 10,000.00    usd t.c.   16.985   A SEABOARD    </t>
    </r>
    <r>
      <rPr>
        <b/>
        <sz val="18"/>
        <color rgb="FF0000FF"/>
        <rFont val="Calibri"/>
        <family val="2"/>
        <scheme val="minor"/>
      </rPr>
      <t xml:space="preserve"> </t>
    </r>
    <r>
      <rPr>
        <b/>
        <sz val="16"/>
        <color rgb="FF0000FF"/>
        <rFont val="Calibri"/>
        <family val="2"/>
        <scheme val="minor"/>
      </rPr>
      <t xml:space="preserve"> NLSE23-249 </t>
    </r>
    <r>
      <rPr>
        <b/>
        <sz val="12"/>
        <color theme="1"/>
        <rFont val="Calibri"/>
        <family val="2"/>
        <scheme val="minor"/>
      </rPr>
      <t xml:space="preserve">  FACTURA</t>
    </r>
    <r>
      <rPr>
        <b/>
        <sz val="14"/>
        <color theme="1"/>
        <rFont val="Calibri"/>
        <family val="2"/>
        <scheme val="minor"/>
      </rPr>
      <t xml:space="preserve"> --2258313  </t>
    </r>
    <r>
      <rPr>
        <b/>
        <sz val="12"/>
        <color theme="1"/>
        <rFont val="Calibri"/>
        <family val="2"/>
        <scheme val="minor"/>
      </rPr>
      <t xml:space="preserve">  valor   FACTURA    34,925.13   SALDO  PENDIENTE      24,925.13  USD</t>
    </r>
  </si>
  <si>
    <t>NLSE23-249</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</si>
  <si>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NLSE24--3 </t>
    </r>
    <r>
      <rPr>
        <b/>
        <sz val="12"/>
        <color theme="1"/>
        <rFont val="Calibri"/>
        <family val="2"/>
        <scheme val="minor"/>
      </rPr>
      <t xml:space="preserve">  FACTURA</t>
    </r>
    <r>
      <rPr>
        <b/>
        <sz val="14"/>
        <color theme="1"/>
        <rFont val="Calibri"/>
        <family val="2"/>
        <scheme val="minor"/>
      </rPr>
      <t xml:space="preserve"> --2259779  </t>
    </r>
    <r>
      <rPr>
        <b/>
        <sz val="12"/>
        <color theme="1"/>
        <rFont val="Calibri"/>
        <family val="2"/>
        <scheme val="minor"/>
      </rPr>
      <t xml:space="preserve">  valor   FACTURA    36,821.66   SALDO  PENDIENTE     1,821.66  USD</t>
    </r>
  </si>
  <si>
    <t>NLSE24--3</t>
  </si>
  <si>
    <t>NLSE24--2</t>
  </si>
  <si>
    <r>
      <t xml:space="preserve">Compra de 30,000.00    usd t.c.   16.983   A SEABOARD    </t>
    </r>
    <r>
      <rPr>
        <b/>
        <sz val="18"/>
        <color rgb="FF0000FF"/>
        <rFont val="Calibri"/>
        <family val="2"/>
        <scheme val="minor"/>
      </rPr>
      <t xml:space="preserve"> </t>
    </r>
    <r>
      <rPr>
        <b/>
        <sz val="16"/>
        <color rgb="FF0000FF"/>
        <rFont val="Calibri"/>
        <family val="2"/>
        <scheme val="minor"/>
      </rPr>
      <t xml:space="preserve"> NLSE24--1 </t>
    </r>
    <r>
      <rPr>
        <b/>
        <sz val="12"/>
        <color theme="1"/>
        <rFont val="Calibri"/>
        <family val="2"/>
        <scheme val="minor"/>
      </rPr>
      <t xml:space="preserve">  FACTURA</t>
    </r>
    <r>
      <rPr>
        <b/>
        <sz val="14"/>
        <color theme="1"/>
        <rFont val="Calibri"/>
        <family val="2"/>
        <scheme val="minor"/>
      </rPr>
      <t xml:space="preserve"> --2259777  </t>
    </r>
    <r>
      <rPr>
        <b/>
        <sz val="12"/>
        <color theme="1"/>
        <rFont val="Calibri"/>
        <family val="2"/>
        <scheme val="minor"/>
      </rPr>
      <t xml:space="preserve">  valor   FACTURA    36,689.66   SALDO  PENDIENTE     6,689.66  USD</t>
    </r>
  </si>
  <si>
    <t>NLSE24--1</t>
  </si>
  <si>
    <r>
      <t xml:space="preserve">Compra de 39,000.00    usd t.c.   16.983   A SEABOARD    </t>
    </r>
    <r>
      <rPr>
        <b/>
        <sz val="18"/>
        <color rgb="FF0000FF"/>
        <rFont val="Calibri"/>
        <family val="2"/>
        <scheme val="minor"/>
      </rPr>
      <t xml:space="preserve"> </t>
    </r>
    <r>
      <rPr>
        <b/>
        <sz val="16"/>
        <color rgb="FF0000FF"/>
        <rFont val="Calibri"/>
        <family val="2"/>
        <scheme val="minor"/>
      </rPr>
      <t xml:space="preserve"> NLSE24--2 </t>
    </r>
    <r>
      <rPr>
        <b/>
        <sz val="12"/>
        <color theme="1"/>
        <rFont val="Calibri"/>
        <family val="2"/>
        <scheme val="minor"/>
      </rPr>
      <t xml:space="preserve">  FACTURA</t>
    </r>
    <r>
      <rPr>
        <b/>
        <sz val="14"/>
        <color theme="1"/>
        <rFont val="Calibri"/>
        <family val="2"/>
        <scheme val="minor"/>
      </rPr>
      <t xml:space="preserve"> --2259778  </t>
    </r>
    <r>
      <rPr>
        <b/>
        <sz val="12"/>
        <color theme="1"/>
        <rFont val="Calibri"/>
        <family val="2"/>
        <scheme val="minor"/>
      </rPr>
      <t xml:space="preserve">  valor   FACTURA    37,250.62   SALDO  A FAVOR    1,749.38 USD</t>
    </r>
  </si>
  <si>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NLSE24--4 </t>
    </r>
    <r>
      <rPr>
        <b/>
        <sz val="12"/>
        <color theme="1"/>
        <rFont val="Calibri"/>
        <family val="2"/>
        <scheme val="minor"/>
      </rPr>
      <t xml:space="preserve">  FACTURA</t>
    </r>
    <r>
      <rPr>
        <b/>
        <sz val="14"/>
        <color theme="1"/>
        <rFont val="Calibri"/>
        <family val="2"/>
        <scheme val="minor"/>
      </rPr>
      <t xml:space="preserve"> --2260727  </t>
    </r>
    <r>
      <rPr>
        <b/>
        <sz val="12"/>
        <color theme="1"/>
        <rFont val="Calibri"/>
        <family val="2"/>
        <scheme val="minor"/>
      </rPr>
      <t xml:space="preserve">  valor   FACTURA    37,875.50   SALDO  PENDIENTE     2,875.50  USD</t>
    </r>
  </si>
  <si>
    <t>NLSE24-04</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</si>
  <si>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NLSE24--5    </t>
    </r>
    <r>
      <rPr>
        <b/>
        <sz val="12"/>
        <color theme="1"/>
        <rFont val="Calibri"/>
        <family val="2"/>
        <scheme val="minor"/>
      </rPr>
      <t xml:space="preserve"> FACTURA</t>
    </r>
    <r>
      <rPr>
        <b/>
        <sz val="14"/>
        <color theme="1"/>
        <rFont val="Calibri"/>
        <family val="2"/>
        <scheme val="minor"/>
      </rPr>
      <t xml:space="preserve"> --2260728  </t>
    </r>
    <r>
      <rPr>
        <b/>
        <sz val="12"/>
        <color theme="1"/>
        <rFont val="Calibri"/>
        <family val="2"/>
        <scheme val="minor"/>
      </rPr>
      <t xml:space="preserve">  valor   FACTURA    38,129.70   SALDO  PENDIENTE     3,129.70  USD</t>
    </r>
  </si>
  <si>
    <t>NLSE24-05</t>
  </si>
  <si>
    <r>
      <t xml:space="preserve">Compra de 45,000.00    usd t.c.   16.940   A SEABOARD    </t>
    </r>
    <r>
      <rPr>
        <b/>
        <sz val="18"/>
        <color rgb="FF0000FF"/>
        <rFont val="Calibri"/>
        <family val="2"/>
        <scheme val="minor"/>
      </rPr>
      <t xml:space="preserve"> </t>
    </r>
    <r>
      <rPr>
        <b/>
        <sz val="16"/>
        <color rgb="FF0000FF"/>
        <rFont val="Calibri"/>
        <family val="2"/>
        <scheme val="minor"/>
      </rPr>
      <t xml:space="preserve"> NLSE24--6    </t>
    </r>
    <r>
      <rPr>
        <b/>
        <sz val="12"/>
        <color theme="1"/>
        <rFont val="Calibri"/>
        <family val="2"/>
        <scheme val="minor"/>
      </rPr>
      <t xml:space="preserve"> FACTURA</t>
    </r>
    <r>
      <rPr>
        <b/>
        <sz val="14"/>
        <color theme="1"/>
        <rFont val="Calibri"/>
        <family val="2"/>
        <scheme val="minor"/>
      </rPr>
      <t xml:space="preserve"> --2261641  </t>
    </r>
    <r>
      <rPr>
        <b/>
        <sz val="12"/>
        <color theme="1"/>
        <rFont val="Calibri"/>
        <family val="2"/>
        <scheme val="minor"/>
      </rPr>
      <t xml:space="preserve">  valor   FACTURA   40,030.70   SALDO  A FAVOR    4,969.30  USD</t>
    </r>
  </si>
  <si>
    <t>NLSE24-06</t>
  </si>
  <si>
    <r>
      <t xml:space="preserve">Compra de 41,000.00    usd t.c.   17.090   A SEABOARD    </t>
    </r>
    <r>
      <rPr>
        <b/>
        <sz val="18"/>
        <color rgb="FF0000FF"/>
        <rFont val="Calibri"/>
        <family val="2"/>
        <scheme val="minor"/>
      </rPr>
      <t xml:space="preserve"> </t>
    </r>
    <r>
      <rPr>
        <b/>
        <sz val="16"/>
        <color rgb="FF0000FF"/>
        <rFont val="Calibri"/>
        <family val="2"/>
        <scheme val="minor"/>
      </rPr>
      <t xml:space="preserve"> NLSE24--07    </t>
    </r>
    <r>
      <rPr>
        <b/>
        <sz val="12"/>
        <color theme="1"/>
        <rFont val="Calibri"/>
        <family val="2"/>
        <scheme val="minor"/>
      </rPr>
      <t xml:space="preserve"> FACTURA</t>
    </r>
    <r>
      <rPr>
        <b/>
        <sz val="14"/>
        <color theme="1"/>
        <rFont val="Calibri"/>
        <family val="2"/>
        <scheme val="minor"/>
      </rPr>
      <t xml:space="preserve"> --2261642  </t>
    </r>
    <r>
      <rPr>
        <b/>
        <sz val="12"/>
        <color theme="1"/>
        <rFont val="Calibri"/>
        <family val="2"/>
        <scheme val="minor"/>
      </rPr>
      <t xml:space="preserve">  valor   FACTURA    39,775.07   SALDO  A FAVOR    1,224.93 USD</t>
    </r>
  </si>
  <si>
    <t>NLSE24-07</t>
  </si>
  <si>
    <r>
      <t xml:space="preserve">Compra de 41,000.00    usd t.c.   17.084   A SEABOARD    </t>
    </r>
    <r>
      <rPr>
        <b/>
        <sz val="18"/>
        <color rgb="FF0000FF"/>
        <rFont val="Calibri"/>
        <family val="2"/>
        <scheme val="minor"/>
      </rPr>
      <t xml:space="preserve"> </t>
    </r>
    <r>
      <rPr>
        <b/>
        <sz val="16"/>
        <color rgb="FF0000FF"/>
        <rFont val="Calibri"/>
        <family val="2"/>
        <scheme val="minor"/>
      </rPr>
      <t xml:space="preserve"> NLSE24--08    </t>
    </r>
    <r>
      <rPr>
        <b/>
        <sz val="12"/>
        <color theme="1"/>
        <rFont val="Calibri"/>
        <family val="2"/>
        <scheme val="minor"/>
      </rPr>
      <t xml:space="preserve"> FACTURA</t>
    </r>
    <r>
      <rPr>
        <b/>
        <sz val="14"/>
        <color theme="1"/>
        <rFont val="Calibri"/>
        <family val="2"/>
        <scheme val="minor"/>
      </rPr>
      <t xml:space="preserve"> --2261643  </t>
    </r>
    <r>
      <rPr>
        <b/>
        <sz val="12"/>
        <color theme="1"/>
        <rFont val="Calibri"/>
        <family val="2"/>
        <scheme val="minor"/>
      </rPr>
      <t xml:space="preserve">  valor   FACTURA    40,230.37   SALDO  A FAVOR       769.63     USD</t>
    </r>
  </si>
  <si>
    <t>NLSE24-08</t>
  </si>
  <si>
    <r>
      <t xml:space="preserve">Compra de 41,000.00    usd t.c.   16.964   A SEABOARD    </t>
    </r>
    <r>
      <rPr>
        <b/>
        <sz val="18"/>
        <color rgb="FF0000FF"/>
        <rFont val="Calibri"/>
        <family val="2"/>
        <scheme val="minor"/>
      </rPr>
      <t xml:space="preserve"> </t>
    </r>
    <r>
      <rPr>
        <b/>
        <sz val="16"/>
        <color rgb="FF0000FF"/>
        <rFont val="Calibri"/>
        <family val="2"/>
        <scheme val="minor"/>
      </rPr>
      <t xml:space="preserve"> NLSE24--09    </t>
    </r>
    <r>
      <rPr>
        <b/>
        <sz val="12"/>
        <color theme="1"/>
        <rFont val="Calibri"/>
        <family val="2"/>
        <scheme val="minor"/>
      </rPr>
      <t xml:space="preserve"> FACTURA</t>
    </r>
    <r>
      <rPr>
        <b/>
        <sz val="14"/>
        <color theme="1"/>
        <rFont val="Calibri"/>
        <family val="2"/>
        <scheme val="minor"/>
      </rPr>
      <t xml:space="preserve"> --2264571  </t>
    </r>
    <r>
      <rPr>
        <b/>
        <sz val="12"/>
        <color theme="1"/>
        <rFont val="Calibri"/>
        <family val="2"/>
        <scheme val="minor"/>
      </rPr>
      <t xml:space="preserve">  valor   FACTURA    39,651.12   SALDO  A FAVOR       1,348.88     USD</t>
    </r>
  </si>
  <si>
    <t>NLSE24-09</t>
  </si>
  <si>
    <r>
      <t xml:space="preserve">Compra de 40,000.00    usd t.c.   16.865   A SEABOARD    </t>
    </r>
    <r>
      <rPr>
        <b/>
        <sz val="18"/>
        <color rgb="FF0000FF"/>
        <rFont val="Calibri"/>
        <family val="2"/>
        <scheme val="minor"/>
      </rPr>
      <t xml:space="preserve"> </t>
    </r>
    <r>
      <rPr>
        <b/>
        <sz val="16"/>
        <color rgb="FF0000FF"/>
        <rFont val="Calibri"/>
        <family val="2"/>
        <scheme val="minor"/>
      </rPr>
      <t xml:space="preserve"> NLSE24--10    </t>
    </r>
    <r>
      <rPr>
        <b/>
        <sz val="12"/>
        <color theme="1"/>
        <rFont val="Calibri"/>
        <family val="2"/>
        <scheme val="minor"/>
      </rPr>
      <t xml:space="preserve"> FACTURA</t>
    </r>
    <r>
      <rPr>
        <b/>
        <sz val="14"/>
        <color theme="1"/>
        <rFont val="Calibri"/>
        <family val="2"/>
        <scheme val="minor"/>
      </rPr>
      <t xml:space="preserve"> --2264970  </t>
    </r>
    <r>
      <rPr>
        <b/>
        <sz val="12"/>
        <color theme="1"/>
        <rFont val="Calibri"/>
        <family val="2"/>
        <scheme val="minor"/>
      </rPr>
      <t xml:space="preserve">  valor   FACTURA    37,642.45   SALDO  A FAVOR       2,357.55     USD</t>
    </r>
  </si>
  <si>
    <t>NLSE24-10</t>
  </si>
  <si>
    <r>
      <t xml:space="preserve">Compra de 42,000.00    usd t.c.   16.991   A SEABOARD    </t>
    </r>
    <r>
      <rPr>
        <b/>
        <sz val="18"/>
        <color rgb="FF0000FF"/>
        <rFont val="Calibri"/>
        <family val="2"/>
        <scheme val="minor"/>
      </rPr>
      <t xml:space="preserve"> </t>
    </r>
    <r>
      <rPr>
        <b/>
        <sz val="16"/>
        <color rgb="FF0000FF"/>
        <rFont val="Calibri"/>
        <family val="2"/>
        <scheme val="minor"/>
      </rPr>
      <t xml:space="preserve"> NLSE24--13    </t>
    </r>
    <r>
      <rPr>
        <b/>
        <sz val="12"/>
        <color theme="1"/>
        <rFont val="Calibri"/>
        <family val="2"/>
        <scheme val="minor"/>
      </rPr>
      <t xml:space="preserve"> FACTURA</t>
    </r>
    <r>
      <rPr>
        <b/>
        <sz val="14"/>
        <color theme="1"/>
        <rFont val="Calibri"/>
        <family val="2"/>
        <scheme val="minor"/>
      </rPr>
      <t xml:space="preserve"> --2265664  </t>
    </r>
    <r>
      <rPr>
        <b/>
        <sz val="12"/>
        <color theme="1"/>
        <rFont val="Calibri"/>
        <family val="2"/>
        <scheme val="minor"/>
      </rPr>
      <t xml:space="preserve">  valor   FACTURA    37,144.91   SALDO  A FAVOR       4,855.09     USD</t>
    </r>
  </si>
  <si>
    <t>NLSE24-13</t>
  </si>
  <si>
    <r>
      <t xml:space="preserve">Compra de 38,000.00    usd t.c.   17,006   A SEABOARD    </t>
    </r>
    <r>
      <rPr>
        <b/>
        <sz val="18"/>
        <color rgb="FF0000FF"/>
        <rFont val="Calibri"/>
        <family val="2"/>
        <scheme val="minor"/>
      </rPr>
      <t xml:space="preserve"> </t>
    </r>
    <r>
      <rPr>
        <b/>
        <sz val="16"/>
        <color rgb="FF0000FF"/>
        <rFont val="Calibri"/>
        <family val="2"/>
        <scheme val="minor"/>
      </rPr>
      <t xml:space="preserve"> NLSE24--11    </t>
    </r>
    <r>
      <rPr>
        <b/>
        <sz val="12"/>
        <color theme="1"/>
        <rFont val="Calibri"/>
        <family val="2"/>
        <scheme val="minor"/>
      </rPr>
      <t xml:space="preserve"> FACTURA</t>
    </r>
    <r>
      <rPr>
        <b/>
        <sz val="14"/>
        <color theme="1"/>
        <rFont val="Calibri"/>
        <family val="2"/>
        <scheme val="minor"/>
      </rPr>
      <t xml:space="preserve"> --2266361  </t>
    </r>
    <r>
      <rPr>
        <b/>
        <sz val="12"/>
        <color theme="1"/>
        <rFont val="Calibri"/>
        <family val="2"/>
        <scheme val="minor"/>
      </rPr>
      <t xml:space="preserve">  valor   FACTURA    37,057.55   SALDO  A FAVOR       942.45     USD</t>
    </r>
  </si>
  <si>
    <t>NLSE24-11</t>
  </si>
  <si>
    <r>
      <t xml:space="preserve">Compra de 39,000.00    usd t.c.   16,995   A SEABOARD    </t>
    </r>
    <r>
      <rPr>
        <b/>
        <sz val="18"/>
        <color rgb="FF0000FF"/>
        <rFont val="Calibri"/>
        <family val="2"/>
        <scheme val="minor"/>
      </rPr>
      <t xml:space="preserve"> </t>
    </r>
    <r>
      <rPr>
        <b/>
        <sz val="16"/>
        <color rgb="FF0000FF"/>
        <rFont val="Calibri"/>
        <family val="2"/>
        <scheme val="minor"/>
      </rPr>
      <t xml:space="preserve"> NLSE24--14    </t>
    </r>
    <r>
      <rPr>
        <b/>
        <sz val="12"/>
        <color theme="1"/>
        <rFont val="Calibri"/>
        <family val="2"/>
        <scheme val="minor"/>
      </rPr>
      <t xml:space="preserve"> FACTURA</t>
    </r>
    <r>
      <rPr>
        <b/>
        <sz val="14"/>
        <color theme="1"/>
        <rFont val="Calibri"/>
        <family val="2"/>
        <scheme val="minor"/>
      </rPr>
      <t xml:space="preserve"> --2266654  </t>
    </r>
    <r>
      <rPr>
        <b/>
        <sz val="12"/>
        <color theme="1"/>
        <rFont val="Calibri"/>
        <family val="2"/>
        <scheme val="minor"/>
      </rPr>
      <t xml:space="preserve">  valor   FACTURA    37,056.65   SALDO  A FAVOR       1,943.35     USD</t>
    </r>
  </si>
  <si>
    <t>NLSE24-12-----NLSE24-14</t>
  </si>
  <si>
    <r>
      <t xml:space="preserve">Compra de          35,000.00    usd t.c.   17,231   A SEABOARD    </t>
    </r>
    <r>
      <rPr>
        <b/>
        <sz val="18"/>
        <color rgb="FF0000FF"/>
        <rFont val="Calibri"/>
        <family val="2"/>
        <scheme val="minor"/>
      </rPr>
      <t xml:space="preserve"> </t>
    </r>
    <r>
      <rPr>
        <b/>
        <sz val="16"/>
        <color rgb="FF0000FF"/>
        <rFont val="Calibri"/>
        <family val="2"/>
        <scheme val="minor"/>
      </rPr>
      <t xml:space="preserve"> NLSE24--15    </t>
    </r>
    <r>
      <rPr>
        <b/>
        <sz val="12"/>
        <color theme="1"/>
        <rFont val="Calibri"/>
        <family val="2"/>
        <scheme val="minor"/>
      </rPr>
      <t xml:space="preserve"> FACTURA</t>
    </r>
    <r>
      <rPr>
        <b/>
        <sz val="14"/>
        <color theme="1"/>
        <rFont val="Calibri"/>
        <family val="2"/>
        <scheme val="minor"/>
      </rPr>
      <t xml:space="preserve"> --2266655  </t>
    </r>
    <r>
      <rPr>
        <b/>
        <sz val="12"/>
        <color theme="1"/>
        <rFont val="Calibri"/>
        <family val="2"/>
        <scheme val="minor"/>
      </rPr>
      <t xml:space="preserve">  valor   FACTURA    37,450.14   SALDO  PENDIENTE      2,450.14    USD</t>
    </r>
  </si>
  <si>
    <t>NSLE24-15</t>
  </si>
  <si>
    <r>
      <t xml:space="preserve">Compra de          38,000.00    usd t.c.   17,349   A SEABOARD    </t>
    </r>
    <r>
      <rPr>
        <b/>
        <sz val="18"/>
        <color rgb="FF0000FF"/>
        <rFont val="Calibri"/>
        <family val="2"/>
        <scheme val="minor"/>
      </rPr>
      <t xml:space="preserve"> </t>
    </r>
    <r>
      <rPr>
        <b/>
        <sz val="16"/>
        <color rgb="FF0000FF"/>
        <rFont val="Calibri"/>
        <family val="2"/>
        <scheme val="minor"/>
      </rPr>
      <t xml:space="preserve"> NLSE24--16    </t>
    </r>
    <r>
      <rPr>
        <b/>
        <sz val="12"/>
        <color theme="1"/>
        <rFont val="Calibri"/>
        <family val="2"/>
        <scheme val="minor"/>
      </rPr>
      <t xml:space="preserve"> FACTURA</t>
    </r>
    <r>
      <rPr>
        <b/>
        <sz val="14"/>
        <color theme="1"/>
        <rFont val="Calibri"/>
        <family val="2"/>
        <scheme val="minor"/>
      </rPr>
      <t xml:space="preserve"> --2266656  </t>
    </r>
    <r>
      <rPr>
        <b/>
        <sz val="12"/>
        <color theme="1"/>
        <rFont val="Calibri"/>
        <family val="2"/>
        <scheme val="minor"/>
      </rPr>
      <t xml:space="preserve">  valor   FACTURA    37,457.59   SALDO  A FAVOR      542.41    USD</t>
    </r>
  </si>
  <si>
    <t>NLSE24-16</t>
  </si>
  <si>
    <r>
      <t xml:space="preserve">Compra de          34,000.00    usd t.c.   17,349   A SEABOARD    </t>
    </r>
    <r>
      <rPr>
        <b/>
        <sz val="18"/>
        <color rgb="FF0000FF"/>
        <rFont val="Calibri"/>
        <family val="2"/>
        <scheme val="minor"/>
      </rPr>
      <t xml:space="preserve"> </t>
    </r>
    <r>
      <rPr>
        <b/>
        <sz val="16"/>
        <color rgb="FF0000FF"/>
        <rFont val="Calibri"/>
        <family val="2"/>
        <scheme val="minor"/>
      </rPr>
      <t xml:space="preserve"> NLSE24--C2    </t>
    </r>
    <r>
      <rPr>
        <b/>
        <sz val="12"/>
        <color theme="1"/>
        <rFont val="Calibri"/>
        <family val="2"/>
        <scheme val="minor"/>
      </rPr>
      <t xml:space="preserve"> FACTURA</t>
    </r>
    <r>
      <rPr>
        <b/>
        <sz val="14"/>
        <color theme="1"/>
        <rFont val="Calibri"/>
        <family val="2"/>
        <scheme val="minor"/>
      </rPr>
      <t xml:space="preserve"> --2266657  </t>
    </r>
    <r>
      <rPr>
        <b/>
        <sz val="12"/>
        <color theme="1"/>
        <rFont val="Calibri"/>
        <family val="2"/>
        <scheme val="minor"/>
      </rPr>
      <t xml:space="preserve">  valor   FACTURA    26,941.78   SALDO  A FAVOR      7,058.22    USD</t>
    </r>
  </si>
  <si>
    <t>NLSE24-C2</t>
  </si>
  <si>
    <r>
      <t xml:space="preserve">Compra de          38,000.00    usd     t.c.   17,205   A SEABOARD    </t>
    </r>
    <r>
      <rPr>
        <b/>
        <sz val="18"/>
        <color rgb="FF0000FF"/>
        <rFont val="Calibri"/>
        <family val="2"/>
        <scheme val="minor"/>
      </rPr>
      <t xml:space="preserve"> </t>
    </r>
    <r>
      <rPr>
        <b/>
        <sz val="16"/>
        <color rgb="FF0000FF"/>
        <rFont val="Calibri"/>
        <family val="2"/>
        <scheme val="minor"/>
      </rPr>
      <t xml:space="preserve"> NLSE24--17    </t>
    </r>
    <r>
      <rPr>
        <b/>
        <sz val="12"/>
        <color theme="1"/>
        <rFont val="Calibri"/>
        <family val="2"/>
        <scheme val="minor"/>
      </rPr>
      <t xml:space="preserve"> FACTURA</t>
    </r>
    <r>
      <rPr>
        <b/>
        <sz val="14"/>
        <color theme="1"/>
        <rFont val="Calibri"/>
        <family val="2"/>
        <scheme val="minor"/>
      </rPr>
      <t xml:space="preserve"> --2268690  </t>
    </r>
    <r>
      <rPr>
        <b/>
        <sz val="12"/>
        <color theme="1"/>
        <rFont val="Calibri"/>
        <family val="2"/>
        <scheme val="minor"/>
      </rPr>
      <t xml:space="preserve">  valor   FACTURA    35,974.34   SALDO  A FAVOR      2,025.66    USD</t>
    </r>
  </si>
  <si>
    <t>NLSE24-17</t>
  </si>
  <si>
    <r>
      <t xml:space="preserve">Compra de          30,000.00    usd     t.c.   17,105   A SEABOARD    </t>
    </r>
    <r>
      <rPr>
        <b/>
        <sz val="18"/>
        <color rgb="FF0000FF"/>
        <rFont val="Calibri"/>
        <family val="2"/>
        <scheme val="minor"/>
      </rPr>
      <t xml:space="preserve"> </t>
    </r>
    <r>
      <rPr>
        <b/>
        <sz val="16"/>
        <color rgb="FF0000FF"/>
        <rFont val="Calibri"/>
        <family val="2"/>
        <scheme val="minor"/>
      </rPr>
      <t xml:space="preserve"> NLSE24--18    </t>
    </r>
    <r>
      <rPr>
        <b/>
        <sz val="12"/>
        <color theme="1"/>
        <rFont val="Calibri"/>
        <family val="2"/>
        <scheme val="minor"/>
      </rPr>
      <t xml:space="preserve"> FACTURA</t>
    </r>
    <r>
      <rPr>
        <b/>
        <sz val="14"/>
        <color theme="1"/>
        <rFont val="Calibri"/>
        <family val="2"/>
        <scheme val="minor"/>
      </rPr>
      <t xml:space="preserve"> --2269943  </t>
    </r>
    <r>
      <rPr>
        <b/>
        <sz val="12"/>
        <color theme="1"/>
        <rFont val="Calibri"/>
        <family val="2"/>
        <scheme val="minor"/>
      </rPr>
      <t xml:space="preserve">  valor   FACTURA    34,830.78   SALDO  PENDIENTE     4,830.78    USD</t>
    </r>
  </si>
  <si>
    <t>NLSE24-18</t>
  </si>
  <si>
    <t>NLSE24-20</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</si>
  <si>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NLSE24--19    </t>
    </r>
    <r>
      <rPr>
        <b/>
        <sz val="12"/>
        <color theme="1"/>
        <rFont val="Calibri"/>
        <family val="2"/>
        <scheme val="minor"/>
      </rPr>
      <t xml:space="preserve"> FACTURA</t>
    </r>
    <r>
      <rPr>
        <b/>
        <sz val="14"/>
        <color theme="1"/>
        <rFont val="Calibri"/>
        <family val="2"/>
        <scheme val="minor"/>
      </rPr>
      <t xml:space="preserve"> --2269836  </t>
    </r>
    <r>
      <rPr>
        <b/>
        <sz val="12"/>
        <color theme="1"/>
        <rFont val="Calibri"/>
        <family val="2"/>
        <scheme val="minor"/>
      </rPr>
      <t xml:space="preserve">  valor   FACTURA    34,687.50   SALDO  PENDIENTE     687.50   USD</t>
    </r>
  </si>
  <si>
    <t>NLSE24-19</t>
  </si>
  <si>
    <r>
      <t xml:space="preserve">Compra de          25,000.00    usd     t.c.   17,240  A SEABOARD    </t>
    </r>
    <r>
      <rPr>
        <b/>
        <sz val="18"/>
        <color rgb="FF0000FF"/>
        <rFont val="Calibri"/>
        <family val="2"/>
        <scheme val="minor"/>
      </rPr>
      <t xml:space="preserve"> </t>
    </r>
    <r>
      <rPr>
        <b/>
        <sz val="16"/>
        <color rgb="FF0000FF"/>
        <rFont val="Calibri"/>
        <family val="2"/>
        <scheme val="minor"/>
      </rPr>
      <t xml:space="preserve"> NLSE24--21    </t>
    </r>
    <r>
      <rPr>
        <b/>
        <sz val="12"/>
        <color theme="1"/>
        <rFont val="Calibri"/>
        <family val="2"/>
        <scheme val="minor"/>
      </rPr>
      <t xml:space="preserve"> FACTURA</t>
    </r>
    <r>
      <rPr>
        <b/>
        <sz val="14"/>
        <color theme="1"/>
        <rFont val="Calibri"/>
        <family val="2"/>
        <scheme val="minor"/>
      </rPr>
      <t xml:space="preserve"> --2271256    </t>
    </r>
    <r>
      <rPr>
        <b/>
        <sz val="12"/>
        <color theme="1"/>
        <rFont val="Calibri"/>
        <family val="2"/>
        <scheme val="minor"/>
      </rPr>
      <t xml:space="preserve">  valor   FACTURA    --35,074.04-   SALDO  PENDIENTE   10,074.04      USD</t>
    </r>
  </si>
  <si>
    <t>NLSE24-21</t>
  </si>
  <si>
    <r>
      <t xml:space="preserve">Compra de          34,000.00    usd t.c.   17,231   A SEABOARD    </t>
    </r>
    <r>
      <rPr>
        <b/>
        <sz val="18"/>
        <color rgb="FF0000FF"/>
        <rFont val="Calibri"/>
        <family val="2"/>
        <scheme val="minor"/>
      </rPr>
      <t xml:space="preserve"> </t>
    </r>
    <r>
      <rPr>
        <b/>
        <sz val="16"/>
        <color rgb="FF0000FF"/>
        <rFont val="Calibri"/>
        <family val="2"/>
        <scheme val="minor"/>
      </rPr>
      <t xml:space="preserve"> NLSE24-C1    </t>
    </r>
    <r>
      <rPr>
        <b/>
        <sz val="12"/>
        <color theme="1"/>
        <rFont val="Calibri"/>
        <family val="2"/>
        <scheme val="minor"/>
      </rPr>
      <t xml:space="preserve"> FACTURA</t>
    </r>
    <r>
      <rPr>
        <b/>
        <sz val="14"/>
        <color theme="1"/>
        <rFont val="Calibri"/>
        <family val="2"/>
        <scheme val="minor"/>
      </rPr>
      <t xml:space="preserve"> --2272853  </t>
    </r>
    <r>
      <rPr>
        <b/>
        <sz val="12"/>
        <color theme="1"/>
        <rFont val="Calibri"/>
        <family val="2"/>
        <scheme val="minor"/>
      </rPr>
      <t xml:space="preserve">  valor   FACTURA    26,633.87   SALDO  A FAVOR    7, 366.13   USD</t>
    </r>
  </si>
  <si>
    <t>NLSE24-C1</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</si>
  <si>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NLSE24--20    </t>
    </r>
    <r>
      <rPr>
        <b/>
        <sz val="12"/>
        <color theme="1"/>
        <rFont val="Calibri"/>
        <family val="2"/>
        <scheme val="minor"/>
      </rPr>
      <t xml:space="preserve"> FACTURA</t>
    </r>
    <r>
      <rPr>
        <b/>
        <sz val="14"/>
        <color theme="1"/>
        <rFont val="Calibri"/>
        <family val="2"/>
        <scheme val="minor"/>
      </rPr>
      <t xml:space="preserve"> --2269944    </t>
    </r>
    <r>
      <rPr>
        <b/>
        <sz val="12"/>
        <color theme="1"/>
        <rFont val="Calibri"/>
        <family val="2"/>
        <scheme val="minor"/>
      </rPr>
      <t xml:space="preserve">  valor   FACTURA    34,583.98     SALDO  PENDIENTE      583.98      USD</t>
    </r>
  </si>
  <si>
    <r>
      <t xml:space="preserve">Compra de          30,000.00    usd     t.c.   17,152  A SEABOARD    </t>
    </r>
    <r>
      <rPr>
        <b/>
        <sz val="18"/>
        <color rgb="FF0000FF"/>
        <rFont val="Calibri"/>
        <family val="2"/>
        <scheme val="minor"/>
      </rPr>
      <t xml:space="preserve"> </t>
    </r>
    <r>
      <rPr>
        <b/>
        <sz val="16"/>
        <color rgb="FF0000FF"/>
        <rFont val="Calibri"/>
        <family val="2"/>
        <scheme val="minor"/>
      </rPr>
      <t xml:space="preserve"> NLSE24--22    </t>
    </r>
    <r>
      <rPr>
        <b/>
        <sz val="12"/>
        <color theme="1"/>
        <rFont val="Calibri"/>
        <family val="2"/>
        <scheme val="minor"/>
      </rPr>
      <t xml:space="preserve"> FACTURA</t>
    </r>
    <r>
      <rPr>
        <b/>
        <sz val="14"/>
        <color theme="1"/>
        <rFont val="Calibri"/>
        <family val="2"/>
        <scheme val="minor"/>
      </rPr>
      <t xml:space="preserve"> --2272850    </t>
    </r>
    <r>
      <rPr>
        <b/>
        <sz val="12"/>
        <color theme="1"/>
        <rFont val="Calibri"/>
        <family val="2"/>
        <scheme val="minor"/>
      </rPr>
      <t xml:space="preserve">  valor   FACTURA    --35,861.94   SALDO  PENDIENTE   5,861.94      USD</t>
    </r>
  </si>
  <si>
    <t>NLSE24-22</t>
  </si>
  <si>
    <r>
      <t xml:space="preserve">Compra de          30,000.00    usd     t.c.   17,260      A SEABOARD    </t>
    </r>
    <r>
      <rPr>
        <b/>
        <sz val="18"/>
        <color rgb="FF0000FF"/>
        <rFont val="Calibri"/>
        <family val="2"/>
        <scheme val="minor"/>
      </rPr>
      <t xml:space="preserve"> </t>
    </r>
    <r>
      <rPr>
        <b/>
        <sz val="16"/>
        <color rgb="FF0000FF"/>
        <rFont val="Calibri"/>
        <family val="2"/>
        <scheme val="minor"/>
      </rPr>
      <t xml:space="preserve"> NLSE24--23    </t>
    </r>
    <r>
      <rPr>
        <b/>
        <sz val="12"/>
        <color theme="1"/>
        <rFont val="Calibri"/>
        <family val="2"/>
        <scheme val="minor"/>
      </rPr>
      <t xml:space="preserve"> FACTURA</t>
    </r>
    <r>
      <rPr>
        <b/>
        <sz val="14"/>
        <color theme="1"/>
        <rFont val="Calibri"/>
        <family val="2"/>
        <scheme val="minor"/>
      </rPr>
      <t xml:space="preserve"> --2272851    </t>
    </r>
    <r>
      <rPr>
        <b/>
        <sz val="12"/>
        <color theme="1"/>
        <rFont val="Calibri"/>
        <family val="2"/>
        <scheme val="minor"/>
      </rPr>
      <t xml:space="preserve">  valor   FACTURA    --35,805.31   SALDO  PENDIENTE   5,805.31      USD</t>
    </r>
  </si>
  <si>
    <t>NLSE24-23</t>
  </si>
  <si>
    <t>NSE24-24</t>
  </si>
  <si>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NLSE24--24    </t>
    </r>
    <r>
      <rPr>
        <b/>
        <sz val="12"/>
        <color theme="1"/>
        <rFont val="Calibri"/>
        <family val="2"/>
        <scheme val="minor"/>
      </rPr>
      <t xml:space="preserve"> FACTURA</t>
    </r>
    <r>
      <rPr>
        <b/>
        <sz val="14"/>
        <color theme="1"/>
        <rFont val="Calibri"/>
        <family val="2"/>
        <scheme val="minor"/>
      </rPr>
      <t xml:space="preserve"> --2272852    </t>
    </r>
    <r>
      <rPr>
        <b/>
        <sz val="12"/>
        <color theme="1"/>
        <rFont val="Calibri"/>
        <family val="2"/>
        <scheme val="minor"/>
      </rPr>
      <t xml:space="preserve">  valor   FACTURA    --35,636.02   SALDO  A FAVOR    363.98     USD</t>
    </r>
  </si>
  <si>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NLSE24--25    </t>
    </r>
    <r>
      <rPr>
        <b/>
        <sz val="12"/>
        <color theme="1"/>
        <rFont val="Calibri"/>
        <family val="2"/>
        <scheme val="minor"/>
      </rPr>
      <t xml:space="preserve"> FACTURA</t>
    </r>
    <r>
      <rPr>
        <b/>
        <sz val="14"/>
        <color theme="1"/>
        <rFont val="Calibri"/>
        <family val="2"/>
        <scheme val="minor"/>
      </rPr>
      <t xml:space="preserve"> --2274223    </t>
    </r>
    <r>
      <rPr>
        <b/>
        <sz val="12"/>
        <color theme="1"/>
        <rFont val="Calibri"/>
        <family val="2"/>
        <scheme val="minor"/>
      </rPr>
      <t xml:space="preserve">  valor   FACTURA    --35,338.52   SALDO  A FAVOR    661.48     USD</t>
    </r>
  </si>
  <si>
    <t>NLSE24-25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</si>
</sst>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4"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
      <b/>
      <sz val="12"/>
      <color theme="5" tint="-0.249977111117893"/>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9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8" fillId="0" borderId="0" xfId="0" applyFont="1" applyAlignment="1">
      <alignment horizontal="center" vertical="center" wrapText="1"/>
    </xf>
    <xf numFmtId="166" fontId="4" fillId="0" borderId="0" xfId="0" applyNumberFormat="1" applyFont="1" applyAlignment="1">
      <alignment vertical="center" wrapText="1"/>
    </xf>
    <xf numFmtId="0" fontId="34" fillId="0" borderId="3" xfId="0" applyFont="1" applyBorder="1" applyAlignment="1">
      <alignment horizontal="center" vertical="center" wrapText="1"/>
    </xf>
    <xf numFmtId="165" fontId="4" fillId="0" borderId="0" xfId="0" applyNumberFormat="1" applyFont="1" applyAlignment="1">
      <alignment vertical="center" wrapText="1"/>
    </xf>
    <xf numFmtId="166" fontId="3" fillId="0" borderId="0" xfId="0" applyNumberFormat="1" applyFont="1" applyAlignment="1">
      <alignment vertical="center" wrapText="1"/>
    </xf>
    <xf numFmtId="0" fontId="3" fillId="0" borderId="3" xfId="0" applyFont="1" applyBorder="1" applyAlignment="1">
      <alignment horizontal="center" vertical="center" wrapText="1"/>
    </xf>
    <xf numFmtId="165" fontId="3" fillId="0" borderId="0" xfId="0" applyNumberFormat="1" applyFont="1" applyAlignment="1">
      <alignment vertical="center" wrapText="1"/>
    </xf>
    <xf numFmtId="165" fontId="4" fillId="0" borderId="0" xfId="0" applyNumberFormat="1" applyFont="1" applyFill="1" applyAlignment="1">
      <alignment vertical="center" wrapText="1"/>
    </xf>
    <xf numFmtId="165" fontId="3" fillId="0" borderId="0" xfId="0" applyNumberFormat="1" applyFont="1" applyFill="1" applyAlignment="1">
      <alignment vertical="center" wrapText="1"/>
    </xf>
    <xf numFmtId="0" fontId="53" fillId="0" borderId="0" xfId="0" applyFont="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0000FF"/>
      <color rgb="FFCC99FF"/>
      <color rgb="FFFF33CC"/>
      <color rgb="FFCCFF66"/>
      <color rgb="FFCCFFCC"/>
      <color rgb="FF99FF66"/>
      <color rgb="FFFF99CC"/>
      <color rgb="FF99CCFF"/>
      <color rgb="FF66CCFF"/>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95250</xdr:colOff>
      <xdr:row>1258</xdr:row>
      <xdr:rowOff>228600</xdr:rowOff>
    </xdr:from>
    <xdr:to>
      <xdr:col>4</xdr:col>
      <xdr:colOff>57150</xdr:colOff>
      <xdr:row>1258</xdr:row>
      <xdr:rowOff>352425</xdr:rowOff>
    </xdr:to>
    <xdr:cxnSp macro="">
      <xdr:nvCxnSpPr>
        <xdr:cNvPr id="43" name="Conector recto 42"/>
        <xdr:cNvCxnSpPr/>
      </xdr:nvCxnSpPr>
      <xdr:spPr>
        <a:xfrm flipV="1">
          <a:off x="5915025" y="911218650"/>
          <a:ext cx="8667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65" t="s">
        <v>8</v>
      </c>
      <c r="G1" s="565"/>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61">
        <f>SUM(J3:J180)</f>
        <v>2999.9999999999864</v>
      </c>
      <c r="J181" s="562"/>
      <c r="K181"/>
    </row>
    <row r="182" spans="1:11" ht="15.75" thickBot="1" x14ac:dyDescent="0.3">
      <c r="I182" s="563"/>
      <c r="J182" s="564"/>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65" t="s">
        <v>181</v>
      </c>
      <c r="G1" s="565"/>
      <c r="H1" s="565"/>
      <c r="I1" s="565"/>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61">
        <f>SUM(J3:J414)</f>
        <v>34203.089999999982</v>
      </c>
      <c r="J415" s="562"/>
      <c r="K415"/>
    </row>
    <row r="416" spans="2:11" ht="15.75" thickBot="1" x14ac:dyDescent="0.3">
      <c r="I416" s="563"/>
      <c r="J416" s="564"/>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65" t="s">
        <v>628</v>
      </c>
      <c r="F1" s="565"/>
      <c r="G1" s="565"/>
      <c r="H1" s="565"/>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68" t="s">
        <v>638</v>
      </c>
      <c r="G551" s="569"/>
      <c r="H551" s="566">
        <f>SUM(I3:I550)</f>
        <v>-1923.8799999999865</v>
      </c>
      <c r="I551" s="562"/>
    </row>
    <row r="552" spans="1:11" ht="15.75" customHeight="1" thickBot="1" x14ac:dyDescent="0.3">
      <c r="A552" s="2"/>
      <c r="D552" s="42"/>
      <c r="E552" s="51"/>
      <c r="F552" s="570"/>
      <c r="G552" s="571"/>
      <c r="H552" s="567"/>
      <c r="I552" s="564"/>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308"/>
  <sheetViews>
    <sheetView tabSelected="1" topLeftCell="A1270" zoomScaleNormal="100" workbookViewId="0">
      <selection activeCell="B1273" sqref="B1273"/>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73" t="s">
        <v>1315</v>
      </c>
      <c r="F1" s="573"/>
      <c r="G1" s="573"/>
      <c r="H1" s="573"/>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304"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304"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72">
        <v>45009</v>
      </c>
      <c r="B1053" s="582" t="s">
        <v>4529</v>
      </c>
      <c r="C1053" s="584" t="s">
        <v>2933</v>
      </c>
      <c r="D1053" s="585"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72"/>
      <c r="B1054" s="583"/>
      <c r="C1054" s="584"/>
      <c r="D1054" s="586"/>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303" si="51">H1177-G1177</f>
        <v>6296.1699999999983</v>
      </c>
      <c r="J1177" s="360">
        <f t="shared" ref="J1177:J1303"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302" si="53">H1187-G1187</f>
        <v>-1197.9100000000035</v>
      </c>
      <c r="J1187" s="360">
        <f t="shared" ref="J1187:J1302"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301"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thickBot="1" x14ac:dyDescent="0.3">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81" customHeight="1" thickBot="1" x14ac:dyDescent="0.3">
      <c r="A1231" s="345">
        <v>45271</v>
      </c>
      <c r="B1231" s="494" t="s">
        <v>4888</v>
      </c>
      <c r="C1231" s="424" t="s">
        <v>2798</v>
      </c>
      <c r="D1231" s="434" t="s">
        <v>4889</v>
      </c>
      <c r="E1231" s="355">
        <v>732480</v>
      </c>
      <c r="F1231" s="511">
        <v>2254472</v>
      </c>
      <c r="G1231" s="348">
        <v>37939.519999999997</v>
      </c>
      <c r="H1231" s="348">
        <v>42000</v>
      </c>
      <c r="I1231" s="394">
        <f t="shared" si="55"/>
        <v>4060.4800000000032</v>
      </c>
      <c r="J1231" s="360">
        <f t="shared" ref="J1231:J1301" si="57">J1230+I1231</f>
        <v>53353.854999999952</v>
      </c>
    </row>
    <row r="1232" spans="1:10" ht="80.25" customHeight="1" thickBot="1" x14ac:dyDescent="0.3">
      <c r="A1232" s="345">
        <v>45271</v>
      </c>
      <c r="B1232" s="494" t="s">
        <v>4890</v>
      </c>
      <c r="C1232" s="424" t="s">
        <v>2798</v>
      </c>
      <c r="D1232" s="434" t="s">
        <v>4891</v>
      </c>
      <c r="E1232" s="355">
        <v>732480</v>
      </c>
      <c r="F1232" s="511">
        <v>2254473</v>
      </c>
      <c r="G1232" s="348">
        <v>37664.26</v>
      </c>
      <c r="H1232" s="348">
        <v>42000</v>
      </c>
      <c r="I1232" s="394">
        <f t="shared" si="55"/>
        <v>4335.739999999998</v>
      </c>
      <c r="J1232" s="360">
        <f t="shared" si="57"/>
        <v>57689.59499999995</v>
      </c>
    </row>
    <row r="1233" spans="1:10" ht="79.5" customHeight="1" thickBot="1" x14ac:dyDescent="0.3">
      <c r="A1233" s="345">
        <v>45273</v>
      </c>
      <c r="B1233" s="494" t="s">
        <v>4892</v>
      </c>
      <c r="C1233" s="424" t="s">
        <v>2798</v>
      </c>
      <c r="D1233" s="434" t="s">
        <v>4893</v>
      </c>
      <c r="E1233" s="355">
        <v>694400</v>
      </c>
      <c r="F1233" s="511">
        <v>2254474</v>
      </c>
      <c r="G1233" s="348">
        <v>37045.379999999997</v>
      </c>
      <c r="H1233" s="348">
        <v>40000</v>
      </c>
      <c r="I1233" s="394">
        <f t="shared" si="55"/>
        <v>2954.6200000000026</v>
      </c>
      <c r="J1233" s="360">
        <f t="shared" si="57"/>
        <v>60644.214999999953</v>
      </c>
    </row>
    <row r="1234" spans="1:10" ht="75" customHeight="1" thickBot="1" x14ac:dyDescent="0.3">
      <c r="A1234" s="345">
        <v>45273</v>
      </c>
      <c r="B1234" s="494" t="s">
        <v>4894</v>
      </c>
      <c r="C1234" s="424" t="s">
        <v>2798</v>
      </c>
      <c r="D1234" s="434" t="s">
        <v>4895</v>
      </c>
      <c r="E1234" s="355">
        <v>694400</v>
      </c>
      <c r="F1234" s="511">
        <v>2254475</v>
      </c>
      <c r="G1234" s="348">
        <v>37643.370000000003</v>
      </c>
      <c r="H1234" s="348">
        <v>40000</v>
      </c>
      <c r="I1234" s="394">
        <f t="shared" si="55"/>
        <v>2356.6299999999974</v>
      </c>
      <c r="J1234" s="360">
        <f t="shared" si="57"/>
        <v>63000.84499999995</v>
      </c>
    </row>
    <row r="1235" spans="1:10" ht="75" customHeight="1" thickBot="1" x14ac:dyDescent="0.3">
      <c r="A1235" s="345">
        <v>45274</v>
      </c>
      <c r="B1235" s="494" t="s">
        <v>4896</v>
      </c>
      <c r="C1235" s="424" t="s">
        <v>2798</v>
      </c>
      <c r="D1235" s="434" t="s">
        <v>4897</v>
      </c>
      <c r="E1235" s="355">
        <v>655006</v>
      </c>
      <c r="F1235" s="511">
        <v>2254476</v>
      </c>
      <c r="G1235" s="348">
        <v>37699.56</v>
      </c>
      <c r="H1235" s="348">
        <v>38000</v>
      </c>
      <c r="I1235" s="394">
        <f t="shared" si="55"/>
        <v>300.44000000000233</v>
      </c>
      <c r="J1235" s="360">
        <f t="shared" si="57"/>
        <v>63301.284999999953</v>
      </c>
    </row>
    <row r="1236" spans="1:10" ht="72" customHeight="1" thickBot="1" x14ac:dyDescent="0.3">
      <c r="A1236" s="345">
        <v>45274</v>
      </c>
      <c r="B1236" s="494" t="s">
        <v>4898</v>
      </c>
      <c r="C1236" s="424" t="s">
        <v>2798</v>
      </c>
      <c r="D1236" s="434" t="s">
        <v>4899</v>
      </c>
      <c r="E1236" s="355">
        <v>655006</v>
      </c>
      <c r="F1236" s="511">
        <v>2254477</v>
      </c>
      <c r="G1236" s="348">
        <v>37331.94</v>
      </c>
      <c r="H1236" s="348">
        <v>38000</v>
      </c>
      <c r="I1236" s="394">
        <f t="shared" si="55"/>
        <v>668.05999999999767</v>
      </c>
      <c r="J1236" s="360">
        <f t="shared" si="57"/>
        <v>63969.34499999995</v>
      </c>
    </row>
    <row r="1237" spans="1:10" ht="73.5" customHeight="1" thickBot="1" x14ac:dyDescent="0.3">
      <c r="A1237" s="345">
        <v>45274</v>
      </c>
      <c r="B1237" s="494" t="s">
        <v>4900</v>
      </c>
      <c r="C1237" s="424" t="s">
        <v>2798</v>
      </c>
      <c r="D1237" s="434" t="s">
        <v>4901</v>
      </c>
      <c r="E1237" s="355">
        <v>655006</v>
      </c>
      <c r="F1237" s="511">
        <v>2255387</v>
      </c>
      <c r="G1237" s="348">
        <v>37346.949999999997</v>
      </c>
      <c r="H1237" s="348">
        <v>38000</v>
      </c>
      <c r="I1237" s="394">
        <f t="shared" si="55"/>
        <v>653.05000000000291</v>
      </c>
      <c r="J1237" s="360">
        <f t="shared" si="57"/>
        <v>64622.394999999953</v>
      </c>
    </row>
    <row r="1238" spans="1:10" ht="73.5" customHeight="1" thickBot="1" x14ac:dyDescent="0.3">
      <c r="A1238" s="345">
        <v>45275</v>
      </c>
      <c r="B1238" s="494" t="s">
        <v>4918</v>
      </c>
      <c r="C1238" s="550" t="s">
        <v>2933</v>
      </c>
      <c r="D1238" s="434" t="s">
        <v>4919</v>
      </c>
      <c r="E1238" s="355">
        <v>619560</v>
      </c>
      <c r="F1238" s="511">
        <v>2256143</v>
      </c>
      <c r="G1238" s="348">
        <v>31197.360000000001</v>
      </c>
      <c r="H1238" s="348">
        <v>36000</v>
      </c>
      <c r="I1238" s="394">
        <f t="shared" si="55"/>
        <v>4802.6399999999994</v>
      </c>
      <c r="J1238" s="360">
        <f t="shared" si="57"/>
        <v>69425.034999999945</v>
      </c>
    </row>
    <row r="1239" spans="1:10" ht="76.5" customHeight="1" thickBot="1" x14ac:dyDescent="0.3">
      <c r="A1239" s="345">
        <v>45275</v>
      </c>
      <c r="B1239" s="494" t="s">
        <v>4902</v>
      </c>
      <c r="C1239" s="424" t="s">
        <v>2798</v>
      </c>
      <c r="D1239" s="434" t="s">
        <v>4903</v>
      </c>
      <c r="E1239" s="355">
        <v>619560</v>
      </c>
      <c r="F1239" s="511">
        <v>2256144</v>
      </c>
      <c r="G1239" s="348">
        <v>31763.25</v>
      </c>
      <c r="H1239" s="348">
        <v>36000</v>
      </c>
      <c r="I1239" s="394">
        <f t="shared" si="55"/>
        <v>4236.75</v>
      </c>
      <c r="J1239" s="360">
        <f t="shared" si="57"/>
        <v>73661.784999999945</v>
      </c>
    </row>
    <row r="1240" spans="1:10" ht="78" customHeight="1" thickBot="1" x14ac:dyDescent="0.3">
      <c r="A1240" s="345">
        <v>45275</v>
      </c>
      <c r="B1240" s="494" t="s">
        <v>4904</v>
      </c>
      <c r="C1240" s="424" t="s">
        <v>2798</v>
      </c>
      <c r="D1240" s="434" t="s">
        <v>4905</v>
      </c>
      <c r="E1240" s="355">
        <v>619560</v>
      </c>
      <c r="F1240" s="511">
        <v>2256145</v>
      </c>
      <c r="G1240" s="348">
        <v>31371.35</v>
      </c>
      <c r="H1240" s="348">
        <v>36000</v>
      </c>
      <c r="I1240" s="394">
        <f t="shared" si="55"/>
        <v>4628.6500000000015</v>
      </c>
      <c r="J1240" s="360">
        <f t="shared" si="57"/>
        <v>78290.434999999939</v>
      </c>
    </row>
    <row r="1241" spans="1:10" ht="73.5" customHeight="1" thickBot="1" x14ac:dyDescent="0.3">
      <c r="A1241" s="345">
        <v>45275</v>
      </c>
      <c r="B1241" s="494" t="s">
        <v>4906</v>
      </c>
      <c r="C1241" s="424" t="s">
        <v>2798</v>
      </c>
      <c r="D1241" s="434" t="s">
        <v>4907</v>
      </c>
      <c r="E1241" s="355">
        <v>619560</v>
      </c>
      <c r="F1241" s="511">
        <v>2256086</v>
      </c>
      <c r="G1241" s="348">
        <v>35166.449999999997</v>
      </c>
      <c r="H1241" s="348">
        <v>36000</v>
      </c>
      <c r="I1241" s="394">
        <f t="shared" si="55"/>
        <v>833.55000000000291</v>
      </c>
      <c r="J1241" s="360">
        <f t="shared" si="57"/>
        <v>79123.984999999942</v>
      </c>
    </row>
    <row r="1242" spans="1:10" ht="72.75" customHeight="1" thickBot="1" x14ac:dyDescent="0.3">
      <c r="A1242" s="345">
        <v>45278</v>
      </c>
      <c r="B1242" s="494" t="s">
        <v>4908</v>
      </c>
      <c r="C1242" s="424" t="s">
        <v>2798</v>
      </c>
      <c r="D1242" s="434" t="s">
        <v>4909</v>
      </c>
      <c r="E1242" s="355">
        <v>621540</v>
      </c>
      <c r="F1242" s="511">
        <v>2256146</v>
      </c>
      <c r="G1242" s="348">
        <v>35654.720000000001</v>
      </c>
      <c r="H1242" s="348">
        <v>36000</v>
      </c>
      <c r="I1242" s="394">
        <f t="shared" si="55"/>
        <v>345.27999999999884</v>
      </c>
      <c r="J1242" s="360">
        <f t="shared" si="57"/>
        <v>79469.264999999941</v>
      </c>
    </row>
    <row r="1243" spans="1:10" ht="78.75" customHeight="1" thickBot="1" x14ac:dyDescent="0.3">
      <c r="A1243" s="345">
        <v>45278</v>
      </c>
      <c r="B1243" s="494" t="s">
        <v>4910</v>
      </c>
      <c r="C1243" s="424" t="s">
        <v>2798</v>
      </c>
      <c r="D1243" s="434" t="s">
        <v>4911</v>
      </c>
      <c r="E1243" s="355">
        <v>621540</v>
      </c>
      <c r="F1243" s="511">
        <v>2256085</v>
      </c>
      <c r="G1243" s="348">
        <v>35662.85</v>
      </c>
      <c r="H1243" s="348">
        <v>36000</v>
      </c>
      <c r="I1243" s="394">
        <f t="shared" si="55"/>
        <v>337.15000000000146</v>
      </c>
      <c r="J1243" s="360">
        <f t="shared" si="57"/>
        <v>79806.41499999995</v>
      </c>
    </row>
    <row r="1244" spans="1:10" ht="77.25" customHeight="1" thickBot="1" x14ac:dyDescent="0.3">
      <c r="A1244" s="345">
        <v>45278</v>
      </c>
      <c r="B1244" s="494" t="s">
        <v>4912</v>
      </c>
      <c r="C1244" s="424" t="s">
        <v>2798</v>
      </c>
      <c r="D1244" s="434" t="s">
        <v>4913</v>
      </c>
      <c r="E1244" s="355">
        <v>621540</v>
      </c>
      <c r="F1244" s="511">
        <v>2256087</v>
      </c>
      <c r="G1244" s="348">
        <v>35782.07</v>
      </c>
      <c r="H1244" s="348">
        <v>36000</v>
      </c>
      <c r="I1244" s="394">
        <f t="shared" si="55"/>
        <v>217.93000000000029</v>
      </c>
      <c r="J1244" s="360">
        <f t="shared" si="57"/>
        <v>80024.344999999943</v>
      </c>
    </row>
    <row r="1245" spans="1:10" ht="72.75" customHeight="1" thickBot="1" x14ac:dyDescent="0.3">
      <c r="A1245" s="345">
        <v>45279</v>
      </c>
      <c r="B1245" s="494" t="s">
        <v>4914</v>
      </c>
      <c r="C1245" s="424" t="s">
        <v>2798</v>
      </c>
      <c r="D1245" s="434" t="s">
        <v>4915</v>
      </c>
      <c r="E1245" s="355">
        <v>342000</v>
      </c>
      <c r="F1245" s="511">
        <v>2257144</v>
      </c>
      <c r="G1245" s="348">
        <v>35689.019999999997</v>
      </c>
      <c r="H1245" s="348">
        <v>20000</v>
      </c>
      <c r="I1245" s="394">
        <f t="shared" si="55"/>
        <v>-15689.019999999997</v>
      </c>
      <c r="J1245" s="360">
        <f t="shared" si="57"/>
        <v>64335.324999999946</v>
      </c>
    </row>
    <row r="1246" spans="1:10" ht="74.25" customHeight="1" thickBot="1" x14ac:dyDescent="0.3">
      <c r="A1246" s="345">
        <v>45280</v>
      </c>
      <c r="B1246" s="494" t="s">
        <v>4916</v>
      </c>
      <c r="C1246" s="424" t="s">
        <v>2798</v>
      </c>
      <c r="D1246" s="434" t="s">
        <v>4917</v>
      </c>
      <c r="E1246" s="355">
        <v>478800</v>
      </c>
      <c r="F1246" s="511">
        <v>2257145</v>
      </c>
      <c r="G1246" s="348">
        <v>35759.230000000003</v>
      </c>
      <c r="H1246" s="348">
        <v>28000</v>
      </c>
      <c r="I1246" s="394">
        <f t="shared" si="55"/>
        <v>-7759.2300000000032</v>
      </c>
      <c r="J1246" s="360">
        <f t="shared" si="57"/>
        <v>56576.094999999943</v>
      </c>
    </row>
    <row r="1247" spans="1:10" ht="65.25" customHeight="1" thickBot="1" x14ac:dyDescent="0.3">
      <c r="A1247" s="345">
        <v>45282</v>
      </c>
      <c r="B1247" s="494" t="s">
        <v>4920</v>
      </c>
      <c r="C1247" s="424" t="s">
        <v>2798</v>
      </c>
      <c r="D1247" s="434" t="s">
        <v>4921</v>
      </c>
      <c r="E1247" s="355">
        <v>169850</v>
      </c>
      <c r="F1247" s="511">
        <v>2258313</v>
      </c>
      <c r="G1247" s="348">
        <v>34925.129999999997</v>
      </c>
      <c r="H1247" s="348">
        <v>10000</v>
      </c>
      <c r="I1247" s="394">
        <f t="shared" si="55"/>
        <v>-24925.129999999997</v>
      </c>
      <c r="J1247" s="360">
        <f t="shared" si="57"/>
        <v>31650.964999999946</v>
      </c>
    </row>
    <row r="1248" spans="1:10" ht="65.25" customHeight="1" thickBot="1" x14ac:dyDescent="0.3">
      <c r="A1248" s="345">
        <v>45286</v>
      </c>
      <c r="B1248" s="494" t="s">
        <v>4925</v>
      </c>
      <c r="C1248" s="550" t="s">
        <v>2933</v>
      </c>
      <c r="D1248" s="496" t="s">
        <v>4926</v>
      </c>
      <c r="E1248" s="552">
        <v>509490</v>
      </c>
      <c r="F1248" s="553">
        <v>2259777</v>
      </c>
      <c r="G1248" s="554">
        <v>36689.660000000003</v>
      </c>
      <c r="H1248" s="554">
        <v>30000</v>
      </c>
      <c r="I1248" s="558">
        <f t="shared" si="55"/>
        <v>-6689.6600000000035</v>
      </c>
      <c r="J1248" s="360">
        <f t="shared" si="57"/>
        <v>24961.304999999942</v>
      </c>
    </row>
    <row r="1249" spans="1:10" ht="65.25" customHeight="1" thickBot="1" x14ac:dyDescent="0.3">
      <c r="A1249" s="345">
        <v>45286</v>
      </c>
      <c r="B1249" s="494" t="s">
        <v>4927</v>
      </c>
      <c r="C1249" s="550" t="s">
        <v>2933</v>
      </c>
      <c r="D1249" s="496" t="s">
        <v>4924</v>
      </c>
      <c r="E1249" s="555">
        <v>662337</v>
      </c>
      <c r="F1249" s="556">
        <v>2259778</v>
      </c>
      <c r="G1249" s="557">
        <v>37250.620000000003</v>
      </c>
      <c r="H1249" s="557">
        <v>39000</v>
      </c>
      <c r="I1249" s="559">
        <f t="shared" si="55"/>
        <v>1749.3799999999974</v>
      </c>
      <c r="J1249" s="360">
        <f t="shared" si="57"/>
        <v>26710.684999999939</v>
      </c>
    </row>
    <row r="1250" spans="1:10" ht="70.5" customHeight="1" thickBot="1" x14ac:dyDescent="0.3">
      <c r="A1250" s="345">
        <v>45287</v>
      </c>
      <c r="B1250" s="494" t="s">
        <v>4922</v>
      </c>
      <c r="C1250" s="424" t="s">
        <v>2798</v>
      </c>
      <c r="D1250" s="551" t="s">
        <v>4923</v>
      </c>
      <c r="E1250" s="555">
        <v>594300</v>
      </c>
      <c r="F1250" s="556">
        <v>2259779</v>
      </c>
      <c r="G1250" s="557">
        <v>36821.660000000003</v>
      </c>
      <c r="H1250" s="557">
        <v>35000</v>
      </c>
      <c r="I1250" s="559">
        <f t="shared" si="55"/>
        <v>-1821.6600000000035</v>
      </c>
      <c r="J1250" s="360">
        <f t="shared" si="57"/>
        <v>24889.024999999936</v>
      </c>
    </row>
    <row r="1251" spans="1:10" ht="67.5" customHeight="1" thickBot="1" x14ac:dyDescent="0.3">
      <c r="A1251" s="345">
        <v>45287</v>
      </c>
      <c r="B1251" s="494" t="s">
        <v>4928</v>
      </c>
      <c r="C1251" s="424" t="s">
        <v>2798</v>
      </c>
      <c r="D1251" s="496" t="s">
        <v>4929</v>
      </c>
      <c r="E1251" s="552">
        <v>594300</v>
      </c>
      <c r="F1251" s="553">
        <v>2260727</v>
      </c>
      <c r="G1251" s="554">
        <v>37875.5</v>
      </c>
      <c r="H1251" s="554">
        <v>35000</v>
      </c>
      <c r="I1251" s="559">
        <f t="shared" si="55"/>
        <v>-2875.5</v>
      </c>
      <c r="J1251" s="360">
        <f t="shared" si="57"/>
        <v>22013.524999999936</v>
      </c>
    </row>
    <row r="1252" spans="1:10" ht="63" customHeight="1" thickBot="1" x14ac:dyDescent="0.3">
      <c r="A1252" s="345">
        <v>45287</v>
      </c>
      <c r="B1252" s="494" t="s">
        <v>4930</v>
      </c>
      <c r="C1252" s="424" t="s">
        <v>2798</v>
      </c>
      <c r="D1252" s="496" t="s">
        <v>4931</v>
      </c>
      <c r="E1252" s="552">
        <v>594300</v>
      </c>
      <c r="F1252" s="553">
        <v>2260728</v>
      </c>
      <c r="G1252" s="554">
        <v>38129.699999999997</v>
      </c>
      <c r="H1252" s="554">
        <v>35000</v>
      </c>
      <c r="I1252" s="559">
        <f t="shared" si="55"/>
        <v>-3129.6999999999971</v>
      </c>
      <c r="J1252" s="360">
        <f t="shared" si="57"/>
        <v>18883.824999999939</v>
      </c>
    </row>
    <row r="1253" spans="1:10" ht="66.75" customHeight="1" thickBot="1" x14ac:dyDescent="0.3">
      <c r="A1253" s="345">
        <v>45288</v>
      </c>
      <c r="B1253" s="494" t="s">
        <v>4932</v>
      </c>
      <c r="C1253" s="424" t="s">
        <v>2798</v>
      </c>
      <c r="D1253" s="496" t="s">
        <v>4933</v>
      </c>
      <c r="E1253" s="552">
        <v>762300</v>
      </c>
      <c r="F1253" s="553">
        <v>2261641</v>
      </c>
      <c r="G1253" s="554">
        <v>40030.699999999997</v>
      </c>
      <c r="H1253" s="554">
        <v>45000</v>
      </c>
      <c r="I1253" s="559">
        <f t="shared" si="55"/>
        <v>4969.3000000000029</v>
      </c>
      <c r="J1253" s="360">
        <f t="shared" si="57"/>
        <v>23853.124999999942</v>
      </c>
    </row>
    <row r="1254" spans="1:10" ht="75.75" customHeight="1" thickBot="1" x14ac:dyDescent="0.3">
      <c r="A1254" s="345">
        <v>45294</v>
      </c>
      <c r="B1254" s="512" t="s">
        <v>4934</v>
      </c>
      <c r="C1254" s="424" t="s">
        <v>2798</v>
      </c>
      <c r="D1254" s="496" t="s">
        <v>4935</v>
      </c>
      <c r="E1254" s="552">
        <v>700690</v>
      </c>
      <c r="F1254" s="553">
        <v>2261642</v>
      </c>
      <c r="G1254" s="554">
        <v>39775.07</v>
      </c>
      <c r="H1254" s="554">
        <v>41000</v>
      </c>
      <c r="I1254" s="559">
        <f t="shared" si="55"/>
        <v>1224.9300000000003</v>
      </c>
      <c r="J1254" s="360">
        <f t="shared" si="57"/>
        <v>25078.054999999942</v>
      </c>
    </row>
    <row r="1255" spans="1:10" ht="66" customHeight="1" thickBot="1" x14ac:dyDescent="0.3">
      <c r="A1255" s="345">
        <v>45295</v>
      </c>
      <c r="B1255" s="512" t="s">
        <v>4936</v>
      </c>
      <c r="C1255" s="424" t="s">
        <v>2798</v>
      </c>
      <c r="D1255" s="496" t="s">
        <v>4937</v>
      </c>
      <c r="E1255" s="552">
        <v>700444</v>
      </c>
      <c r="F1255" s="553">
        <v>2261643</v>
      </c>
      <c r="G1255" s="554">
        <v>40230.370000000003</v>
      </c>
      <c r="H1255" s="554">
        <v>41000</v>
      </c>
      <c r="I1255" s="559">
        <f t="shared" si="55"/>
        <v>769.62999999999738</v>
      </c>
      <c r="J1255" s="360">
        <f t="shared" si="57"/>
        <v>25847.684999999939</v>
      </c>
    </row>
    <row r="1256" spans="1:10" ht="71.25" customHeight="1" thickBot="1" x14ac:dyDescent="0.3">
      <c r="A1256" s="345">
        <v>45296</v>
      </c>
      <c r="B1256" s="512" t="s">
        <v>4938</v>
      </c>
      <c r="C1256" s="424" t="s">
        <v>2798</v>
      </c>
      <c r="D1256" s="496" t="s">
        <v>4939</v>
      </c>
      <c r="E1256" s="552">
        <v>695524</v>
      </c>
      <c r="F1256" s="553">
        <v>2264571</v>
      </c>
      <c r="G1256" s="554">
        <v>39651.120000000003</v>
      </c>
      <c r="H1256" s="554">
        <v>41000</v>
      </c>
      <c r="I1256" s="559">
        <f t="shared" si="55"/>
        <v>1348.8799999999974</v>
      </c>
      <c r="J1256" s="360">
        <f t="shared" si="57"/>
        <v>27196.564999999937</v>
      </c>
    </row>
    <row r="1257" spans="1:10" ht="66" customHeight="1" thickBot="1" x14ac:dyDescent="0.3">
      <c r="A1257" s="345">
        <v>45299</v>
      </c>
      <c r="B1257" s="512" t="s">
        <v>4940</v>
      </c>
      <c r="C1257" s="424" t="s">
        <v>2798</v>
      </c>
      <c r="D1257" s="496" t="s">
        <v>4941</v>
      </c>
      <c r="E1257" s="552">
        <v>674600</v>
      </c>
      <c r="F1257" s="553">
        <v>2264970</v>
      </c>
      <c r="G1257" s="554">
        <v>37642.449999999997</v>
      </c>
      <c r="H1257" s="554">
        <v>40000</v>
      </c>
      <c r="I1257" s="559">
        <f t="shared" si="55"/>
        <v>2357.5500000000029</v>
      </c>
      <c r="J1257" s="360">
        <f t="shared" si="57"/>
        <v>29554.11499999994</v>
      </c>
    </row>
    <row r="1258" spans="1:10" ht="66" customHeight="1" thickBot="1" x14ac:dyDescent="0.3">
      <c r="A1258" s="345">
        <v>45300</v>
      </c>
      <c r="B1258" s="512" t="s">
        <v>4944</v>
      </c>
      <c r="C1258" s="424" t="s">
        <v>2798</v>
      </c>
      <c r="D1258" s="496" t="s">
        <v>4945</v>
      </c>
      <c r="E1258" s="552">
        <v>646228</v>
      </c>
      <c r="F1258" s="553">
        <v>2266361</v>
      </c>
      <c r="G1258" s="554">
        <v>37057.550000000003</v>
      </c>
      <c r="H1258" s="554">
        <v>38000</v>
      </c>
      <c r="I1258" s="559">
        <f t="shared" si="55"/>
        <v>942.44999999999709</v>
      </c>
      <c r="J1258" s="360">
        <f t="shared" si="57"/>
        <v>30496.564999999937</v>
      </c>
    </row>
    <row r="1259" spans="1:10" ht="66" customHeight="1" thickBot="1" x14ac:dyDescent="0.3">
      <c r="A1259" s="345">
        <v>45301</v>
      </c>
      <c r="B1259" s="512" t="s">
        <v>4946</v>
      </c>
      <c r="C1259" s="424" t="s">
        <v>2798</v>
      </c>
      <c r="D1259" s="496" t="s">
        <v>4947</v>
      </c>
      <c r="E1259" s="552">
        <v>662805</v>
      </c>
      <c r="F1259" s="553">
        <v>2266654</v>
      </c>
      <c r="G1259" s="554">
        <v>37056.65</v>
      </c>
      <c r="H1259" s="554">
        <v>39000</v>
      </c>
      <c r="I1259" s="559">
        <f t="shared" si="55"/>
        <v>1943.3499999999985</v>
      </c>
      <c r="J1259" s="360">
        <f t="shared" si="57"/>
        <v>32439.914999999935</v>
      </c>
    </row>
    <row r="1260" spans="1:10" ht="69" customHeight="1" thickBot="1" x14ac:dyDescent="0.3">
      <c r="A1260" s="345">
        <v>45302</v>
      </c>
      <c r="B1260" s="512" t="s">
        <v>4942</v>
      </c>
      <c r="C1260" s="424" t="s">
        <v>2798</v>
      </c>
      <c r="D1260" s="496" t="s">
        <v>4943</v>
      </c>
      <c r="E1260" s="552">
        <v>713622</v>
      </c>
      <c r="F1260" s="553">
        <v>2265664</v>
      </c>
      <c r="G1260" s="554">
        <v>37144.910000000003</v>
      </c>
      <c r="H1260" s="554">
        <v>42000</v>
      </c>
      <c r="I1260" s="559">
        <f t="shared" si="55"/>
        <v>4855.0899999999965</v>
      </c>
      <c r="J1260" s="360">
        <f t="shared" si="57"/>
        <v>37295.004999999932</v>
      </c>
    </row>
    <row r="1261" spans="1:10" ht="67.5" customHeight="1" thickBot="1" x14ac:dyDescent="0.3">
      <c r="A1261" s="345">
        <v>45307</v>
      </c>
      <c r="B1261" s="512" t="s">
        <v>4948</v>
      </c>
      <c r="C1261" s="424" t="s">
        <v>2798</v>
      </c>
      <c r="D1261" s="496" t="s">
        <v>4949</v>
      </c>
      <c r="E1261" s="552">
        <v>603085</v>
      </c>
      <c r="F1261" s="553">
        <v>2266655</v>
      </c>
      <c r="G1261" s="554">
        <v>37450.14</v>
      </c>
      <c r="H1261" s="554">
        <v>35000</v>
      </c>
      <c r="I1261" s="559">
        <f t="shared" si="55"/>
        <v>-2450.1399999999994</v>
      </c>
      <c r="J1261" s="360">
        <f t="shared" si="57"/>
        <v>34844.864999999932</v>
      </c>
    </row>
    <row r="1262" spans="1:10" ht="67.5" customHeight="1" thickBot="1" x14ac:dyDescent="0.3">
      <c r="A1262" s="345">
        <v>45307</v>
      </c>
      <c r="B1262" s="512" t="s">
        <v>4963</v>
      </c>
      <c r="C1262" s="424" t="s">
        <v>2798</v>
      </c>
      <c r="D1262" s="560" t="s">
        <v>4964</v>
      </c>
      <c r="E1262" s="552">
        <v>585854</v>
      </c>
      <c r="F1262" s="553">
        <v>2272853</v>
      </c>
      <c r="G1262" s="554">
        <v>26633.87</v>
      </c>
      <c r="H1262" s="554">
        <v>34000</v>
      </c>
      <c r="I1262" s="559">
        <f t="shared" si="55"/>
        <v>7366.130000000001</v>
      </c>
      <c r="J1262" s="360">
        <f t="shared" si="57"/>
        <v>42210.994999999937</v>
      </c>
    </row>
    <row r="1263" spans="1:10" ht="68.25" customHeight="1" thickBot="1" x14ac:dyDescent="0.3">
      <c r="A1263" s="345">
        <v>45308</v>
      </c>
      <c r="B1263" s="512" t="s">
        <v>4950</v>
      </c>
      <c r="C1263" s="424" t="s">
        <v>2798</v>
      </c>
      <c r="D1263" s="496" t="s">
        <v>4951</v>
      </c>
      <c r="E1263" s="552">
        <v>659262</v>
      </c>
      <c r="F1263" s="553">
        <v>2266656</v>
      </c>
      <c r="G1263" s="554">
        <v>37457.589999999997</v>
      </c>
      <c r="H1263" s="554">
        <v>38000</v>
      </c>
      <c r="I1263" s="559">
        <f t="shared" si="55"/>
        <v>542.41000000000349</v>
      </c>
      <c r="J1263" s="360">
        <f t="shared" si="57"/>
        <v>42753.404999999941</v>
      </c>
    </row>
    <row r="1264" spans="1:10" ht="68.25" customHeight="1" thickBot="1" x14ac:dyDescent="0.3">
      <c r="A1264" s="345">
        <v>45308</v>
      </c>
      <c r="B1264" s="512" t="s">
        <v>4952</v>
      </c>
      <c r="C1264" s="424" t="s">
        <v>2798</v>
      </c>
      <c r="D1264" s="560" t="s">
        <v>4953</v>
      </c>
      <c r="E1264" s="552">
        <v>589866</v>
      </c>
      <c r="F1264" s="553">
        <v>2266657</v>
      </c>
      <c r="G1264" s="554">
        <v>26941.78</v>
      </c>
      <c r="H1264" s="554">
        <v>34000</v>
      </c>
      <c r="I1264" s="559">
        <f t="shared" si="55"/>
        <v>7058.2200000000012</v>
      </c>
      <c r="J1264" s="360">
        <f t="shared" si="57"/>
        <v>49811.624999999942</v>
      </c>
    </row>
    <row r="1265" spans="1:10" ht="66.75" customHeight="1" thickBot="1" x14ac:dyDescent="0.3">
      <c r="A1265" s="345">
        <v>45309</v>
      </c>
      <c r="B1265" s="512" t="s">
        <v>4954</v>
      </c>
      <c r="C1265" s="424" t="s">
        <v>2798</v>
      </c>
      <c r="D1265" s="496" t="s">
        <v>4955</v>
      </c>
      <c r="E1265" s="552">
        <v>653790</v>
      </c>
      <c r="F1265" s="553">
        <v>2268690</v>
      </c>
      <c r="G1265" s="554">
        <v>35974.339999999997</v>
      </c>
      <c r="H1265" s="554">
        <v>38000</v>
      </c>
      <c r="I1265" s="559">
        <f t="shared" si="55"/>
        <v>2025.6600000000035</v>
      </c>
      <c r="J1265" s="360">
        <f t="shared" si="57"/>
        <v>51837.284999999945</v>
      </c>
    </row>
    <row r="1266" spans="1:10" ht="66" customHeight="1" thickBot="1" x14ac:dyDescent="0.3">
      <c r="A1266" s="345">
        <v>45313</v>
      </c>
      <c r="B1266" s="512" t="s">
        <v>4956</v>
      </c>
      <c r="C1266" s="424" t="s">
        <v>2798</v>
      </c>
      <c r="D1266" s="496" t="s">
        <v>4957</v>
      </c>
      <c r="E1266" s="552">
        <v>513150</v>
      </c>
      <c r="F1266" s="553">
        <v>2269943</v>
      </c>
      <c r="G1266" s="554">
        <v>34830.78</v>
      </c>
      <c r="H1266" s="554">
        <v>30000</v>
      </c>
      <c r="I1266" s="394">
        <f t="shared" si="55"/>
        <v>-4830.7799999999988</v>
      </c>
      <c r="J1266" s="360">
        <f t="shared" si="57"/>
        <v>47006.504999999946</v>
      </c>
    </row>
    <row r="1267" spans="1:10" ht="66" customHeight="1" thickBot="1" x14ac:dyDescent="0.3">
      <c r="A1267" s="345">
        <v>45314</v>
      </c>
      <c r="B1267" s="512" t="s">
        <v>4959</v>
      </c>
      <c r="C1267" s="550" t="s">
        <v>2933</v>
      </c>
      <c r="D1267" s="496" t="s">
        <v>4960</v>
      </c>
      <c r="E1267" s="552">
        <v>590410</v>
      </c>
      <c r="F1267" s="553">
        <v>2269836</v>
      </c>
      <c r="G1267" s="554">
        <v>34687.5</v>
      </c>
      <c r="H1267" s="554">
        <v>34000</v>
      </c>
      <c r="I1267" s="394">
        <f t="shared" si="55"/>
        <v>-687.5</v>
      </c>
      <c r="J1267" s="360">
        <f t="shared" si="57"/>
        <v>46319.004999999946</v>
      </c>
    </row>
    <row r="1268" spans="1:10" ht="71.25" customHeight="1" thickBot="1" x14ac:dyDescent="0.3">
      <c r="A1268" s="345">
        <v>45314</v>
      </c>
      <c r="B1268" s="512" t="s">
        <v>4965</v>
      </c>
      <c r="C1268" s="424" t="s">
        <v>2798</v>
      </c>
      <c r="D1268" s="496" t="s">
        <v>4958</v>
      </c>
      <c r="E1268" s="552">
        <v>590410</v>
      </c>
      <c r="F1268" s="553">
        <v>2269944</v>
      </c>
      <c r="G1268" s="558">
        <v>34583.980000000003</v>
      </c>
      <c r="H1268" s="558">
        <v>34000</v>
      </c>
      <c r="I1268" s="394">
        <f t="shared" si="55"/>
        <v>-583.9800000000032</v>
      </c>
      <c r="J1268" s="360">
        <f t="shared" si="57"/>
        <v>45735.024999999943</v>
      </c>
    </row>
    <row r="1269" spans="1:10" ht="66.75" customHeight="1" thickBot="1" x14ac:dyDescent="0.3">
      <c r="A1269" s="345">
        <v>45316</v>
      </c>
      <c r="B1269" s="512" t="s">
        <v>4961</v>
      </c>
      <c r="C1269" s="550" t="s">
        <v>2933</v>
      </c>
      <c r="D1269" s="496" t="s">
        <v>4962</v>
      </c>
      <c r="E1269" s="552">
        <v>431000</v>
      </c>
      <c r="F1269" s="553">
        <v>2271256</v>
      </c>
      <c r="G1269" s="554">
        <v>35074.04</v>
      </c>
      <c r="H1269" s="554">
        <v>25000</v>
      </c>
      <c r="I1269" s="394">
        <f t="shared" si="55"/>
        <v>-10074.040000000001</v>
      </c>
      <c r="J1269" s="360">
        <f t="shared" si="57"/>
        <v>35660.984999999942</v>
      </c>
    </row>
    <row r="1270" spans="1:10" ht="77.25" customHeight="1" thickBot="1" x14ac:dyDescent="0.3">
      <c r="A1270" s="345">
        <v>45320</v>
      </c>
      <c r="B1270" s="512" t="s">
        <v>4966</v>
      </c>
      <c r="C1270" s="424" t="s">
        <v>2798</v>
      </c>
      <c r="D1270" s="496" t="s">
        <v>4967</v>
      </c>
      <c r="E1270" s="552">
        <v>514560</v>
      </c>
      <c r="F1270" s="553">
        <v>2272850</v>
      </c>
      <c r="G1270" s="554">
        <v>35861.94</v>
      </c>
      <c r="H1270" s="554">
        <v>30000</v>
      </c>
      <c r="I1270" s="394">
        <f t="shared" si="55"/>
        <v>-5861.9400000000023</v>
      </c>
      <c r="J1270" s="360">
        <f t="shared" si="57"/>
        <v>29799.04499999994</v>
      </c>
    </row>
    <row r="1271" spans="1:10" ht="67.5" customHeight="1" thickBot="1" x14ac:dyDescent="0.3">
      <c r="A1271" s="345">
        <v>45321</v>
      </c>
      <c r="B1271" s="512" t="s">
        <v>4968</v>
      </c>
      <c r="C1271" s="424" t="s">
        <v>2798</v>
      </c>
      <c r="D1271" s="496" t="s">
        <v>4969</v>
      </c>
      <c r="E1271" s="552">
        <v>517800</v>
      </c>
      <c r="F1271" s="553">
        <v>2272851</v>
      </c>
      <c r="G1271" s="554">
        <v>35805.31</v>
      </c>
      <c r="H1271" s="554">
        <v>30000</v>
      </c>
      <c r="I1271" s="394">
        <f t="shared" si="55"/>
        <v>-5805.3099999999977</v>
      </c>
      <c r="J1271" s="360">
        <f t="shared" si="57"/>
        <v>23993.734999999942</v>
      </c>
    </row>
    <row r="1272" spans="1:10" ht="67.5" customHeight="1" thickBot="1" x14ac:dyDescent="0.3">
      <c r="A1272" s="345">
        <v>45322</v>
      </c>
      <c r="B1272" s="512" t="s">
        <v>4971</v>
      </c>
      <c r="C1272" s="424" t="s">
        <v>2798</v>
      </c>
      <c r="D1272" s="496" t="s">
        <v>4970</v>
      </c>
      <c r="E1272" s="552">
        <v>617760</v>
      </c>
      <c r="F1272" s="553">
        <v>2272852</v>
      </c>
      <c r="G1272" s="554">
        <v>35636.019999999997</v>
      </c>
      <c r="H1272" s="554">
        <v>36000</v>
      </c>
      <c r="I1272" s="394">
        <f t="shared" si="55"/>
        <v>363.9800000000032</v>
      </c>
      <c r="J1272" s="360">
        <f t="shared" si="57"/>
        <v>24357.714999999946</v>
      </c>
    </row>
    <row r="1273" spans="1:10" ht="65.25" customHeight="1" x14ac:dyDescent="0.25">
      <c r="A1273" s="345">
        <v>45322</v>
      </c>
      <c r="B1273" s="512" t="s">
        <v>4972</v>
      </c>
      <c r="C1273" s="424" t="s">
        <v>2798</v>
      </c>
      <c r="D1273" s="496" t="s">
        <v>4973</v>
      </c>
      <c r="E1273" s="552">
        <v>617760</v>
      </c>
      <c r="F1273" s="553">
        <v>22742.23</v>
      </c>
      <c r="G1273" s="554">
        <v>35338.519999999997</v>
      </c>
      <c r="H1273" s="554">
        <v>36000</v>
      </c>
      <c r="I1273" s="394">
        <f t="shared" si="55"/>
        <v>661.4800000000032</v>
      </c>
      <c r="J1273" s="360">
        <f t="shared" si="57"/>
        <v>25019.194999999949</v>
      </c>
    </row>
    <row r="1274" spans="1:10" ht="33" customHeight="1" x14ac:dyDescent="0.25">
      <c r="A1274" s="345"/>
      <c r="B1274" s="535"/>
      <c r="C1274" s="424" t="s">
        <v>2798</v>
      </c>
      <c r="D1274" s="496"/>
      <c r="E1274" s="552"/>
      <c r="F1274" s="553"/>
      <c r="G1274" s="554"/>
      <c r="H1274" s="554"/>
      <c r="I1274" s="394">
        <f t="shared" si="55"/>
        <v>0</v>
      </c>
      <c r="J1274" s="360">
        <f t="shared" si="57"/>
        <v>25019.194999999949</v>
      </c>
    </row>
    <row r="1275" spans="1:10" ht="33" customHeight="1" x14ac:dyDescent="0.25">
      <c r="A1275" s="345"/>
      <c r="B1275" s="535"/>
      <c r="C1275" s="424" t="s">
        <v>2798</v>
      </c>
      <c r="D1275" s="496"/>
      <c r="E1275" s="552"/>
      <c r="F1275" s="553"/>
      <c r="G1275" s="554"/>
      <c r="H1275" s="554"/>
      <c r="I1275" s="394">
        <f t="shared" si="55"/>
        <v>0</v>
      </c>
      <c r="J1275" s="360">
        <f t="shared" si="57"/>
        <v>25019.194999999949</v>
      </c>
    </row>
    <row r="1276" spans="1:10" ht="33" customHeight="1" x14ac:dyDescent="0.25">
      <c r="A1276" s="345"/>
      <c r="B1276" s="535"/>
      <c r="C1276" s="424" t="s">
        <v>2798</v>
      </c>
      <c r="D1276" s="496"/>
      <c r="E1276" s="552"/>
      <c r="F1276" s="553"/>
      <c r="G1276" s="554"/>
      <c r="H1276" s="554"/>
      <c r="I1276" s="394">
        <f t="shared" si="55"/>
        <v>0</v>
      </c>
      <c r="J1276" s="360">
        <f t="shared" si="57"/>
        <v>25019.194999999949</v>
      </c>
    </row>
    <row r="1277" spans="1:10" ht="33" customHeight="1" x14ac:dyDescent="0.25">
      <c r="A1277" s="345"/>
      <c r="B1277" s="535"/>
      <c r="C1277" s="424"/>
      <c r="D1277" s="496"/>
      <c r="E1277" s="552"/>
      <c r="F1277" s="553"/>
      <c r="G1277" s="554"/>
      <c r="H1277" s="554"/>
      <c r="I1277" s="394">
        <f t="shared" si="55"/>
        <v>0</v>
      </c>
      <c r="J1277" s="360">
        <f t="shared" si="57"/>
        <v>25019.194999999949</v>
      </c>
    </row>
    <row r="1278" spans="1:10" ht="33" customHeight="1" x14ac:dyDescent="0.25">
      <c r="A1278" s="345"/>
      <c r="B1278" s="535"/>
      <c r="C1278" s="424"/>
      <c r="D1278" s="496"/>
      <c r="E1278" s="552"/>
      <c r="F1278" s="553"/>
      <c r="G1278" s="554"/>
      <c r="H1278" s="554"/>
      <c r="I1278" s="394">
        <f t="shared" si="55"/>
        <v>0</v>
      </c>
      <c r="J1278" s="360">
        <f t="shared" si="57"/>
        <v>25019.194999999949</v>
      </c>
    </row>
    <row r="1279" spans="1:10" ht="33" customHeight="1" x14ac:dyDescent="0.25">
      <c r="A1279" s="345"/>
      <c r="B1279" s="535"/>
      <c r="C1279" s="424"/>
      <c r="D1279" s="496"/>
      <c r="E1279" s="552"/>
      <c r="F1279" s="553"/>
      <c r="G1279" s="554"/>
      <c r="H1279" s="554"/>
      <c r="I1279" s="394"/>
      <c r="J1279" s="360">
        <f t="shared" si="57"/>
        <v>25019.194999999949</v>
      </c>
    </row>
    <row r="1280" spans="1:10" ht="33" customHeight="1" x14ac:dyDescent="0.25">
      <c r="A1280" s="345"/>
      <c r="B1280" s="535"/>
      <c r="C1280" s="424"/>
      <c r="D1280" s="496"/>
      <c r="E1280" s="552"/>
      <c r="F1280" s="553"/>
      <c r="G1280" s="554"/>
      <c r="H1280" s="554"/>
      <c r="I1280" s="394"/>
      <c r="J1280" s="360">
        <f t="shared" si="57"/>
        <v>25019.194999999949</v>
      </c>
    </row>
    <row r="1281" spans="1:10" ht="33" customHeight="1" x14ac:dyDescent="0.25">
      <c r="A1281" s="345"/>
      <c r="B1281" s="535"/>
      <c r="C1281" s="424"/>
      <c r="D1281" s="496"/>
      <c r="E1281" s="552"/>
      <c r="F1281" s="553"/>
      <c r="G1281" s="554"/>
      <c r="H1281" s="554"/>
      <c r="I1281" s="394"/>
      <c r="J1281" s="360">
        <f t="shared" si="57"/>
        <v>25019.194999999949</v>
      </c>
    </row>
    <row r="1282" spans="1:10" ht="33" customHeight="1" x14ac:dyDescent="0.25">
      <c r="A1282" s="345"/>
      <c r="B1282" s="535"/>
      <c r="C1282" s="424"/>
      <c r="D1282" s="496"/>
      <c r="E1282" s="552"/>
      <c r="F1282" s="553"/>
      <c r="G1282" s="554"/>
      <c r="H1282" s="554"/>
      <c r="I1282" s="394"/>
      <c r="J1282" s="360">
        <f t="shared" si="57"/>
        <v>25019.194999999949</v>
      </c>
    </row>
    <row r="1283" spans="1:10" ht="33" customHeight="1" x14ac:dyDescent="0.25">
      <c r="A1283" s="345"/>
      <c r="B1283" s="535"/>
      <c r="C1283" s="424"/>
      <c r="D1283" s="496"/>
      <c r="E1283" s="552"/>
      <c r="F1283" s="553"/>
      <c r="G1283" s="554"/>
      <c r="H1283" s="554"/>
      <c r="I1283" s="394"/>
      <c r="J1283" s="360"/>
    </row>
    <row r="1284" spans="1:10" ht="33" customHeight="1" x14ac:dyDescent="0.25">
      <c r="A1284" s="345"/>
      <c r="B1284" s="535"/>
      <c r="C1284" s="424"/>
      <c r="D1284" s="496"/>
      <c r="E1284" s="552"/>
      <c r="F1284" s="553"/>
      <c r="G1284" s="554"/>
      <c r="H1284" s="554"/>
      <c r="I1284" s="394"/>
      <c r="J1284" s="360"/>
    </row>
    <row r="1285" spans="1:10" ht="33" customHeight="1" x14ac:dyDescent="0.25">
      <c r="A1285" s="345"/>
      <c r="B1285" s="535"/>
      <c r="C1285" s="424"/>
      <c r="D1285" s="434"/>
      <c r="E1285" s="355"/>
      <c r="F1285" s="511"/>
      <c r="G1285" s="348"/>
      <c r="H1285" s="348"/>
      <c r="I1285" s="394"/>
      <c r="J1285" s="360"/>
    </row>
    <row r="1286" spans="1:10" ht="33" customHeight="1" x14ac:dyDescent="0.25">
      <c r="A1286" s="345"/>
      <c r="B1286" s="535"/>
      <c r="C1286" s="424"/>
      <c r="D1286" s="434"/>
      <c r="E1286" s="355"/>
      <c r="F1286" s="511"/>
      <c r="G1286" s="348"/>
      <c r="H1286" s="348"/>
      <c r="I1286" s="394"/>
      <c r="J1286" s="360"/>
    </row>
    <row r="1287" spans="1:10" ht="33" customHeight="1" x14ac:dyDescent="0.25">
      <c r="A1287" s="345"/>
      <c r="B1287" s="535"/>
      <c r="C1287" s="424"/>
      <c r="D1287" s="434"/>
      <c r="E1287" s="355"/>
      <c r="F1287" s="511"/>
      <c r="G1287" s="348"/>
      <c r="H1287" s="348"/>
      <c r="I1287" s="394"/>
      <c r="J1287" s="360"/>
    </row>
    <row r="1288" spans="1:10" ht="33" customHeight="1" x14ac:dyDescent="0.25">
      <c r="A1288" s="345"/>
      <c r="B1288" s="535"/>
      <c r="C1288" s="424"/>
      <c r="D1288" s="434"/>
      <c r="E1288" s="355"/>
      <c r="F1288" s="511"/>
      <c r="G1288" s="348"/>
      <c r="H1288" s="348"/>
      <c r="I1288" s="394"/>
      <c r="J1288" s="360"/>
    </row>
    <row r="1289" spans="1:10" ht="33" customHeight="1" x14ac:dyDescent="0.25">
      <c r="A1289" s="345"/>
      <c r="B1289" s="535"/>
      <c r="C1289" s="424"/>
      <c r="D1289" s="434"/>
      <c r="E1289" s="355"/>
      <c r="F1289" s="511"/>
      <c r="G1289" s="348"/>
      <c r="H1289" s="348"/>
      <c r="I1289" s="394"/>
      <c r="J1289" s="360"/>
    </row>
    <row r="1290" spans="1:10" ht="33" customHeight="1" x14ac:dyDescent="0.25">
      <c r="A1290" s="345"/>
      <c r="B1290" s="535"/>
      <c r="C1290" s="424"/>
      <c r="D1290" s="434"/>
      <c r="E1290" s="355"/>
      <c r="F1290" s="511"/>
      <c r="G1290" s="348"/>
      <c r="H1290" s="348"/>
      <c r="I1290" s="394"/>
      <c r="J1290" s="360"/>
    </row>
    <row r="1291" spans="1:10" ht="33" customHeight="1" x14ac:dyDescent="0.25">
      <c r="A1291" s="345"/>
      <c r="B1291" s="535"/>
      <c r="C1291" s="424"/>
      <c r="D1291" s="434"/>
      <c r="E1291" s="355"/>
      <c r="F1291" s="511"/>
      <c r="G1291" s="348"/>
      <c r="H1291" s="348"/>
      <c r="I1291" s="394"/>
      <c r="J1291" s="360"/>
    </row>
    <row r="1292" spans="1:10" ht="33" customHeight="1" x14ac:dyDescent="0.25">
      <c r="A1292" s="345"/>
      <c r="B1292" s="535"/>
      <c r="C1292" s="424"/>
      <c r="D1292" s="434"/>
      <c r="E1292" s="355"/>
      <c r="F1292" s="511"/>
      <c r="G1292" s="348"/>
      <c r="H1292" s="348"/>
      <c r="I1292" s="394"/>
      <c r="J1292" s="360"/>
    </row>
    <row r="1293" spans="1:10" ht="33" customHeight="1" x14ac:dyDescent="0.25">
      <c r="A1293" s="345"/>
      <c r="B1293" s="535"/>
      <c r="C1293" s="424"/>
      <c r="D1293" s="434"/>
      <c r="E1293" s="355"/>
      <c r="F1293" s="511"/>
      <c r="G1293" s="348"/>
      <c r="H1293" s="348"/>
      <c r="I1293" s="394"/>
      <c r="J1293" s="360"/>
    </row>
    <row r="1294" spans="1:10" ht="33" customHeight="1" x14ac:dyDescent="0.25">
      <c r="A1294" s="345"/>
      <c r="B1294" s="535"/>
      <c r="C1294" s="424"/>
      <c r="D1294" s="434"/>
      <c r="E1294" s="355"/>
      <c r="F1294" s="511"/>
      <c r="G1294" s="348"/>
      <c r="H1294" s="348"/>
      <c r="I1294" s="394"/>
      <c r="J1294" s="360"/>
    </row>
    <row r="1295" spans="1:10" ht="33" customHeight="1" x14ac:dyDescent="0.25">
      <c r="A1295" s="345"/>
      <c r="B1295" s="535"/>
      <c r="C1295" s="424"/>
      <c r="D1295" s="434"/>
      <c r="E1295" s="355"/>
      <c r="F1295" s="511"/>
      <c r="G1295" s="348"/>
      <c r="H1295" s="348"/>
      <c r="I1295" s="394"/>
      <c r="J1295" s="360"/>
    </row>
    <row r="1296" spans="1:10" ht="33" customHeight="1" x14ac:dyDescent="0.25">
      <c r="A1296" s="345"/>
      <c r="B1296" s="535"/>
      <c r="C1296" s="424"/>
      <c r="D1296" s="434"/>
      <c r="E1296" s="355"/>
      <c r="F1296" s="511"/>
      <c r="G1296" s="348"/>
      <c r="H1296" s="348"/>
      <c r="I1296" s="394"/>
      <c r="J1296" s="360"/>
    </row>
    <row r="1297" spans="1:10" ht="33" customHeight="1" x14ac:dyDescent="0.25">
      <c r="A1297" s="345"/>
      <c r="B1297" s="535"/>
      <c r="C1297" s="424"/>
      <c r="D1297" s="434"/>
      <c r="E1297" s="355"/>
      <c r="F1297" s="511"/>
      <c r="G1297" s="348"/>
      <c r="H1297" s="348"/>
      <c r="I1297" s="394"/>
      <c r="J1297" s="360"/>
    </row>
    <row r="1298" spans="1:10" ht="33" customHeight="1" x14ac:dyDescent="0.25">
      <c r="A1298" s="345"/>
      <c r="B1298" s="535"/>
      <c r="C1298" s="424"/>
      <c r="D1298" s="434"/>
      <c r="E1298" s="355"/>
      <c r="F1298" s="511"/>
      <c r="G1298" s="348"/>
      <c r="H1298" s="348"/>
      <c r="I1298" s="394"/>
      <c r="J1298" s="360"/>
    </row>
    <row r="1299" spans="1:10" ht="33" customHeight="1" x14ac:dyDescent="0.25">
      <c r="A1299" s="345"/>
      <c r="B1299" s="535"/>
      <c r="C1299" s="424"/>
      <c r="D1299" s="434"/>
      <c r="E1299" s="355"/>
      <c r="F1299" s="511"/>
      <c r="G1299" s="348"/>
      <c r="H1299" s="348"/>
      <c r="I1299" s="394"/>
      <c r="J1299" s="360"/>
    </row>
    <row r="1300" spans="1:10" ht="33" customHeight="1" x14ac:dyDescent="0.25">
      <c r="A1300" s="345"/>
      <c r="B1300" s="535"/>
      <c r="C1300" s="424" t="s">
        <v>2798</v>
      </c>
      <c r="D1300" s="434"/>
      <c r="E1300" s="355"/>
      <c r="F1300" s="511"/>
      <c r="G1300" s="348"/>
      <c r="H1300" s="348"/>
      <c r="I1300" s="394">
        <f t="shared" si="55"/>
        <v>0</v>
      </c>
      <c r="J1300" s="360">
        <f>J1250+I1300</f>
        <v>24889.024999999936</v>
      </c>
    </row>
    <row r="1301" spans="1:10" ht="33" customHeight="1" x14ac:dyDescent="0.25">
      <c r="A1301" s="345"/>
      <c r="B1301" s="535"/>
      <c r="C1301" s="424" t="s">
        <v>2798</v>
      </c>
      <c r="D1301" s="434"/>
      <c r="E1301" s="355"/>
      <c r="F1301" s="511"/>
      <c r="G1301" s="348"/>
      <c r="H1301" s="348"/>
      <c r="I1301" s="394">
        <f t="shared" si="55"/>
        <v>0</v>
      </c>
      <c r="J1301" s="360">
        <f t="shared" si="57"/>
        <v>24889.024999999936</v>
      </c>
    </row>
    <row r="1302" spans="1:10" ht="33" customHeight="1" x14ac:dyDescent="0.25">
      <c r="A1302" s="345"/>
      <c r="B1302" s="535"/>
      <c r="C1302" s="424"/>
      <c r="D1302" s="434"/>
      <c r="E1302" s="355"/>
      <c r="F1302" s="511"/>
      <c r="G1302" s="348"/>
      <c r="H1302" s="348"/>
      <c r="I1302" s="394">
        <f t="shared" si="53"/>
        <v>0</v>
      </c>
      <c r="J1302" s="360">
        <f t="shared" si="54"/>
        <v>24889.024999999936</v>
      </c>
    </row>
    <row r="1303" spans="1:10" ht="46.5" x14ac:dyDescent="0.25">
      <c r="A1303" s="345"/>
      <c r="B1303" s="27"/>
      <c r="C1303" s="424" t="s">
        <v>2798</v>
      </c>
      <c r="D1303" s="434"/>
      <c r="E1303" s="355"/>
      <c r="F1303" s="511"/>
      <c r="G1303" s="348"/>
      <c r="H1303" s="348"/>
      <c r="I1303" s="394">
        <f t="shared" si="51"/>
        <v>0</v>
      </c>
      <c r="J1303" s="360">
        <f t="shared" si="52"/>
        <v>24889.024999999936</v>
      </c>
    </row>
    <row r="1304" spans="1:10" ht="21.75" thickBot="1" x14ac:dyDescent="0.4">
      <c r="A1304" s="345"/>
      <c r="B1304" s="48"/>
      <c r="C1304" s="343"/>
      <c r="D1304" s="434"/>
      <c r="E1304" s="355"/>
      <c r="F1304" s="527"/>
      <c r="G1304" s="348"/>
      <c r="H1304" s="348"/>
      <c r="I1304" s="358">
        <f t="shared" si="27"/>
        <v>0</v>
      </c>
      <c r="J1304" s="360">
        <f t="shared" si="26"/>
        <v>24889.024999999936</v>
      </c>
    </row>
    <row r="1305" spans="1:10" ht="18" thickBot="1" x14ac:dyDescent="0.3">
      <c r="A1305" s="345"/>
      <c r="D1305" s="434"/>
      <c r="E1305" s="355"/>
      <c r="F1305" s="520"/>
      <c r="G1305" s="348"/>
      <c r="H1305" s="348"/>
      <c r="I1305" s="358">
        <f t="shared" ref="I1305" si="58">H1305-G1305</f>
        <v>0</v>
      </c>
    </row>
    <row r="1306" spans="1:10" ht="15.75" x14ac:dyDescent="0.25">
      <c r="A1306" s="345"/>
      <c r="D1306" s="434"/>
      <c r="E1306" s="355"/>
      <c r="F1306" s="574" t="s">
        <v>638</v>
      </c>
      <c r="G1306" s="575"/>
      <c r="H1306" s="578">
        <f>SUM(I3:I1305)</f>
        <v>15690.524999999965</v>
      </c>
      <c r="I1306" s="579"/>
    </row>
    <row r="1307" spans="1:10" ht="16.5" thickBot="1" x14ac:dyDescent="0.3">
      <c r="A1307" s="345"/>
      <c r="D1307" s="434"/>
      <c r="E1307" s="355"/>
      <c r="F1307" s="576"/>
      <c r="G1307" s="577"/>
      <c r="H1307" s="580"/>
      <c r="I1307" s="581"/>
    </row>
    <row r="1308" spans="1:10" x14ac:dyDescent="0.25">
      <c r="A1308" s="345"/>
      <c r="D1308" s="434"/>
      <c r="E1308" s="355"/>
      <c r="F1308" s="520"/>
      <c r="G1308" s="348"/>
      <c r="H1308" s="348"/>
      <c r="I1308" s="348"/>
    </row>
  </sheetData>
  <sortState ref="A1226:S1227">
    <sortCondition ref="D1226:D1227"/>
  </sortState>
  <mergeCells count="7">
    <mergeCell ref="A1053:A1054"/>
    <mergeCell ref="E1:H1"/>
    <mergeCell ref="F1306:G1307"/>
    <mergeCell ref="H1306:I1307"/>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87" t="s">
        <v>1315</v>
      </c>
      <c r="F1" s="587"/>
      <c r="G1" s="587"/>
      <c r="H1" s="587"/>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88" t="s">
        <v>2836</v>
      </c>
      <c r="L289" s="589"/>
    </row>
    <row r="290" spans="1:12" ht="15.75" customHeight="1" thickBot="1" x14ac:dyDescent="0.3">
      <c r="A290" s="269"/>
      <c r="B290" s="243" t="s">
        <v>1766</v>
      </c>
      <c r="D290" s="463"/>
      <c r="E290" s="51"/>
      <c r="F290" s="481"/>
      <c r="G290" s="9"/>
      <c r="H290" s="9"/>
      <c r="I290" s="11">
        <f t="shared" si="15"/>
        <v>0</v>
      </c>
      <c r="J290" s="128">
        <f t="shared" si="16"/>
        <v>6998.945999999949</v>
      </c>
      <c r="K290" s="590"/>
      <c r="L290" s="591"/>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92" t="s">
        <v>3725</v>
      </c>
      <c r="C407" s="584"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93"/>
      <c r="C408" s="584"/>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94" t="s">
        <v>4450</v>
      </c>
      <c r="M529" s="594"/>
      <c r="N529" s="594"/>
      <c r="O529" s="594"/>
      <c r="P529" s="594"/>
      <c r="Q529" s="594"/>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68" t="s">
        <v>638</v>
      </c>
      <c r="G608" s="569"/>
      <c r="H608" s="566">
        <f>SUM(I3:I607)</f>
        <v>-58.661000000035529</v>
      </c>
      <c r="I608" s="562"/>
    </row>
    <row r="609" spans="1:9" ht="15.75" thickBot="1" x14ac:dyDescent="0.3">
      <c r="A609" s="269"/>
      <c r="D609" s="463"/>
      <c r="E609" s="51"/>
      <c r="F609" s="570"/>
      <c r="G609" s="571"/>
      <c r="H609" s="567"/>
      <c r="I609" s="564"/>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95" t="s">
        <v>2318</v>
      </c>
      <c r="F1" s="595"/>
      <c r="G1" s="595"/>
      <c r="H1" s="595"/>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2024-02-09T19:41:45Z</dcterms:modified>
</cp:coreProperties>
</file>