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20880" windowHeight="10470" firstSheet="1" activeTab="4"/>
  </bookViews>
  <sheets>
    <sheet name="PRODUCCION  " sheetId="1" r:id="rId1"/>
    <sheet name="lista de productos" sheetId="2" r:id="rId2"/>
    <sheet name="lista productos  2" sheetId="3" r:id="rId3"/>
    <sheet name="Hoja1" sheetId="4" r:id="rId4"/>
    <sheet name="PRODUCTOS CENTRAL   Marie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5" l="1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</calcChain>
</file>

<file path=xl/sharedStrings.xml><?xml version="1.0" encoding="utf-8"?>
<sst xmlns="http://schemas.openxmlformats.org/spreadsheetml/2006/main" count="151" uniqueCount="137">
  <si>
    <t xml:space="preserve">PRODUCTOS </t>
  </si>
  <si>
    <t>95--100 kg</t>
  </si>
  <si>
    <t>Hamburguesa especial</t>
  </si>
  <si>
    <t>Pata Res</t>
  </si>
  <si>
    <t>Hamburguesa Economica</t>
  </si>
  <si>
    <t>Tocino Winnu</t>
  </si>
  <si>
    <t>100 Kg</t>
  </si>
  <si>
    <t>Tocino Salado</t>
  </si>
  <si>
    <t>Crema</t>
  </si>
  <si>
    <t>Quesillo</t>
  </si>
  <si>
    <t>Gouda Rebanado</t>
  </si>
  <si>
    <t>120 Kg</t>
  </si>
  <si>
    <t>Recorte Gouda</t>
  </si>
  <si>
    <t>Alitas</t>
  </si>
  <si>
    <t>Al Pastor</t>
  </si>
  <si>
    <t>Arabe</t>
  </si>
  <si>
    <t>150 Kg</t>
  </si>
  <si>
    <t>Bistec Empanizado</t>
  </si>
  <si>
    <t>70--100 Kg</t>
  </si>
  <si>
    <t xml:space="preserve">Tocino Ledo </t>
  </si>
  <si>
    <t>20--30 Kg</t>
  </si>
  <si>
    <t xml:space="preserve"> 50 Kg</t>
  </si>
  <si>
    <t xml:space="preserve"> 60 kg</t>
  </si>
  <si>
    <t xml:space="preserve"> 60 Kg</t>
  </si>
  <si>
    <t xml:space="preserve"> 40 kg</t>
  </si>
  <si>
    <t xml:space="preserve"> 10 Kg</t>
  </si>
  <si>
    <t xml:space="preserve"> 80 Kg</t>
  </si>
  <si>
    <t xml:space="preserve">MARGARITA </t>
  </si>
  <si>
    <t xml:space="preserve">KILOS POR SEMANA </t>
  </si>
  <si>
    <t xml:space="preserve">PRODUCCION  /  CENTRAL </t>
  </si>
  <si>
    <t>LISTA DE PRODUCTOS</t>
  </si>
  <si>
    <t xml:space="preserve">Abierta </t>
  </si>
  <si>
    <t>Abierta limpia</t>
  </si>
  <si>
    <t>Arrachera Puerco</t>
  </si>
  <si>
    <t>Arrachera Res</t>
  </si>
  <si>
    <t>Bistec chico</t>
  </si>
  <si>
    <t>Bistec grande</t>
  </si>
  <si>
    <t>Longaniza casera</t>
  </si>
  <si>
    <t>Manteca por Kilo</t>
  </si>
  <si>
    <t>Norteño por Kilo</t>
  </si>
  <si>
    <t>Puntas Norteño</t>
  </si>
  <si>
    <t>Asar de puerco por Kilo</t>
  </si>
  <si>
    <t>Suadero</t>
  </si>
  <si>
    <t>Carne para moler de puerco</t>
  </si>
  <si>
    <t>Carne para moler de Res</t>
  </si>
  <si>
    <t>Prensado</t>
  </si>
  <si>
    <t>Arrachera Taquera</t>
  </si>
  <si>
    <t>Arrachera Texana</t>
  </si>
  <si>
    <t>Camaron chico</t>
  </si>
  <si>
    <t>Camaron Grande</t>
  </si>
  <si>
    <t>Papa Gajo</t>
  </si>
  <si>
    <t>Papa Ondulada</t>
  </si>
  <si>
    <t>Papa Recta</t>
  </si>
  <si>
    <t>Tilapia</t>
  </si>
  <si>
    <t>Cecina</t>
  </si>
  <si>
    <t>Enchilada</t>
  </si>
  <si>
    <t xml:space="preserve">Sesos Porcionado </t>
  </si>
  <si>
    <t>Bistec del 7</t>
  </si>
  <si>
    <t>Roasbeef</t>
  </si>
  <si>
    <t>Diezmillo c/h</t>
  </si>
  <si>
    <t>Aguja</t>
  </si>
  <si>
    <t>Chuleta Ahumada</t>
  </si>
  <si>
    <t>Chambarete /Percuezo</t>
  </si>
  <si>
    <t>Menudo picado</t>
  </si>
  <si>
    <t>Menudo Rebanado</t>
  </si>
  <si>
    <t>Manita</t>
  </si>
  <si>
    <t>Centro de Codillo</t>
  </si>
  <si>
    <t>Carrillera</t>
  </si>
  <si>
    <t>Hueso</t>
  </si>
  <si>
    <t>Cabeza</t>
  </si>
  <si>
    <t>Retazo c/h</t>
  </si>
  <si>
    <t>Costilla</t>
  </si>
  <si>
    <t>Espinazo</t>
  </si>
  <si>
    <t>Espaldilla c/h</t>
  </si>
  <si>
    <t>Codillo Marcado</t>
  </si>
  <si>
    <t>Hueso de Res</t>
  </si>
  <si>
    <t>Chuleta Carnero</t>
  </si>
  <si>
    <t>Trozo de Carnero</t>
  </si>
  <si>
    <t>New York</t>
  </si>
  <si>
    <t>Rib eye</t>
  </si>
  <si>
    <t>T-bone</t>
  </si>
  <si>
    <t>Tomahawk</t>
  </si>
  <si>
    <t>Mixiote</t>
  </si>
  <si>
    <t>JOSE SERRANO</t>
  </si>
  <si>
    <t>Chuleta Natural</t>
  </si>
  <si>
    <t>Carne Abierta</t>
  </si>
  <si>
    <t>Bistec norteño</t>
  </si>
  <si>
    <t>Bistec aplanado</t>
  </si>
  <si>
    <t>Concha de res</t>
  </si>
  <si>
    <t>Preparados</t>
  </si>
  <si>
    <t>Milanesa de res</t>
  </si>
  <si>
    <t>Alitas Adobadas</t>
  </si>
  <si>
    <t>Productos que se necesitan  a diario y fresco</t>
  </si>
  <si>
    <t>Bistec para asar de cerdo</t>
  </si>
  <si>
    <t>PRODUCCION CENTRAL</t>
  </si>
  <si>
    <t>PRODUCTO</t>
  </si>
  <si>
    <t>KILOS SEMANALES</t>
  </si>
  <si>
    <t xml:space="preserve"> KILOS /6 DIAS</t>
  </si>
  <si>
    <t>Abierta Limpia</t>
  </si>
  <si>
    <t>2,000 Kg</t>
  </si>
  <si>
    <t>Abierta Mayoreo</t>
  </si>
  <si>
    <t>20,000 Kg</t>
  </si>
  <si>
    <t>Asar X Pza</t>
  </si>
  <si>
    <t>700 Kg</t>
  </si>
  <si>
    <t>Bistec Chico</t>
  </si>
  <si>
    <t>500 Kg</t>
  </si>
  <si>
    <t>Bistec Grande</t>
  </si>
  <si>
    <t>2,500 Kg</t>
  </si>
  <si>
    <t>Bistec P / Asar Pco</t>
  </si>
  <si>
    <t>3,500 Kg</t>
  </si>
  <si>
    <t>Codillo Entero</t>
  </si>
  <si>
    <t>1,500 Kg</t>
  </si>
  <si>
    <t>Codillo S/H</t>
  </si>
  <si>
    <t>300 Kg</t>
  </si>
  <si>
    <t>Cuero de Pierna</t>
  </si>
  <si>
    <t>Cuero Papel</t>
  </si>
  <si>
    <t>Jamon 1/ 2 G</t>
  </si>
  <si>
    <t>4,500 Kg</t>
  </si>
  <si>
    <t>Jamon C/G</t>
  </si>
  <si>
    <t>600 Kg</t>
  </si>
  <si>
    <t>Jamon S/ H</t>
  </si>
  <si>
    <t>11,500 Kg</t>
  </si>
  <si>
    <t>Longaniza</t>
  </si>
  <si>
    <t>1,000 Kg</t>
  </si>
  <si>
    <t>Manteca</t>
  </si>
  <si>
    <t>Manteca Porcionada</t>
  </si>
  <si>
    <t>400 Kg</t>
  </si>
  <si>
    <t>Norteño</t>
  </si>
  <si>
    <t>Norteño X Pza</t>
  </si>
  <si>
    <t>Pernil Combo</t>
  </si>
  <si>
    <t>240 Kg</t>
  </si>
  <si>
    <t>Pierna C/C</t>
  </si>
  <si>
    <t>4,000 Kg</t>
  </si>
  <si>
    <t>160 Kg</t>
  </si>
  <si>
    <t>90 Kg</t>
  </si>
  <si>
    <t>Tripas</t>
  </si>
  <si>
    <t>200 Pzas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</si>
</sst>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 applyAlignment="1"/>
    <xf numFmtId="0" fontId="3" fillId="0" borderId="0" xfId="0" applyFont="1" applyAlignment="1"/>
    <xf numFmtId="0" fontId="3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2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2" fillId="0" borderId="10" xfId="0" applyFont="1" applyBorder="1" applyAlignment="1">
      <alignment horizontal="center"/>
    </xf>
    <xf numFmtId="0" fontId="3" fillId="0" borderId="0" xfId="0" applyFont="1" applyBorder="1"/>
    <xf numFmtId="0" fontId="3" fillId="0" borderId="11" xfId="0" applyFont="1" applyBorder="1"/>
    <xf numFmtId="0" fontId="0" fillId="0" borderId="1" xfId="0" applyBorder="1"/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3" xfId="0" applyFont="1" applyBorder="1"/>
    <xf numFmtId="0" fontId="4" fillId="0" borderId="12" xfId="0" applyFont="1" applyBorder="1"/>
    <xf numFmtId="0" fontId="3" fillId="0" borderId="14" xfId="0" applyFont="1" applyBorder="1"/>
    <xf numFmtId="0" fontId="3" fillId="0" borderId="15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21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43" fontId="9" fillId="0" borderId="2" xfId="1" applyFont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opLeftCell="A7" workbookViewId="0">
      <selection activeCell="A7" sqref="A1:XFD1048576"/>
    </sheetView>
  </sheetViews>
  <sheetFormatPr baseColWidth="10" defaultRowHeight="15" x14ac:dyDescent="0.25"/>
  <cols>
    <col min="2" max="2" width="45.140625" customWidth="1"/>
    <col min="3" max="3" width="27.42578125" customWidth="1"/>
  </cols>
  <sheetData>
    <row r="2" spans="1:6" ht="26.25" x14ac:dyDescent="0.4">
      <c r="B2" s="34" t="s">
        <v>29</v>
      </c>
      <c r="C2" s="34"/>
      <c r="D2" s="34"/>
      <c r="E2" s="3"/>
      <c r="F2" s="3"/>
    </row>
    <row r="3" spans="1:6" ht="31.5" x14ac:dyDescent="0.5">
      <c r="B3" s="33" t="s">
        <v>27</v>
      </c>
      <c r="C3" s="33"/>
      <c r="D3" s="33"/>
      <c r="E3" s="2"/>
      <c r="F3" s="2"/>
    </row>
    <row r="4" spans="1:6" ht="19.5" thickBot="1" x14ac:dyDescent="0.35">
      <c r="B4" s="1"/>
      <c r="C4" s="1"/>
      <c r="D4" s="1"/>
    </row>
    <row r="5" spans="1:6" ht="58.5" customHeight="1" thickTop="1" thickBot="1" x14ac:dyDescent="0.5">
      <c r="A5" s="17"/>
      <c r="B5" s="5" t="s">
        <v>0</v>
      </c>
      <c r="C5" s="6" t="s">
        <v>28</v>
      </c>
      <c r="D5" s="7"/>
      <c r="E5" s="8"/>
    </row>
    <row r="6" spans="1:6" ht="32.25" customHeight="1" thickTop="1" x14ac:dyDescent="0.4">
      <c r="A6" s="14">
        <v>1</v>
      </c>
      <c r="B6" s="15" t="s">
        <v>12</v>
      </c>
      <c r="C6" s="16" t="s">
        <v>25</v>
      </c>
      <c r="D6" s="8"/>
      <c r="E6" s="8"/>
    </row>
    <row r="7" spans="1:6" ht="32.25" customHeight="1" x14ac:dyDescent="0.4">
      <c r="A7" s="9">
        <v>2</v>
      </c>
      <c r="B7" s="4" t="s">
        <v>19</v>
      </c>
      <c r="C7" s="10" t="s">
        <v>20</v>
      </c>
      <c r="D7" s="8"/>
      <c r="E7" s="8"/>
    </row>
    <row r="8" spans="1:6" ht="32.25" customHeight="1" x14ac:dyDescent="0.4">
      <c r="A8" s="9">
        <v>3</v>
      </c>
      <c r="B8" s="4" t="s">
        <v>9</v>
      </c>
      <c r="C8" s="10" t="s">
        <v>24</v>
      </c>
      <c r="D8" s="8"/>
      <c r="E8" s="8"/>
    </row>
    <row r="9" spans="1:6" ht="32.25" customHeight="1" x14ac:dyDescent="0.4">
      <c r="A9" s="9">
        <v>4</v>
      </c>
      <c r="B9" s="4" t="s">
        <v>8</v>
      </c>
      <c r="C9" s="10" t="s">
        <v>21</v>
      </c>
      <c r="D9" s="8"/>
      <c r="E9" s="8"/>
    </row>
    <row r="10" spans="1:6" ht="32.25" customHeight="1" x14ac:dyDescent="0.4">
      <c r="A10" s="9">
        <v>5</v>
      </c>
      <c r="B10" s="4" t="s">
        <v>2</v>
      </c>
      <c r="C10" s="10" t="s">
        <v>21</v>
      </c>
      <c r="D10" s="8"/>
      <c r="E10" s="8"/>
    </row>
    <row r="11" spans="1:6" ht="32.25" customHeight="1" x14ac:dyDescent="0.4">
      <c r="A11" s="9">
        <v>6</v>
      </c>
      <c r="B11" s="4" t="s">
        <v>4</v>
      </c>
      <c r="C11" s="10" t="s">
        <v>22</v>
      </c>
      <c r="D11" s="8"/>
      <c r="E11" s="8"/>
    </row>
    <row r="12" spans="1:6" ht="32.25" customHeight="1" x14ac:dyDescent="0.4">
      <c r="A12" s="9">
        <v>7</v>
      </c>
      <c r="B12" s="4" t="s">
        <v>7</v>
      </c>
      <c r="C12" s="10" t="s">
        <v>23</v>
      </c>
      <c r="D12" s="8"/>
      <c r="E12" s="8"/>
    </row>
    <row r="13" spans="1:6" ht="32.25" customHeight="1" x14ac:dyDescent="0.4">
      <c r="A13" s="9">
        <v>8</v>
      </c>
      <c r="B13" s="4" t="s">
        <v>17</v>
      </c>
      <c r="C13" s="10" t="s">
        <v>18</v>
      </c>
      <c r="D13" s="8"/>
      <c r="E13" s="8"/>
    </row>
    <row r="14" spans="1:6" ht="32.25" customHeight="1" x14ac:dyDescent="0.4">
      <c r="A14" s="9">
        <v>9</v>
      </c>
      <c r="B14" s="4" t="s">
        <v>14</v>
      </c>
      <c r="C14" s="10" t="s">
        <v>26</v>
      </c>
      <c r="D14" s="8"/>
      <c r="E14" s="8"/>
    </row>
    <row r="15" spans="1:6" ht="32.25" customHeight="1" x14ac:dyDescent="0.4">
      <c r="A15" s="9">
        <v>10</v>
      </c>
      <c r="B15" s="4" t="s">
        <v>13</v>
      </c>
      <c r="C15" s="10" t="s">
        <v>6</v>
      </c>
      <c r="D15" s="8"/>
      <c r="E15" s="8"/>
    </row>
    <row r="16" spans="1:6" ht="32.25" customHeight="1" x14ac:dyDescent="0.4">
      <c r="A16" s="9">
        <v>11</v>
      </c>
      <c r="B16" s="4" t="s">
        <v>5</v>
      </c>
      <c r="C16" s="10" t="s">
        <v>6</v>
      </c>
      <c r="D16" s="8"/>
      <c r="E16" s="8"/>
    </row>
    <row r="17" spans="1:5" ht="32.25" customHeight="1" x14ac:dyDescent="0.4">
      <c r="A17" s="9">
        <v>12</v>
      </c>
      <c r="B17" s="4" t="s">
        <v>3</v>
      </c>
      <c r="C17" s="10" t="s">
        <v>1</v>
      </c>
      <c r="D17" s="8"/>
      <c r="E17" s="8"/>
    </row>
    <row r="18" spans="1:5" ht="32.25" customHeight="1" x14ac:dyDescent="0.4">
      <c r="A18" s="9">
        <v>13</v>
      </c>
      <c r="B18" s="4" t="s">
        <v>10</v>
      </c>
      <c r="C18" s="10" t="s">
        <v>11</v>
      </c>
      <c r="D18" s="8"/>
      <c r="E18" s="8"/>
    </row>
    <row r="19" spans="1:5" ht="32.25" customHeight="1" x14ac:dyDescent="0.4">
      <c r="A19" s="9">
        <v>14</v>
      </c>
      <c r="B19" s="4" t="s">
        <v>15</v>
      </c>
      <c r="C19" s="10" t="s">
        <v>16</v>
      </c>
      <c r="D19" s="8"/>
      <c r="E19" s="8"/>
    </row>
    <row r="20" spans="1:5" ht="32.25" customHeight="1" thickBot="1" x14ac:dyDescent="0.45">
      <c r="A20" s="11"/>
      <c r="B20" s="12"/>
      <c r="C20" s="13"/>
      <c r="D20" s="8"/>
      <c r="E20" s="8"/>
    </row>
    <row r="21" spans="1:5" ht="32.25" customHeight="1" x14ac:dyDescent="0.25">
      <c r="D21" s="8"/>
      <c r="E21" s="8"/>
    </row>
    <row r="22" spans="1:5" ht="32.25" customHeight="1" x14ac:dyDescent="0.25"/>
    <row r="23" spans="1:5" ht="32.25" customHeight="1" x14ac:dyDescent="0.25"/>
    <row r="24" spans="1:5" ht="32.25" customHeight="1" x14ac:dyDescent="0.25"/>
    <row r="25" spans="1:5" ht="32.25" customHeight="1" x14ac:dyDescent="0.25"/>
    <row r="26" spans="1:5" ht="32.25" customHeight="1" x14ac:dyDescent="0.25"/>
    <row r="27" spans="1:5" ht="32.25" customHeight="1" x14ac:dyDescent="0.25"/>
    <row r="28" spans="1:5" ht="32.25" customHeight="1" x14ac:dyDescent="0.25"/>
    <row r="29" spans="1:5" ht="32.25" customHeight="1" x14ac:dyDescent="0.25"/>
    <row r="30" spans="1:5" ht="32.25" customHeight="1" x14ac:dyDescent="0.25"/>
    <row r="31" spans="1:5" ht="32.25" customHeight="1" x14ac:dyDescent="0.25"/>
  </sheetData>
  <sortState ref="A6:C19">
    <sortCondition ref="A6:A19"/>
  </sortState>
  <mergeCells count="2">
    <mergeCell ref="B3:D3"/>
    <mergeCell ref="B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workbookViewId="0">
      <selection activeCell="E19" sqref="E19"/>
    </sheetView>
  </sheetViews>
  <sheetFormatPr baseColWidth="10" defaultRowHeight="23.25" x14ac:dyDescent="0.35"/>
  <cols>
    <col min="2" max="2" width="11.42578125" style="19"/>
    <col min="3" max="3" width="42.140625" bestFit="1" customWidth="1"/>
  </cols>
  <sheetData>
    <row r="1" spans="2:4" ht="24" thickBot="1" x14ac:dyDescent="0.4"/>
    <row r="2" spans="2:4" ht="29.25" thickBot="1" x14ac:dyDescent="0.5">
      <c r="C2" s="23" t="s">
        <v>30</v>
      </c>
      <c r="D2" s="18"/>
    </row>
    <row r="3" spans="2:4" ht="21.75" customHeight="1" x14ac:dyDescent="0.35">
      <c r="B3" s="20">
        <v>1</v>
      </c>
      <c r="C3" s="22" t="s">
        <v>31</v>
      </c>
    </row>
    <row r="4" spans="2:4" ht="21.75" customHeight="1" x14ac:dyDescent="0.35">
      <c r="B4" s="20">
        <v>2</v>
      </c>
      <c r="C4" s="21" t="s">
        <v>32</v>
      </c>
    </row>
    <row r="5" spans="2:4" ht="21.75" customHeight="1" x14ac:dyDescent="0.35">
      <c r="B5" s="20">
        <v>3</v>
      </c>
      <c r="C5" s="21" t="s">
        <v>33</v>
      </c>
    </row>
    <row r="6" spans="2:4" ht="21.75" customHeight="1" x14ac:dyDescent="0.35">
      <c r="B6" s="20">
        <v>4</v>
      </c>
      <c r="C6" s="21" t="s">
        <v>34</v>
      </c>
    </row>
    <row r="7" spans="2:4" ht="21.75" customHeight="1" x14ac:dyDescent="0.35">
      <c r="B7" s="20">
        <v>5</v>
      </c>
      <c r="C7" s="21" t="s">
        <v>46</v>
      </c>
    </row>
    <row r="8" spans="2:4" ht="21.75" customHeight="1" x14ac:dyDescent="0.35">
      <c r="B8" s="20">
        <v>6</v>
      </c>
      <c r="C8" s="21" t="s">
        <v>47</v>
      </c>
    </row>
    <row r="9" spans="2:4" ht="21.75" customHeight="1" x14ac:dyDescent="0.35">
      <c r="B9" s="20">
        <v>7</v>
      </c>
      <c r="C9" s="21" t="s">
        <v>41</v>
      </c>
    </row>
    <row r="10" spans="2:4" ht="21.75" customHeight="1" x14ac:dyDescent="0.35">
      <c r="B10" s="20">
        <v>8</v>
      </c>
      <c r="C10" s="21" t="s">
        <v>35</v>
      </c>
    </row>
    <row r="11" spans="2:4" ht="21.75" customHeight="1" x14ac:dyDescent="0.35">
      <c r="B11" s="20">
        <v>9</v>
      </c>
      <c r="C11" s="21" t="s">
        <v>36</v>
      </c>
    </row>
    <row r="12" spans="2:4" ht="21.75" customHeight="1" x14ac:dyDescent="0.35">
      <c r="B12" s="20">
        <v>10</v>
      </c>
      <c r="C12" s="21" t="s">
        <v>48</v>
      </c>
    </row>
    <row r="13" spans="2:4" ht="21.75" customHeight="1" x14ac:dyDescent="0.35">
      <c r="B13" s="20">
        <v>11</v>
      </c>
      <c r="C13" s="21" t="s">
        <v>49</v>
      </c>
    </row>
    <row r="14" spans="2:4" ht="21.75" customHeight="1" x14ac:dyDescent="0.35">
      <c r="B14" s="20">
        <v>12</v>
      </c>
      <c r="C14" s="21" t="s">
        <v>43</v>
      </c>
    </row>
    <row r="15" spans="2:4" ht="21.75" customHeight="1" x14ac:dyDescent="0.35">
      <c r="B15" s="20">
        <v>13</v>
      </c>
      <c r="C15" s="21" t="s">
        <v>44</v>
      </c>
    </row>
    <row r="16" spans="2:4" ht="21.75" customHeight="1" x14ac:dyDescent="0.35">
      <c r="B16" s="20">
        <v>14</v>
      </c>
      <c r="C16" s="21" t="s">
        <v>54</v>
      </c>
    </row>
    <row r="17" spans="2:3" ht="21.75" customHeight="1" x14ac:dyDescent="0.35">
      <c r="B17" s="20">
        <v>15</v>
      </c>
      <c r="C17" s="21" t="s">
        <v>55</v>
      </c>
    </row>
    <row r="18" spans="2:3" ht="21.75" customHeight="1" x14ac:dyDescent="0.35">
      <c r="B18" s="20">
        <v>16</v>
      </c>
      <c r="C18" s="21" t="s">
        <v>37</v>
      </c>
    </row>
    <row r="19" spans="2:3" ht="21.75" customHeight="1" x14ac:dyDescent="0.35">
      <c r="B19" s="20">
        <v>17</v>
      </c>
      <c r="C19" s="21" t="s">
        <v>38</v>
      </c>
    </row>
    <row r="20" spans="2:3" ht="21.75" customHeight="1" x14ac:dyDescent="0.35">
      <c r="B20" s="20">
        <v>18</v>
      </c>
      <c r="C20" s="21" t="s">
        <v>39</v>
      </c>
    </row>
    <row r="21" spans="2:3" ht="21.75" customHeight="1" x14ac:dyDescent="0.35">
      <c r="B21" s="20">
        <v>19</v>
      </c>
      <c r="C21" s="21" t="s">
        <v>50</v>
      </c>
    </row>
    <row r="22" spans="2:3" ht="21.75" customHeight="1" x14ac:dyDescent="0.35">
      <c r="B22" s="20">
        <v>20</v>
      </c>
      <c r="C22" s="21" t="s">
        <v>51</v>
      </c>
    </row>
    <row r="23" spans="2:3" ht="21.75" customHeight="1" x14ac:dyDescent="0.35">
      <c r="B23" s="20">
        <v>21</v>
      </c>
      <c r="C23" s="21" t="s">
        <v>52</v>
      </c>
    </row>
    <row r="24" spans="2:3" x14ac:dyDescent="0.35">
      <c r="B24" s="20">
        <v>22</v>
      </c>
      <c r="C24" s="21" t="s">
        <v>45</v>
      </c>
    </row>
    <row r="25" spans="2:3" x14ac:dyDescent="0.35">
      <c r="B25" s="20">
        <v>23</v>
      </c>
      <c r="C25" s="21" t="s">
        <v>40</v>
      </c>
    </row>
    <row r="26" spans="2:3" x14ac:dyDescent="0.35">
      <c r="B26" s="20">
        <v>24</v>
      </c>
      <c r="C26" s="21" t="s">
        <v>56</v>
      </c>
    </row>
    <row r="27" spans="2:3" x14ac:dyDescent="0.35">
      <c r="B27" s="20">
        <v>25</v>
      </c>
      <c r="C27" s="21" t="s">
        <v>42</v>
      </c>
    </row>
    <row r="28" spans="2:3" x14ac:dyDescent="0.35">
      <c r="B28" s="20">
        <v>26</v>
      </c>
      <c r="C28" s="21" t="s">
        <v>53</v>
      </c>
    </row>
    <row r="29" spans="2:3" x14ac:dyDescent="0.35">
      <c r="C29" s="1"/>
    </row>
    <row r="30" spans="2:3" x14ac:dyDescent="0.35">
      <c r="C30" s="1"/>
    </row>
  </sheetData>
  <sortState ref="C3:C28">
    <sortCondition ref="C3:C2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workbookViewId="0">
      <selection sqref="A1:XFD1048576"/>
    </sheetView>
  </sheetViews>
  <sheetFormatPr baseColWidth="10" defaultRowHeight="15" x14ac:dyDescent="0.25"/>
  <cols>
    <col min="3" max="3" width="45.140625" customWidth="1"/>
    <col min="4" max="4" width="30.42578125" customWidth="1"/>
  </cols>
  <sheetData>
    <row r="1" spans="2:6" ht="26.25" x14ac:dyDescent="0.4">
      <c r="C1" s="34" t="s">
        <v>29</v>
      </c>
      <c r="D1" s="34"/>
      <c r="E1" s="3"/>
      <c r="F1" s="3"/>
    </row>
    <row r="2" spans="2:6" ht="25.5" customHeight="1" x14ac:dyDescent="0.5">
      <c r="C2" s="35" t="s">
        <v>83</v>
      </c>
      <c r="D2" s="35"/>
      <c r="E2" s="2"/>
      <c r="F2" s="2"/>
    </row>
    <row r="3" spans="2:6" ht="5.25" customHeight="1" thickBot="1" x14ac:dyDescent="0.35">
      <c r="C3" s="1"/>
      <c r="D3" s="1"/>
    </row>
    <row r="4" spans="2:6" ht="25.5" customHeight="1" thickTop="1" thickBot="1" x14ac:dyDescent="0.5">
      <c r="B4" s="17"/>
      <c r="C4" s="5" t="s">
        <v>0</v>
      </c>
      <c r="D4" s="26"/>
      <c r="E4" s="8"/>
    </row>
    <row r="5" spans="2:6" ht="24.75" customHeight="1" thickTop="1" x14ac:dyDescent="0.4">
      <c r="B5" s="14">
        <v>1</v>
      </c>
      <c r="C5" s="15" t="s">
        <v>60</v>
      </c>
      <c r="D5" s="27"/>
      <c r="E5" s="8"/>
    </row>
    <row r="6" spans="2:6" ht="24.75" customHeight="1" x14ac:dyDescent="0.4">
      <c r="B6" s="9">
        <v>2</v>
      </c>
      <c r="C6" s="24" t="s">
        <v>57</v>
      </c>
      <c r="D6" s="28"/>
      <c r="E6" s="8"/>
    </row>
    <row r="7" spans="2:6" ht="24.75" customHeight="1" x14ac:dyDescent="0.4">
      <c r="B7" s="9">
        <v>3</v>
      </c>
      <c r="C7" s="24" t="s">
        <v>69</v>
      </c>
      <c r="D7" s="28"/>
      <c r="E7" s="8"/>
    </row>
    <row r="8" spans="2:6" ht="24.75" customHeight="1" x14ac:dyDescent="0.4">
      <c r="B8" s="9">
        <v>4</v>
      </c>
      <c r="C8" s="24" t="s">
        <v>67</v>
      </c>
      <c r="D8" s="28"/>
      <c r="E8" s="8"/>
    </row>
    <row r="9" spans="2:6" ht="24.75" customHeight="1" x14ac:dyDescent="0.4">
      <c r="B9" s="9">
        <v>5</v>
      </c>
      <c r="C9" s="24" t="s">
        <v>66</v>
      </c>
      <c r="D9" s="28"/>
      <c r="E9" s="8"/>
    </row>
    <row r="10" spans="2:6" ht="24.75" customHeight="1" x14ac:dyDescent="0.4">
      <c r="B10" s="9">
        <v>6</v>
      </c>
      <c r="C10" s="24" t="s">
        <v>62</v>
      </c>
      <c r="D10" s="28"/>
      <c r="E10" s="8"/>
    </row>
    <row r="11" spans="2:6" ht="24.75" customHeight="1" x14ac:dyDescent="0.4">
      <c r="B11" s="9">
        <v>7</v>
      </c>
      <c r="C11" s="24" t="s">
        <v>61</v>
      </c>
      <c r="D11" s="28"/>
      <c r="E11" s="8"/>
    </row>
    <row r="12" spans="2:6" ht="24.75" customHeight="1" x14ac:dyDescent="0.4">
      <c r="B12" s="9">
        <v>8</v>
      </c>
      <c r="C12" s="24" t="s">
        <v>76</v>
      </c>
      <c r="D12" s="28"/>
      <c r="E12" s="8"/>
    </row>
    <row r="13" spans="2:6" ht="24.75" customHeight="1" x14ac:dyDescent="0.4">
      <c r="B13" s="9">
        <v>9</v>
      </c>
      <c r="C13" s="24" t="s">
        <v>84</v>
      </c>
      <c r="D13" s="28"/>
      <c r="E13" s="8"/>
    </row>
    <row r="14" spans="2:6" ht="24.75" customHeight="1" x14ac:dyDescent="0.4">
      <c r="B14" s="9">
        <v>10</v>
      </c>
      <c r="C14" s="24" t="s">
        <v>74</v>
      </c>
      <c r="D14" s="28"/>
      <c r="E14" s="8"/>
    </row>
    <row r="15" spans="2:6" ht="24.75" customHeight="1" x14ac:dyDescent="0.4">
      <c r="B15" s="9">
        <v>11</v>
      </c>
      <c r="C15" s="24" t="s">
        <v>71</v>
      </c>
      <c r="D15" s="28"/>
      <c r="E15" s="8"/>
    </row>
    <row r="16" spans="2:6" ht="24.75" customHeight="1" x14ac:dyDescent="0.4">
      <c r="B16" s="9">
        <v>12</v>
      </c>
      <c r="C16" s="24" t="s">
        <v>59</v>
      </c>
      <c r="D16" s="28"/>
      <c r="E16" s="8"/>
    </row>
    <row r="17" spans="2:5" ht="24.75" customHeight="1" x14ac:dyDescent="0.4">
      <c r="B17" s="9">
        <v>13</v>
      </c>
      <c r="C17" s="24" t="s">
        <v>73</v>
      </c>
      <c r="D17" s="28"/>
      <c r="E17" s="8"/>
    </row>
    <row r="18" spans="2:5" ht="24.75" customHeight="1" x14ac:dyDescent="0.4">
      <c r="B18" s="9">
        <v>14</v>
      </c>
      <c r="C18" s="24" t="s">
        <v>72</v>
      </c>
      <c r="D18" s="28"/>
      <c r="E18" s="8"/>
    </row>
    <row r="19" spans="2:5" ht="24.75" customHeight="1" thickBot="1" x14ac:dyDescent="0.45">
      <c r="B19" s="9">
        <v>15</v>
      </c>
      <c r="C19" s="25" t="s">
        <v>68</v>
      </c>
      <c r="D19" s="28"/>
      <c r="E19" s="8"/>
    </row>
    <row r="20" spans="2:5" ht="24.75" customHeight="1" thickBot="1" x14ac:dyDescent="0.45">
      <c r="B20" s="9">
        <v>16</v>
      </c>
      <c r="C20" s="25" t="s">
        <v>75</v>
      </c>
      <c r="D20" s="28"/>
      <c r="E20" s="8"/>
    </row>
    <row r="21" spans="2:5" ht="24.75" customHeight="1" thickBot="1" x14ac:dyDescent="0.45">
      <c r="B21" s="9">
        <v>17</v>
      </c>
      <c r="C21" s="25" t="s">
        <v>65</v>
      </c>
      <c r="D21" s="28"/>
    </row>
    <row r="22" spans="2:5" ht="24.75" customHeight="1" thickBot="1" x14ac:dyDescent="0.45">
      <c r="B22" s="9">
        <v>18</v>
      </c>
      <c r="C22" s="25" t="s">
        <v>63</v>
      </c>
      <c r="D22" s="28"/>
    </row>
    <row r="23" spans="2:5" ht="24.75" customHeight="1" thickBot="1" x14ac:dyDescent="0.45">
      <c r="B23" s="9">
        <v>19</v>
      </c>
      <c r="C23" s="25" t="s">
        <v>64</v>
      </c>
      <c r="D23" s="28"/>
    </row>
    <row r="24" spans="2:5" ht="24.75" customHeight="1" thickBot="1" x14ac:dyDescent="0.45">
      <c r="B24" s="9">
        <v>20</v>
      </c>
      <c r="C24" s="25" t="s">
        <v>82</v>
      </c>
      <c r="D24" s="28"/>
    </row>
    <row r="25" spans="2:5" ht="24.75" customHeight="1" thickBot="1" x14ac:dyDescent="0.45">
      <c r="B25" s="9">
        <v>21</v>
      </c>
      <c r="C25" s="25" t="s">
        <v>78</v>
      </c>
      <c r="D25" s="28"/>
    </row>
    <row r="26" spans="2:5" ht="24.75" customHeight="1" thickBot="1" x14ac:dyDescent="0.45">
      <c r="B26" s="9">
        <v>22</v>
      </c>
      <c r="C26" s="25" t="s">
        <v>70</v>
      </c>
      <c r="D26" s="28"/>
    </row>
    <row r="27" spans="2:5" ht="24.75" customHeight="1" thickBot="1" x14ac:dyDescent="0.45">
      <c r="B27" s="9">
        <v>23</v>
      </c>
      <c r="C27" s="25" t="s">
        <v>79</v>
      </c>
      <c r="D27" s="28"/>
    </row>
    <row r="28" spans="2:5" ht="24.75" customHeight="1" thickBot="1" x14ac:dyDescent="0.45">
      <c r="B28" s="9">
        <v>24</v>
      </c>
      <c r="C28" s="25" t="s">
        <v>58</v>
      </c>
      <c r="D28" s="28"/>
    </row>
    <row r="29" spans="2:5" ht="24.75" customHeight="1" thickBot="1" x14ac:dyDescent="0.45">
      <c r="B29" s="9">
        <v>25</v>
      </c>
      <c r="C29" s="25" t="s">
        <v>80</v>
      </c>
      <c r="D29" s="28"/>
    </row>
    <row r="30" spans="2:5" ht="24.75" customHeight="1" thickBot="1" x14ac:dyDescent="0.45">
      <c r="B30" s="9">
        <v>26</v>
      </c>
      <c r="C30" s="25" t="s">
        <v>81</v>
      </c>
      <c r="D30" s="28"/>
    </row>
    <row r="31" spans="2:5" ht="24.75" customHeight="1" thickBot="1" x14ac:dyDescent="0.45">
      <c r="B31" s="31">
        <v>27</v>
      </c>
      <c r="C31" s="32" t="s">
        <v>77</v>
      </c>
      <c r="D31" s="29"/>
    </row>
    <row r="32" spans="2:5" ht="27" thickTop="1" x14ac:dyDescent="0.4">
      <c r="B32" s="30"/>
      <c r="C32" s="15"/>
    </row>
    <row r="33" spans="2:3" x14ac:dyDescent="0.25">
      <c r="B33" s="8"/>
      <c r="C33" s="8"/>
    </row>
  </sheetData>
  <sortState ref="C6:C32">
    <sortCondition ref="C6:C32"/>
  </sortState>
  <mergeCells count="2">
    <mergeCell ref="C1:D1"/>
    <mergeCell ref="C2:D2"/>
  </mergeCells>
  <pageMargins left="0.25" right="0.25" top="0.28999999999999998" bottom="0.27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workbookViewId="0">
      <selection activeCell="E34" sqref="E34"/>
    </sheetView>
  </sheetViews>
  <sheetFormatPr baseColWidth="10" defaultRowHeight="15" x14ac:dyDescent="0.25"/>
  <cols>
    <col min="3" max="3" width="45.140625" customWidth="1"/>
    <col min="4" max="4" width="30.42578125" customWidth="1"/>
  </cols>
  <sheetData>
    <row r="1" spans="2:6" ht="15.75" thickBot="1" x14ac:dyDescent="0.3"/>
    <row r="2" spans="2:6" ht="47.25" customHeight="1" thickBot="1" x14ac:dyDescent="0.45">
      <c r="C2" s="36" t="s">
        <v>92</v>
      </c>
      <c r="D2" s="37"/>
      <c r="E2" s="3"/>
      <c r="F2" s="3"/>
    </row>
    <row r="3" spans="2:6" ht="25.5" customHeight="1" x14ac:dyDescent="0.5">
      <c r="C3" s="35"/>
      <c r="D3" s="35"/>
      <c r="E3" s="2"/>
      <c r="F3" s="2"/>
    </row>
    <row r="4" spans="2:6" ht="5.25" customHeight="1" thickBot="1" x14ac:dyDescent="0.35">
      <c r="C4" s="1"/>
      <c r="D4" s="1"/>
    </row>
    <row r="5" spans="2:6" ht="25.5" customHeight="1" thickTop="1" thickBot="1" x14ac:dyDescent="0.5">
      <c r="B5" s="17"/>
      <c r="C5" s="5" t="s">
        <v>0</v>
      </c>
      <c r="D5" s="26"/>
      <c r="E5" s="8"/>
    </row>
    <row r="6" spans="2:6" ht="24.75" customHeight="1" thickTop="1" x14ac:dyDescent="0.4">
      <c r="B6" s="14">
        <v>1</v>
      </c>
      <c r="C6" s="15" t="s">
        <v>91</v>
      </c>
      <c r="D6" s="27"/>
      <c r="E6" s="8"/>
    </row>
    <row r="7" spans="2:6" ht="24.75" customHeight="1" x14ac:dyDescent="0.4">
      <c r="B7" s="9">
        <v>2</v>
      </c>
      <c r="C7" s="24" t="s">
        <v>87</v>
      </c>
      <c r="D7" s="28"/>
      <c r="E7" s="8"/>
    </row>
    <row r="8" spans="2:6" ht="24.75" customHeight="1" x14ac:dyDescent="0.4">
      <c r="B8" s="9">
        <v>3</v>
      </c>
      <c r="C8" s="24" t="s">
        <v>57</v>
      </c>
      <c r="D8" s="28"/>
      <c r="E8" s="8"/>
    </row>
    <row r="9" spans="2:6" ht="24.75" customHeight="1" x14ac:dyDescent="0.4">
      <c r="B9" s="9">
        <v>4</v>
      </c>
      <c r="C9" s="24" t="s">
        <v>86</v>
      </c>
      <c r="D9" s="28"/>
      <c r="E9" s="8"/>
    </row>
    <row r="10" spans="2:6" ht="24.75" customHeight="1" x14ac:dyDescent="0.4">
      <c r="B10" s="9">
        <v>5</v>
      </c>
      <c r="C10" s="24" t="s">
        <v>93</v>
      </c>
      <c r="D10" s="28"/>
      <c r="E10" s="8"/>
    </row>
    <row r="11" spans="2:6" ht="24.75" customHeight="1" x14ac:dyDescent="0.4">
      <c r="B11" s="9">
        <v>6</v>
      </c>
      <c r="C11" s="24" t="s">
        <v>85</v>
      </c>
      <c r="D11" s="28"/>
      <c r="E11" s="8"/>
    </row>
    <row r="12" spans="2:6" ht="24.75" customHeight="1" x14ac:dyDescent="0.4">
      <c r="B12" s="9">
        <v>7</v>
      </c>
      <c r="C12" s="24" t="s">
        <v>88</v>
      </c>
      <c r="D12" s="28"/>
      <c r="E12" s="8"/>
    </row>
    <row r="13" spans="2:6" ht="24.75" customHeight="1" x14ac:dyDescent="0.4">
      <c r="B13" s="9">
        <v>8</v>
      </c>
      <c r="C13" s="24" t="s">
        <v>90</v>
      </c>
      <c r="D13" s="28"/>
      <c r="E13" s="8"/>
    </row>
    <row r="14" spans="2:6" ht="24.75" customHeight="1" x14ac:dyDescent="0.4">
      <c r="B14" s="9">
        <v>9</v>
      </c>
      <c r="C14" s="24" t="s">
        <v>89</v>
      </c>
      <c r="D14" s="28"/>
      <c r="E14" s="8"/>
    </row>
    <row r="15" spans="2:6" ht="24.75" customHeight="1" x14ac:dyDescent="0.4">
      <c r="B15" s="9">
        <v>10</v>
      </c>
      <c r="C15" s="24" t="s">
        <v>42</v>
      </c>
      <c r="D15" s="28"/>
      <c r="E15" s="8"/>
    </row>
    <row r="16" spans="2:6" ht="24.75" hidden="1" customHeight="1" x14ac:dyDescent="0.4">
      <c r="B16" s="9">
        <v>11</v>
      </c>
      <c r="C16" s="24"/>
      <c r="D16" s="28"/>
      <c r="E16" s="8"/>
    </row>
    <row r="17" spans="2:5" ht="24.75" hidden="1" customHeight="1" x14ac:dyDescent="0.4">
      <c r="B17" s="9">
        <v>12</v>
      </c>
      <c r="C17" s="24"/>
      <c r="D17" s="28"/>
      <c r="E17" s="8"/>
    </row>
    <row r="18" spans="2:5" ht="24.75" hidden="1" customHeight="1" x14ac:dyDescent="0.4">
      <c r="B18" s="9">
        <v>13</v>
      </c>
      <c r="C18" s="24"/>
      <c r="D18" s="28"/>
      <c r="E18" s="8"/>
    </row>
    <row r="19" spans="2:5" ht="24.75" hidden="1" customHeight="1" x14ac:dyDescent="0.4">
      <c r="B19" s="9">
        <v>14</v>
      </c>
      <c r="C19" s="24"/>
      <c r="D19" s="28"/>
      <c r="E19" s="8"/>
    </row>
    <row r="20" spans="2:5" ht="24.75" hidden="1" customHeight="1" thickBot="1" x14ac:dyDescent="0.45">
      <c r="B20" s="9">
        <v>15</v>
      </c>
      <c r="C20" s="25"/>
      <c r="D20" s="28"/>
      <c r="E20" s="8"/>
    </row>
    <row r="21" spans="2:5" ht="24.75" hidden="1" customHeight="1" thickBot="1" x14ac:dyDescent="0.45">
      <c r="B21" s="9">
        <v>16</v>
      </c>
      <c r="C21" s="25"/>
      <c r="D21" s="28"/>
      <c r="E21" s="8"/>
    </row>
    <row r="22" spans="2:5" ht="24.75" hidden="1" customHeight="1" thickBot="1" x14ac:dyDescent="0.45">
      <c r="B22" s="9">
        <v>17</v>
      </c>
      <c r="C22" s="25"/>
      <c r="D22" s="28"/>
    </row>
    <row r="23" spans="2:5" ht="24.75" hidden="1" customHeight="1" thickBot="1" x14ac:dyDescent="0.45">
      <c r="B23" s="9">
        <v>18</v>
      </c>
      <c r="C23" s="25"/>
      <c r="D23" s="28"/>
    </row>
    <row r="24" spans="2:5" ht="24.75" hidden="1" customHeight="1" thickBot="1" x14ac:dyDescent="0.45">
      <c r="B24" s="9">
        <v>19</v>
      </c>
      <c r="C24" s="25"/>
      <c r="D24" s="28"/>
    </row>
    <row r="25" spans="2:5" ht="24.75" hidden="1" customHeight="1" thickBot="1" x14ac:dyDescent="0.45">
      <c r="B25" s="9">
        <v>20</v>
      </c>
      <c r="C25" s="25"/>
      <c r="D25" s="28"/>
    </row>
    <row r="26" spans="2:5" ht="24.75" hidden="1" customHeight="1" thickBot="1" x14ac:dyDescent="0.45">
      <c r="B26" s="9">
        <v>21</v>
      </c>
      <c r="C26" s="25"/>
      <c r="D26" s="28"/>
    </row>
    <row r="27" spans="2:5" ht="24.75" hidden="1" customHeight="1" thickBot="1" x14ac:dyDescent="0.45">
      <c r="B27" s="9">
        <v>22</v>
      </c>
      <c r="C27" s="25"/>
      <c r="D27" s="28"/>
    </row>
    <row r="28" spans="2:5" ht="24.75" hidden="1" customHeight="1" thickBot="1" x14ac:dyDescent="0.45">
      <c r="B28" s="9">
        <v>23</v>
      </c>
      <c r="C28" s="25"/>
      <c r="D28" s="28"/>
    </row>
    <row r="29" spans="2:5" ht="24.75" hidden="1" customHeight="1" thickBot="1" x14ac:dyDescent="0.45">
      <c r="B29" s="9">
        <v>24</v>
      </c>
      <c r="C29" s="25"/>
      <c r="D29" s="28"/>
    </row>
    <row r="30" spans="2:5" ht="24.75" hidden="1" customHeight="1" thickBot="1" x14ac:dyDescent="0.45">
      <c r="B30" s="9">
        <v>25</v>
      </c>
      <c r="C30" s="25"/>
      <c r="D30" s="28"/>
    </row>
    <row r="31" spans="2:5" ht="24.75" hidden="1" customHeight="1" thickBot="1" x14ac:dyDescent="0.45">
      <c r="B31" s="9">
        <v>26</v>
      </c>
      <c r="C31" s="25"/>
      <c r="D31" s="28"/>
    </row>
    <row r="32" spans="2:5" ht="24.75" hidden="1" customHeight="1" thickBot="1" x14ac:dyDescent="0.45">
      <c r="B32" s="31">
        <v>27</v>
      </c>
      <c r="C32" s="32"/>
      <c r="D32" s="29"/>
    </row>
    <row r="33" spans="2:3" ht="26.25" x14ac:dyDescent="0.4">
      <c r="B33" s="30"/>
      <c r="C33" s="15"/>
    </row>
    <row r="34" spans="2:3" x14ac:dyDescent="0.25">
      <c r="B34" s="8"/>
      <c r="C34" s="8"/>
    </row>
  </sheetData>
  <sortState ref="C5:C14">
    <sortCondition ref="C5:C14"/>
  </sortState>
  <mergeCells count="2">
    <mergeCell ref="C2:D2"/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tabSelected="1" workbookViewId="0">
      <selection activeCell="L32" sqref="L32"/>
    </sheetView>
  </sheetViews>
  <sheetFormatPr baseColWidth="10" defaultRowHeight="15" x14ac:dyDescent="0.25"/>
  <cols>
    <col min="2" max="2" width="6.140625" style="38" customWidth="1"/>
    <col min="3" max="3" width="22.85546875" bestFit="1" customWidth="1"/>
    <col min="4" max="4" width="19.28515625" bestFit="1" customWidth="1"/>
    <col min="5" max="5" width="14.85546875" customWidth="1"/>
  </cols>
  <sheetData>
    <row r="1" spans="2:5" ht="21" x14ac:dyDescent="0.35">
      <c r="C1" s="39"/>
      <c r="D1" s="39"/>
    </row>
    <row r="2" spans="2:5" ht="19.5" thickBot="1" x14ac:dyDescent="0.35">
      <c r="C2" s="40" t="s">
        <v>94</v>
      </c>
      <c r="D2" s="40"/>
      <c r="E2" s="40"/>
    </row>
    <row r="3" spans="2:5" ht="16.5" thickBot="1" x14ac:dyDescent="0.3">
      <c r="C3" s="41" t="s">
        <v>95</v>
      </c>
      <c r="D3" s="42" t="s">
        <v>96</v>
      </c>
      <c r="E3" s="43" t="s">
        <v>97</v>
      </c>
    </row>
    <row r="5" spans="2:5" ht="15.75" x14ac:dyDescent="0.25">
      <c r="B5" s="44">
        <v>1</v>
      </c>
      <c r="C5" s="45" t="s">
        <v>98</v>
      </c>
      <c r="D5" s="44" t="s">
        <v>99</v>
      </c>
      <c r="E5" s="46">
        <f>2000/6</f>
        <v>333.33333333333331</v>
      </c>
    </row>
    <row r="6" spans="2:5" ht="15.75" x14ac:dyDescent="0.25">
      <c r="B6" s="44">
        <v>2</v>
      </c>
      <c r="C6" s="45" t="s">
        <v>100</v>
      </c>
      <c r="D6" s="47" t="s">
        <v>101</v>
      </c>
      <c r="E6" s="46">
        <f>20000/6</f>
        <v>3333.3333333333335</v>
      </c>
    </row>
    <row r="7" spans="2:5" ht="15.75" x14ac:dyDescent="0.25">
      <c r="B7" s="44">
        <v>3</v>
      </c>
      <c r="C7" s="45" t="s">
        <v>102</v>
      </c>
      <c r="D7" s="44" t="s">
        <v>103</v>
      </c>
      <c r="E7" s="46">
        <f>700/6</f>
        <v>116.66666666666667</v>
      </c>
    </row>
    <row r="8" spans="2:5" ht="15.75" x14ac:dyDescent="0.25">
      <c r="B8" s="44">
        <v>4</v>
      </c>
      <c r="C8" s="45" t="s">
        <v>104</v>
      </c>
      <c r="D8" s="44" t="s">
        <v>105</v>
      </c>
      <c r="E8" s="46">
        <f>500/6</f>
        <v>83.333333333333329</v>
      </c>
    </row>
    <row r="9" spans="2:5" ht="15.75" x14ac:dyDescent="0.25">
      <c r="B9" s="44">
        <v>5</v>
      </c>
      <c r="C9" s="45" t="s">
        <v>106</v>
      </c>
      <c r="D9" s="44" t="s">
        <v>107</v>
      </c>
      <c r="E9" s="46">
        <f>2500/6</f>
        <v>416.66666666666669</v>
      </c>
    </row>
    <row r="10" spans="2:5" ht="15.75" x14ac:dyDescent="0.25">
      <c r="B10" s="44">
        <v>6</v>
      </c>
      <c r="C10" s="45" t="s">
        <v>108</v>
      </c>
      <c r="D10" s="44" t="s">
        <v>109</v>
      </c>
      <c r="E10" s="46">
        <f>3500/6</f>
        <v>583.33333333333337</v>
      </c>
    </row>
    <row r="11" spans="2:5" ht="15.75" x14ac:dyDescent="0.25">
      <c r="B11" s="44">
        <v>7</v>
      </c>
      <c r="C11" s="45" t="s">
        <v>110</v>
      </c>
      <c r="D11" s="44" t="s">
        <v>111</v>
      </c>
      <c r="E11" s="46">
        <f>1500/6</f>
        <v>250</v>
      </c>
    </row>
    <row r="12" spans="2:5" ht="15.75" x14ac:dyDescent="0.25">
      <c r="B12" s="44">
        <v>8</v>
      </c>
      <c r="C12" s="45" t="s">
        <v>112</v>
      </c>
      <c r="D12" s="44" t="s">
        <v>113</v>
      </c>
      <c r="E12" s="46">
        <f>300/6</f>
        <v>50</v>
      </c>
    </row>
    <row r="13" spans="2:5" ht="15.75" x14ac:dyDescent="0.25">
      <c r="B13" s="44">
        <v>9</v>
      </c>
      <c r="C13" s="45" t="s">
        <v>114</v>
      </c>
      <c r="D13" s="44" t="s">
        <v>107</v>
      </c>
      <c r="E13" s="46">
        <f>2500/6</f>
        <v>416.66666666666669</v>
      </c>
    </row>
    <row r="14" spans="2:5" ht="15.75" x14ac:dyDescent="0.25">
      <c r="B14" s="44">
        <v>10</v>
      </c>
      <c r="C14" s="45" t="s">
        <v>115</v>
      </c>
      <c r="D14" s="44" t="s">
        <v>107</v>
      </c>
      <c r="E14" s="46">
        <f>2500/6</f>
        <v>416.66666666666669</v>
      </c>
    </row>
    <row r="15" spans="2:5" ht="15.75" x14ac:dyDescent="0.25">
      <c r="B15" s="44">
        <v>11</v>
      </c>
      <c r="C15" s="45" t="s">
        <v>116</v>
      </c>
      <c r="D15" s="47" t="s">
        <v>117</v>
      </c>
      <c r="E15" s="46">
        <f>4500/6</f>
        <v>750</v>
      </c>
    </row>
    <row r="16" spans="2:5" ht="15.75" x14ac:dyDescent="0.25">
      <c r="B16" s="44">
        <v>12</v>
      </c>
      <c r="C16" s="45" t="s">
        <v>118</v>
      </c>
      <c r="D16" s="44" t="s">
        <v>119</v>
      </c>
      <c r="E16" s="46">
        <f>600/6</f>
        <v>100</v>
      </c>
    </row>
    <row r="17" spans="2:5" ht="15.75" x14ac:dyDescent="0.25">
      <c r="B17" s="44">
        <v>13</v>
      </c>
      <c r="C17" s="45" t="s">
        <v>120</v>
      </c>
      <c r="D17" s="47" t="s">
        <v>121</v>
      </c>
      <c r="E17" s="46">
        <f>11500/6</f>
        <v>1916.6666666666667</v>
      </c>
    </row>
    <row r="18" spans="2:5" ht="15.75" x14ac:dyDescent="0.25">
      <c r="B18" s="44">
        <v>14</v>
      </c>
      <c r="C18" s="45" t="s">
        <v>122</v>
      </c>
      <c r="D18" s="44" t="s">
        <v>123</v>
      </c>
      <c r="E18" s="46">
        <f>1000/6</f>
        <v>166.66666666666666</v>
      </c>
    </row>
    <row r="19" spans="2:5" ht="15.75" x14ac:dyDescent="0.25">
      <c r="B19" s="44">
        <v>15</v>
      </c>
      <c r="C19" s="45" t="s">
        <v>124</v>
      </c>
      <c r="D19" s="44" t="s">
        <v>123</v>
      </c>
      <c r="E19" s="46">
        <f>1000/6</f>
        <v>166.66666666666666</v>
      </c>
    </row>
    <row r="20" spans="2:5" ht="15.75" x14ac:dyDescent="0.25">
      <c r="B20" s="44">
        <v>16</v>
      </c>
      <c r="C20" s="45" t="s">
        <v>125</v>
      </c>
      <c r="D20" s="44" t="s">
        <v>126</v>
      </c>
      <c r="E20" s="46">
        <f>400/6</f>
        <v>66.666666666666671</v>
      </c>
    </row>
    <row r="21" spans="2:5" ht="15.75" x14ac:dyDescent="0.25">
      <c r="B21" s="44">
        <v>17</v>
      </c>
      <c r="C21" s="45" t="s">
        <v>127</v>
      </c>
      <c r="D21" s="44" t="s">
        <v>99</v>
      </c>
      <c r="E21" s="46">
        <f>2000/6</f>
        <v>333.33333333333331</v>
      </c>
    </row>
    <row r="22" spans="2:5" ht="15.75" x14ac:dyDescent="0.25">
      <c r="B22" s="44">
        <v>18</v>
      </c>
      <c r="C22" s="45" t="s">
        <v>128</v>
      </c>
      <c r="D22" s="44" t="s">
        <v>105</v>
      </c>
      <c r="E22" s="46">
        <f>500/6</f>
        <v>83.333333333333329</v>
      </c>
    </row>
    <row r="23" spans="2:5" ht="15.75" x14ac:dyDescent="0.25">
      <c r="B23" s="44">
        <v>19</v>
      </c>
      <c r="C23" s="45" t="s">
        <v>129</v>
      </c>
      <c r="D23" s="44" t="s">
        <v>130</v>
      </c>
      <c r="E23" s="46">
        <f>240/6</f>
        <v>40</v>
      </c>
    </row>
    <row r="24" spans="2:5" ht="15.75" x14ac:dyDescent="0.25">
      <c r="B24" s="44">
        <v>20</v>
      </c>
      <c r="C24" s="48" t="s">
        <v>131</v>
      </c>
      <c r="D24" s="47" t="s">
        <v>132</v>
      </c>
      <c r="E24" s="46">
        <f>4000/6</f>
        <v>666.66666666666663</v>
      </c>
    </row>
    <row r="25" spans="2:5" ht="15.75" x14ac:dyDescent="0.25">
      <c r="B25" s="44">
        <v>21</v>
      </c>
      <c r="C25" s="45" t="s">
        <v>45</v>
      </c>
      <c r="D25" s="44" t="s">
        <v>133</v>
      </c>
      <c r="E25" s="46">
        <f>160/6</f>
        <v>26.666666666666668</v>
      </c>
    </row>
    <row r="26" spans="2:5" ht="15.75" x14ac:dyDescent="0.25">
      <c r="B26" s="44">
        <v>22</v>
      </c>
      <c r="C26" s="45" t="s">
        <v>42</v>
      </c>
      <c r="D26" s="44" t="s">
        <v>134</v>
      </c>
      <c r="E26" s="46">
        <f>90/6</f>
        <v>15</v>
      </c>
    </row>
    <row r="27" spans="2:5" ht="15.75" x14ac:dyDescent="0.25">
      <c r="B27" s="44">
        <v>23</v>
      </c>
      <c r="C27" s="45" t="s">
        <v>135</v>
      </c>
      <c r="D27" s="44" t="s">
        <v>136</v>
      </c>
      <c r="E27" s="46">
        <f>200/6</f>
        <v>33.333333333333336</v>
      </c>
    </row>
    <row r="28" spans="2:5" ht="15.75" x14ac:dyDescent="0.25">
      <c r="B28" s="49"/>
      <c r="C28" s="50"/>
      <c r="D28" s="50"/>
      <c r="E28" s="50"/>
    </row>
    <row r="29" spans="2:5" x14ac:dyDescent="0.25">
      <c r="C29" s="51"/>
    </row>
    <row r="30" spans="2:5" x14ac:dyDescent="0.25">
      <c r="C30" s="51"/>
    </row>
    <row r="31" spans="2:5" x14ac:dyDescent="0.25">
      <c r="C31" s="51"/>
    </row>
    <row r="32" spans="2:5" x14ac:dyDescent="0.25">
      <c r="C32" s="51"/>
    </row>
    <row r="34" spans="3:3" x14ac:dyDescent="0.25">
      <c r="C34" s="51"/>
    </row>
    <row r="35" spans="3:3" x14ac:dyDescent="0.25">
      <c r="C35" s="51"/>
    </row>
  </sheetData>
  <mergeCells count="2">
    <mergeCell ref="C1:D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PRODUCCION  </vt:lpstr>
      <vt:lpstr>lista de productos</vt:lpstr>
      <vt:lpstr>lista productos  2</vt:lpstr>
      <vt:lpstr>Hoja1</vt:lpstr>
      <vt:lpstr>PRODUCTOS CENTRAL   Mariel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2024-04-16T14:50:44Z</cp:lastPrinted>
  <dcterms:created xsi:type="dcterms:W3CDTF">2024-04-15T14:30:27Z</dcterms:created>
  <dcterms:modified xsi:type="dcterms:W3CDTF">2024-04-18T14:24:14Z</dcterms:modified>
</cp:coreProperties>
</file>