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0" windowWidth="21165" windowHeight="11115" activeTab="2"/>
  </bookViews>
  <sheets>
    <sheet name=" S E P T I E M B  R E     2023 " sheetId="1" r:id="rId1"/>
    <sheet name="   O C T U B R E    2 0 2 3    " sheetId="2" r:id="rId2"/>
    <sheet name="D I C I E M B R E  2023     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5" i="3" l="1"/>
  <c r="S295" i="3"/>
  <c r="Q295" i="3"/>
  <c r="L295" i="3"/>
  <c r="N294" i="3"/>
  <c r="E294" i="3"/>
  <c r="N293" i="3"/>
  <c r="E293" i="3"/>
  <c r="N292" i="3"/>
  <c r="E292" i="3"/>
  <c r="I291" i="3"/>
  <c r="N291" i="3" s="1"/>
  <c r="E291" i="3"/>
  <c r="N290" i="3"/>
  <c r="J290" i="3"/>
  <c r="E290" i="3"/>
  <c r="N289" i="3"/>
  <c r="J289" i="3"/>
  <c r="E289" i="3"/>
  <c r="N288" i="3"/>
  <c r="J288" i="3"/>
  <c r="E288" i="3"/>
  <c r="N287" i="3"/>
  <c r="J287" i="3"/>
  <c r="E287" i="3"/>
  <c r="N286" i="3"/>
  <c r="J286" i="3"/>
  <c r="E286" i="3"/>
  <c r="N285" i="3"/>
  <c r="J285" i="3"/>
  <c r="E285" i="3"/>
  <c r="N284" i="3"/>
  <c r="J284" i="3"/>
  <c r="E284" i="3"/>
  <c r="N283" i="3"/>
  <c r="J283" i="3"/>
  <c r="E283" i="3"/>
  <c r="N282" i="3"/>
  <c r="J282" i="3"/>
  <c r="E282" i="3"/>
  <c r="N281" i="3"/>
  <c r="J281" i="3"/>
  <c r="E281" i="3"/>
  <c r="N280" i="3"/>
  <c r="J280" i="3"/>
  <c r="E280" i="3"/>
  <c r="N279" i="3"/>
  <c r="J279" i="3"/>
  <c r="E279" i="3"/>
  <c r="N278" i="3"/>
  <c r="J278" i="3"/>
  <c r="E278" i="3"/>
  <c r="N277" i="3"/>
  <c r="J277" i="3"/>
  <c r="E277" i="3"/>
  <c r="N276" i="3"/>
  <c r="J276" i="3"/>
  <c r="E276" i="3"/>
  <c r="N275" i="3"/>
  <c r="J275" i="3"/>
  <c r="E275" i="3"/>
  <c r="N274" i="3"/>
  <c r="J274" i="3"/>
  <c r="E274" i="3"/>
  <c r="N273" i="3"/>
  <c r="J273" i="3"/>
  <c r="E273" i="3"/>
  <c r="N272" i="3"/>
  <c r="J272" i="3"/>
  <c r="E272" i="3"/>
  <c r="N271" i="3"/>
  <c r="J271" i="3"/>
  <c r="E271" i="3"/>
  <c r="N270" i="3"/>
  <c r="J270" i="3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N77" i="3"/>
  <c r="J77" i="3"/>
  <c r="N76" i="3"/>
  <c r="J76" i="3"/>
  <c r="N75" i="3"/>
  <c r="J75" i="3"/>
  <c r="N74" i="3"/>
  <c r="N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2" i="3"/>
  <c r="J62" i="3"/>
  <c r="E62" i="3"/>
  <c r="N61" i="3"/>
  <c r="J61" i="3"/>
  <c r="E61" i="3"/>
  <c r="N60" i="3"/>
  <c r="J60" i="3"/>
  <c r="E60" i="3"/>
  <c r="N59" i="3"/>
  <c r="J59" i="3"/>
  <c r="E59" i="3"/>
  <c r="N58" i="3"/>
  <c r="J58" i="3"/>
  <c r="E58" i="3"/>
  <c r="N57" i="3"/>
  <c r="J57" i="3"/>
  <c r="E57" i="3"/>
  <c r="N56" i="3"/>
  <c r="J56" i="3"/>
  <c r="E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N295" i="3" l="1"/>
  <c r="N298" i="3" s="1"/>
  <c r="N71" i="2"/>
  <c r="J71" i="2"/>
  <c r="I70" i="1" l="1"/>
  <c r="F70" i="1"/>
  <c r="N66" i="1"/>
  <c r="N67" i="1"/>
  <c r="N68" i="1"/>
  <c r="N69" i="1"/>
  <c r="N70" i="1"/>
  <c r="N71" i="1"/>
  <c r="N72" i="1"/>
  <c r="N73" i="1"/>
  <c r="N74" i="1"/>
  <c r="N75" i="1"/>
  <c r="N76" i="1"/>
  <c r="J66" i="1"/>
  <c r="J67" i="1"/>
  <c r="J68" i="1"/>
  <c r="J69" i="1"/>
  <c r="J70" i="1"/>
  <c r="J71" i="1"/>
  <c r="J72" i="1"/>
  <c r="J73" i="1"/>
  <c r="J74" i="1"/>
  <c r="J75" i="1"/>
  <c r="J76" i="1"/>
  <c r="V295" i="2" l="1"/>
  <c r="S295" i="2"/>
  <c r="Q295" i="2"/>
  <c r="L295" i="2"/>
  <c r="N294" i="2"/>
  <c r="E294" i="2"/>
  <c r="N293" i="2"/>
  <c r="E293" i="2"/>
  <c r="N292" i="2"/>
  <c r="E292" i="2"/>
  <c r="I291" i="2"/>
  <c r="N291" i="2" s="1"/>
  <c r="E291" i="2"/>
  <c r="N290" i="2"/>
  <c r="J290" i="2"/>
  <c r="E290" i="2"/>
  <c r="N289" i="2"/>
  <c r="J289" i="2"/>
  <c r="E289" i="2"/>
  <c r="N288" i="2"/>
  <c r="J288" i="2"/>
  <c r="E288" i="2"/>
  <c r="N287" i="2"/>
  <c r="J287" i="2"/>
  <c r="E287" i="2"/>
  <c r="N286" i="2"/>
  <c r="J286" i="2"/>
  <c r="E286" i="2"/>
  <c r="N285" i="2"/>
  <c r="J285" i="2"/>
  <c r="E285" i="2"/>
  <c r="N284" i="2"/>
  <c r="J284" i="2"/>
  <c r="E284" i="2"/>
  <c r="N283" i="2"/>
  <c r="J283" i="2"/>
  <c r="E283" i="2"/>
  <c r="N282" i="2"/>
  <c r="J282" i="2"/>
  <c r="E282" i="2"/>
  <c r="N281" i="2"/>
  <c r="J281" i="2"/>
  <c r="E281" i="2"/>
  <c r="N280" i="2"/>
  <c r="J280" i="2"/>
  <c r="E280" i="2"/>
  <c r="N279" i="2"/>
  <c r="J279" i="2"/>
  <c r="E279" i="2"/>
  <c r="N278" i="2"/>
  <c r="J278" i="2"/>
  <c r="E278" i="2"/>
  <c r="N277" i="2"/>
  <c r="J277" i="2"/>
  <c r="E277" i="2"/>
  <c r="N276" i="2"/>
  <c r="J276" i="2"/>
  <c r="E276" i="2"/>
  <c r="N275" i="2"/>
  <c r="J275" i="2"/>
  <c r="E275" i="2"/>
  <c r="N274" i="2"/>
  <c r="J274" i="2"/>
  <c r="E274" i="2"/>
  <c r="N273" i="2"/>
  <c r="J273" i="2"/>
  <c r="E273" i="2"/>
  <c r="N272" i="2"/>
  <c r="J272" i="2"/>
  <c r="E272" i="2"/>
  <c r="N271" i="2"/>
  <c r="J271" i="2"/>
  <c r="E271" i="2"/>
  <c r="N270" i="2"/>
  <c r="J270" i="2"/>
  <c r="E270" i="2"/>
  <c r="N269" i="2"/>
  <c r="J269" i="2"/>
  <c r="E269" i="2"/>
  <c r="N268" i="2"/>
  <c r="J268" i="2"/>
  <c r="E268" i="2"/>
  <c r="N267" i="2"/>
  <c r="J267" i="2"/>
  <c r="E267" i="2"/>
  <c r="N266" i="2"/>
  <c r="J266" i="2"/>
  <c r="E266" i="2"/>
  <c r="N265" i="2"/>
  <c r="J265" i="2"/>
  <c r="E265" i="2"/>
  <c r="N264" i="2"/>
  <c r="J264" i="2"/>
  <c r="E264" i="2"/>
  <c r="N263" i="2"/>
  <c r="J263" i="2"/>
  <c r="E263" i="2"/>
  <c r="N262" i="2"/>
  <c r="J262" i="2"/>
  <c r="E262" i="2"/>
  <c r="N261" i="2"/>
  <c r="J261" i="2"/>
  <c r="E261" i="2"/>
  <c r="N260" i="2"/>
  <c r="J260" i="2"/>
  <c r="E260" i="2"/>
  <c r="N259" i="2"/>
  <c r="J259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N77" i="2"/>
  <c r="J77" i="2"/>
  <c r="N76" i="2"/>
  <c r="J76" i="2"/>
  <c r="N75" i="2"/>
  <c r="J75" i="2"/>
  <c r="N74" i="2"/>
  <c r="N73" i="2"/>
  <c r="N72" i="2"/>
  <c r="J72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2" i="2"/>
  <c r="J62" i="2"/>
  <c r="E62" i="2"/>
  <c r="N61" i="2"/>
  <c r="J61" i="2"/>
  <c r="E61" i="2"/>
  <c r="N60" i="2"/>
  <c r="J60" i="2"/>
  <c r="E60" i="2"/>
  <c r="N59" i="2"/>
  <c r="J59" i="2"/>
  <c r="E59" i="2"/>
  <c r="N58" i="2"/>
  <c r="J58" i="2"/>
  <c r="E58" i="2"/>
  <c r="N57" i="2"/>
  <c r="J57" i="2"/>
  <c r="E57" i="2"/>
  <c r="N56" i="2"/>
  <c r="J56" i="2"/>
  <c r="E56" i="2"/>
  <c r="N55" i="2"/>
  <c r="J55" i="2"/>
  <c r="E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E41" i="2"/>
  <c r="N40" i="2"/>
  <c r="J40" i="2"/>
  <c r="E40" i="2"/>
  <c r="N39" i="2"/>
  <c r="J39" i="2"/>
  <c r="E39" i="2"/>
  <c r="N38" i="2"/>
  <c r="J38" i="2"/>
  <c r="E38" i="2"/>
  <c r="N37" i="2"/>
  <c r="J37" i="2"/>
  <c r="E37" i="2"/>
  <c r="N36" i="2"/>
  <c r="J36" i="2"/>
  <c r="E36" i="2"/>
  <c r="N35" i="2"/>
  <c r="J35" i="2"/>
  <c r="E35" i="2"/>
  <c r="N34" i="2"/>
  <c r="J34" i="2"/>
  <c r="E34" i="2"/>
  <c r="N33" i="2"/>
  <c r="J33" i="2"/>
  <c r="E33" i="2"/>
  <c r="N32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J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V304" i="1"/>
  <c r="S304" i="1"/>
  <c r="Q304" i="1"/>
  <c r="L304" i="1"/>
  <c r="N303" i="1"/>
  <c r="E303" i="1"/>
  <c r="N302" i="1"/>
  <c r="E302" i="1"/>
  <c r="N301" i="1"/>
  <c r="E301" i="1"/>
  <c r="E300" i="1"/>
  <c r="N299" i="1"/>
  <c r="J299" i="1"/>
  <c r="E299" i="1"/>
  <c r="N298" i="1"/>
  <c r="J298" i="1"/>
  <c r="E298" i="1"/>
  <c r="N297" i="1"/>
  <c r="J297" i="1"/>
  <c r="E297" i="1"/>
  <c r="N296" i="1"/>
  <c r="J296" i="1"/>
  <c r="E296" i="1"/>
  <c r="N295" i="1"/>
  <c r="J295" i="1"/>
  <c r="E295" i="1"/>
  <c r="N294" i="1"/>
  <c r="J294" i="1"/>
  <c r="E294" i="1"/>
  <c r="N293" i="1"/>
  <c r="J293" i="1"/>
  <c r="E293" i="1"/>
  <c r="N292" i="1"/>
  <c r="J292" i="1"/>
  <c r="E292" i="1"/>
  <c r="N291" i="1"/>
  <c r="J291" i="1"/>
  <c r="E291" i="1"/>
  <c r="N290" i="1"/>
  <c r="J290" i="1"/>
  <c r="E290" i="1"/>
  <c r="N289" i="1"/>
  <c r="J289" i="1"/>
  <c r="E289" i="1"/>
  <c r="N288" i="1"/>
  <c r="J288" i="1"/>
  <c r="E288" i="1"/>
  <c r="N287" i="1"/>
  <c r="J287" i="1"/>
  <c r="E287" i="1"/>
  <c r="N286" i="1"/>
  <c r="J286" i="1"/>
  <c r="E286" i="1"/>
  <c r="N285" i="1"/>
  <c r="J285" i="1"/>
  <c r="E285" i="1"/>
  <c r="N284" i="1"/>
  <c r="J284" i="1"/>
  <c r="E284" i="1"/>
  <c r="N283" i="1"/>
  <c r="J283" i="1"/>
  <c r="E283" i="1"/>
  <c r="N282" i="1"/>
  <c r="J282" i="1"/>
  <c r="E282" i="1"/>
  <c r="N281" i="1"/>
  <c r="J281" i="1"/>
  <c r="E281" i="1"/>
  <c r="N280" i="1"/>
  <c r="J280" i="1"/>
  <c r="E280" i="1"/>
  <c r="N279" i="1"/>
  <c r="J279" i="1"/>
  <c r="E279" i="1"/>
  <c r="N278" i="1"/>
  <c r="J278" i="1"/>
  <c r="E278" i="1"/>
  <c r="N277" i="1"/>
  <c r="J277" i="1"/>
  <c r="E277" i="1"/>
  <c r="N276" i="1"/>
  <c r="J276" i="1"/>
  <c r="E276" i="1"/>
  <c r="N275" i="1"/>
  <c r="J275" i="1"/>
  <c r="E275" i="1"/>
  <c r="N274" i="1"/>
  <c r="J274" i="1"/>
  <c r="E274" i="1"/>
  <c r="N273" i="1"/>
  <c r="J273" i="1"/>
  <c r="E273" i="1"/>
  <c r="N272" i="1"/>
  <c r="J272" i="1"/>
  <c r="E272" i="1"/>
  <c r="N271" i="1"/>
  <c r="J271" i="1"/>
  <c r="E271" i="1"/>
  <c r="N270" i="1"/>
  <c r="J270" i="1"/>
  <c r="E270" i="1"/>
  <c r="N269" i="1"/>
  <c r="J269" i="1"/>
  <c r="E269" i="1"/>
  <c r="N268" i="1"/>
  <c r="J268" i="1"/>
  <c r="E268" i="1"/>
  <c r="N267" i="1"/>
  <c r="J267" i="1"/>
  <c r="E267" i="1"/>
  <c r="N266" i="1"/>
  <c r="J266" i="1"/>
  <c r="E266" i="1"/>
  <c r="N265" i="1"/>
  <c r="J265" i="1"/>
  <c r="E265" i="1"/>
  <c r="N264" i="1"/>
  <c r="J264" i="1"/>
  <c r="E264" i="1"/>
  <c r="N263" i="1"/>
  <c r="J263" i="1"/>
  <c r="E263" i="1"/>
  <c r="N262" i="1"/>
  <c r="J262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N88" i="1"/>
  <c r="J88" i="1"/>
  <c r="N87" i="1"/>
  <c r="N86" i="1"/>
  <c r="J86" i="1"/>
  <c r="N85" i="1"/>
  <c r="J85" i="1"/>
  <c r="N84" i="1"/>
  <c r="J84" i="1"/>
  <c r="N83" i="1"/>
  <c r="N82" i="1"/>
  <c r="N81" i="1"/>
  <c r="J81" i="1"/>
  <c r="N80" i="1"/>
  <c r="J80" i="1"/>
  <c r="N79" i="1"/>
  <c r="J79" i="1"/>
  <c r="N78" i="1"/>
  <c r="J78" i="1"/>
  <c r="N77" i="1"/>
  <c r="J77" i="1"/>
  <c r="N65" i="1"/>
  <c r="J65" i="1"/>
  <c r="N64" i="1"/>
  <c r="J64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J23" i="1"/>
  <c r="E23" i="1"/>
  <c r="N22" i="1"/>
  <c r="J22" i="1"/>
  <c r="E22" i="1"/>
  <c r="N21" i="1"/>
  <c r="J21" i="1"/>
  <c r="E21" i="1"/>
  <c r="N20" i="1"/>
  <c r="J20" i="1"/>
  <c r="E20" i="1"/>
  <c r="N19" i="1"/>
  <c r="J19" i="1"/>
  <c r="E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95" i="2" l="1"/>
  <c r="N298" i="2" s="1"/>
  <c r="J89" i="1"/>
  <c r="I300" i="1"/>
  <c r="N300" i="1" s="1"/>
  <c r="N304" i="1" s="1"/>
  <c r="N307" i="1" s="1"/>
</calcChain>
</file>

<file path=xl/sharedStrings.xml><?xml version="1.0" encoding="utf-8"?>
<sst xmlns="http://schemas.openxmlformats.org/spreadsheetml/2006/main" count="163" uniqueCount="70">
  <si>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</si>
  <si>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</si>
  <si>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</si>
  <si>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</si>
  <si>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</si>
  <si>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</si>
  <si>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</si>
  <si>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</si>
  <si>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</si>
  <si>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</si>
  <si>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</si>
  <si>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</si>
  <si>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</si>
  <si>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</si>
  <si>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</si>
  <si>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</si>
  <si>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</si>
  <si>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</si>
  <si>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</si>
  <si>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</si>
  <si>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</si>
  <si>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</si>
  <si>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 xml:space="preserve"> </t>
  </si>
  <si>
    <t>Hueso tuetano</t>
  </si>
  <si>
    <t>BECAO</t>
  </si>
  <si>
    <t>T-184</t>
  </si>
  <si>
    <t>TOTAL EN Kg</t>
  </si>
  <si>
    <t>SUB TOTAL 2</t>
  </si>
  <si>
    <t>GRAN TOTAL</t>
  </si>
  <si>
    <t>ENTRADAS      C E N T R AL     Y PRODUCCION     DEL    MES      DE        O C T U B R E             2 0 2 3</t>
  </si>
  <si>
    <t>ARCADIO LEDO BETISTAIN        ALBICIA</t>
  </si>
  <si>
    <t>YORK</t>
  </si>
  <si>
    <t>AMERICANO</t>
  </si>
  <si>
    <t>ADOBO</t>
  </si>
  <si>
    <t>PATA</t>
  </si>
  <si>
    <t>A-339318</t>
  </si>
  <si>
    <t>Transfer S 30-Oct-23</t>
  </si>
  <si>
    <t>NOTA  # 3206</t>
  </si>
  <si>
    <t>FOLIO CENTRAL 11501</t>
  </si>
  <si>
    <t>FOLIO CENTRAL 11504</t>
  </si>
  <si>
    <t>FOLIO CENTRAL 11490</t>
  </si>
  <si>
    <t>A339698</t>
  </si>
  <si>
    <t>NOTA 1679</t>
  </si>
  <si>
    <t>A-339309</t>
  </si>
  <si>
    <t>NOTA 2969</t>
  </si>
  <si>
    <t>VIRGINIA</t>
  </si>
  <si>
    <t>FOLIO CENTRAL 11494</t>
  </si>
  <si>
    <t>A-339402</t>
  </si>
  <si>
    <t>NOTA  2096</t>
  </si>
  <si>
    <t>FOLIO CENTRAL 11495</t>
  </si>
  <si>
    <t>A-339403</t>
  </si>
  <si>
    <t>NOTA 2158</t>
  </si>
  <si>
    <t>FOLIO CENTRAL 11499</t>
  </si>
  <si>
    <t>A-339308</t>
  </si>
  <si>
    <t>NOTA 2630</t>
  </si>
  <si>
    <t xml:space="preserve">CARNES G SA DE CV </t>
  </si>
  <si>
    <t>PERICO-CHAMBARETE, T-BONE-ARRACHERA IN SIDE-HUESO-FILETE DE CAÑA-PALETA-HIGADO ES</t>
  </si>
  <si>
    <t>21708-A</t>
  </si>
  <si>
    <t xml:space="preserve">ADAMS INT MORELIA </t>
  </si>
  <si>
    <t>CUERO COMBO</t>
  </si>
  <si>
    <t>FOLIO PRODUCCION    0008</t>
  </si>
  <si>
    <t>PU-121592</t>
  </si>
  <si>
    <t>ENTRADAS      C E N T R AL     Y PRODUCCION     DEL    MES      DE     D I C I E M B R E             2 0 2 3</t>
  </si>
  <si>
    <t>VISCERAS SELECTAS DEL BAJIO</t>
  </si>
  <si>
    <t>TRIPAS</t>
  </si>
  <si>
    <t>FOLIO PROD. 0034</t>
  </si>
  <si>
    <t>V05-4241</t>
  </si>
  <si>
    <t>Transferencia B</t>
  </si>
  <si>
    <t>FOLIO PROD- 0057</t>
  </si>
  <si>
    <t>V05-4483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</si>
</sst>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#,##0.000"/>
    <numFmt numFmtId="167" formatCode="[$-C0A]d\-mmm\-yy;@"/>
    <numFmt numFmtId="168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2"/>
      <color rgb="FF0000FF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auto="1"/>
      </left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/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Dot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double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Dashed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double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DotDot">
        <color auto="1"/>
      </left>
      <right style="mediumDashDotDot">
        <color auto="1"/>
      </right>
      <top style="double">
        <color auto="1"/>
      </top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 style="mediumDashDotDot">
        <color auto="1"/>
      </left>
      <right style="mediumDashDotDot">
        <color auto="1"/>
      </right>
      <top/>
      <bottom style="mediumDashDotDot">
        <color auto="1"/>
      </bottom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7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0" fillId="0" borderId="5" xfId="0" applyBorder="1"/>
    <xf numFmtId="0" fontId="0" fillId="0" borderId="6" xfId="0" applyBorder="1"/>
    <xf numFmtId="0" fontId="9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44" fontId="13" fillId="0" borderId="7" xfId="1" applyFont="1" applyBorder="1" applyAlignment="1">
      <alignment horizontal="center" wrapText="1"/>
    </xf>
    <xf numFmtId="166" fontId="12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166" fontId="8" fillId="0" borderId="7" xfId="0" applyNumberFormat="1" applyFont="1" applyBorder="1" applyAlignment="1">
      <alignment horizontal="right"/>
    </xf>
    <xf numFmtId="2" fontId="8" fillId="7" borderId="9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14" fillId="8" borderId="10" xfId="0" applyNumberFormat="1" applyFont="1" applyFill="1" applyBorder="1" applyAlignment="1">
      <alignment wrapText="1"/>
    </xf>
    <xf numFmtId="165" fontId="8" fillId="8" borderId="10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44" fontId="7" fillId="9" borderId="13" xfId="1" applyFont="1" applyFill="1" applyBorder="1" applyAlignment="1">
      <alignment horizontal="center"/>
    </xf>
    <xf numFmtId="0" fontId="16" fillId="10" borderId="0" xfId="0" applyFont="1" applyFill="1" applyAlignment="1">
      <alignment horizontal="center" wrapText="1"/>
    </xf>
    <xf numFmtId="44" fontId="17" fillId="11" borderId="13" xfId="1" applyFont="1" applyFill="1" applyBorder="1" applyAlignment="1">
      <alignment horizontal="center" vertical="center" wrapText="1"/>
    </xf>
    <xf numFmtId="44" fontId="8" fillId="11" borderId="14" xfId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4" fontId="8" fillId="0" borderId="1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44" fontId="13" fillId="0" borderId="18" xfId="1" applyFont="1" applyBorder="1" applyAlignment="1">
      <alignment horizontal="center" wrapText="1"/>
    </xf>
    <xf numFmtId="166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right"/>
    </xf>
    <xf numFmtId="4" fontId="8" fillId="7" borderId="19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19" fillId="0" borderId="20" xfId="0" applyNumberFormat="1" applyFont="1" applyBorder="1"/>
    <xf numFmtId="0" fontId="20" fillId="0" borderId="0" xfId="0" applyFont="1" applyBorder="1" applyAlignment="1">
      <alignment horizontal="center" vertical="center"/>
    </xf>
    <xf numFmtId="164" fontId="7" fillId="0" borderId="20" xfId="0" applyNumberFormat="1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44" fontId="17" fillId="0" borderId="0" xfId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8" fillId="0" borderId="0" xfId="0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left" vertical="center" wrapText="1"/>
    </xf>
    <xf numFmtId="0" fontId="18" fillId="0" borderId="22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44" fontId="21" fillId="0" borderId="25" xfId="1" applyFont="1" applyFill="1" applyBorder="1" applyAlignment="1">
      <alignment horizontal="center" vertical="center" wrapText="1"/>
    </xf>
    <xf numFmtId="166" fontId="2" fillId="0" borderId="19" xfId="0" applyNumberFormat="1" applyFont="1" applyFill="1" applyBorder="1" applyAlignment="1">
      <alignment horizontal="right"/>
    </xf>
    <xf numFmtId="1" fontId="22" fillId="0" borderId="21" xfId="0" applyNumberFormat="1" applyFont="1" applyFill="1" applyBorder="1" applyAlignment="1">
      <alignment horizontal="center" vertical="center" wrapText="1"/>
    </xf>
    <xf numFmtId="166" fontId="2" fillId="0" borderId="21" xfId="0" applyNumberFormat="1" applyFont="1" applyFill="1" applyBorder="1" applyAlignment="1">
      <alignment horizontal="right"/>
    </xf>
    <xf numFmtId="165" fontId="8" fillId="0" borderId="2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 wrapText="1"/>
    </xf>
    <xf numFmtId="165" fontId="8" fillId="0" borderId="26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44" fontId="2" fillId="0" borderId="27" xfId="1" applyFont="1" applyFill="1" applyBorder="1"/>
    <xf numFmtId="164" fontId="12" fillId="0" borderId="28" xfId="0" applyNumberFormat="1" applyFont="1" applyBorder="1" applyAlignment="1">
      <alignment horizontal="center"/>
    </xf>
    <xf numFmtId="44" fontId="8" fillId="0" borderId="29" xfId="1" applyFont="1" applyFill="1" applyBorder="1" applyAlignment="1">
      <alignment horizontal="center" vertical="center" wrapText="1"/>
    </xf>
    <xf numFmtId="44" fontId="7" fillId="0" borderId="30" xfId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/>
    </xf>
    <xf numFmtId="165" fontId="11" fillId="0" borderId="30" xfId="0" applyNumberFormat="1" applyFont="1" applyBorder="1"/>
    <xf numFmtId="0" fontId="23" fillId="0" borderId="0" xfId="0" applyFont="1" applyAlignment="1">
      <alignment horizontal="center" vertical="center" wrapText="1"/>
    </xf>
    <xf numFmtId="44" fontId="23" fillId="0" borderId="0" xfId="1" applyFont="1" applyFill="1" applyBorder="1" applyAlignment="1">
      <alignment horizontal="center"/>
    </xf>
    <xf numFmtId="44" fontId="21" fillId="0" borderId="21" xfId="1" applyFont="1" applyFill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" fillId="0" borderId="31" xfId="1" applyFont="1" applyFill="1" applyBorder="1"/>
    <xf numFmtId="164" fontId="12" fillId="0" borderId="3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0" fontId="18" fillId="0" borderId="30" xfId="0" applyFont="1" applyFill="1" applyBorder="1" applyAlignment="1">
      <alignment horizontal="left" wrapText="1"/>
    </xf>
    <xf numFmtId="0" fontId="18" fillId="0" borderId="33" xfId="0" applyFont="1" applyFill="1" applyBorder="1" applyAlignment="1">
      <alignment horizontal="left"/>
    </xf>
    <xf numFmtId="0" fontId="21" fillId="0" borderId="34" xfId="0" applyFont="1" applyFill="1" applyBorder="1" applyAlignment="1">
      <alignment horizontal="center" vertical="center" wrapText="1"/>
    </xf>
    <xf numFmtId="44" fontId="21" fillId="0" borderId="30" xfId="1" applyFont="1" applyFill="1" applyBorder="1" applyAlignment="1">
      <alignment horizontal="center" vertical="center" wrapText="1"/>
    </xf>
    <xf numFmtId="166" fontId="2" fillId="0" borderId="29" xfId="0" applyNumberFormat="1" applyFont="1" applyFill="1" applyBorder="1" applyAlignment="1">
      <alignment horizontal="right"/>
    </xf>
    <xf numFmtId="1" fontId="12" fillId="0" borderId="30" xfId="0" applyNumberFormat="1" applyFont="1" applyFill="1" applyBorder="1" applyAlignment="1">
      <alignment horizontal="center" vertical="center" wrapText="1"/>
    </xf>
    <xf numFmtId="166" fontId="2" fillId="0" borderId="30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 wrapText="1"/>
    </xf>
    <xf numFmtId="44" fontId="2" fillId="0" borderId="36" xfId="1" applyFont="1" applyFill="1" applyBorder="1"/>
    <xf numFmtId="164" fontId="12" fillId="0" borderId="37" xfId="0" applyNumberFormat="1" applyFont="1" applyBorder="1" applyAlignment="1">
      <alignment horizontal="center"/>
    </xf>
    <xf numFmtId="1" fontId="9" fillId="0" borderId="30" xfId="0" applyNumberFormat="1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vertical="center" wrapText="1"/>
    </xf>
    <xf numFmtId="1" fontId="18" fillId="0" borderId="3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wrapText="1"/>
    </xf>
    <xf numFmtId="16" fontId="21" fillId="0" borderId="34" xfId="0" applyNumberFormat="1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4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wrapText="1"/>
    </xf>
    <xf numFmtId="0" fontId="18" fillId="0" borderId="35" xfId="0" applyFont="1" applyFill="1" applyBorder="1" applyAlignment="1">
      <alignment horizontal="left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44" fontId="21" fillId="0" borderId="30" xfId="1" applyFont="1" applyFill="1" applyBorder="1" applyAlignment="1">
      <alignment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left"/>
    </xf>
    <xf numFmtId="166" fontId="28" fillId="0" borderId="29" xfId="0" applyNumberFormat="1" applyFont="1" applyFill="1" applyBorder="1" applyAlignment="1">
      <alignment horizontal="right"/>
    </xf>
    <xf numFmtId="166" fontId="28" fillId="0" borderId="30" xfId="0" applyNumberFormat="1" applyFont="1" applyFill="1" applyBorder="1" applyAlignment="1">
      <alignment horizontal="right"/>
    </xf>
    <xf numFmtId="0" fontId="2" fillId="0" borderId="30" xfId="0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8" fillId="0" borderId="30" xfId="0" applyFont="1" applyFill="1" applyBorder="1" applyAlignment="1">
      <alignment horizontal="left" vertical="center"/>
    </xf>
    <xf numFmtId="165" fontId="8" fillId="0" borderId="30" xfId="0" applyNumberFormat="1" applyFont="1" applyBorder="1" applyAlignment="1">
      <alignment horizontal="center"/>
    </xf>
    <xf numFmtId="0" fontId="26" fillId="0" borderId="30" xfId="0" applyFont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44" fontId="30" fillId="0" borderId="30" xfId="1" applyFont="1" applyFill="1" applyBorder="1" applyAlignment="1">
      <alignment horizontal="center" vertical="center" wrapText="1"/>
    </xf>
    <xf numFmtId="44" fontId="12" fillId="0" borderId="36" xfId="1" applyFont="1" applyFill="1" applyBorder="1"/>
    <xf numFmtId="0" fontId="18" fillId="0" borderId="30" xfId="0" applyFont="1" applyFill="1" applyBorder="1" applyAlignment="1">
      <alignment vertical="center"/>
    </xf>
    <xf numFmtId="0" fontId="30" fillId="0" borderId="34" xfId="0" applyFont="1" applyFill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right"/>
    </xf>
    <xf numFmtId="1" fontId="12" fillId="0" borderId="30" xfId="0" applyNumberFormat="1" applyFont="1" applyBorder="1" applyAlignment="1">
      <alignment horizontal="center" vertical="center" wrapText="1"/>
    </xf>
    <xf numFmtId="166" fontId="2" fillId="0" borderId="30" xfId="0" applyNumberFormat="1" applyFont="1" applyBorder="1" applyAlignment="1">
      <alignment horizontal="right"/>
    </xf>
    <xf numFmtId="0" fontId="24" fillId="0" borderId="30" xfId="0" applyFont="1" applyBorder="1" applyAlignment="1">
      <alignment horizontal="center" vertical="center"/>
    </xf>
    <xf numFmtId="0" fontId="28" fillId="0" borderId="30" xfId="0" applyFont="1" applyFill="1" applyBorder="1" applyAlignment="1">
      <alignment vertical="center" wrapText="1"/>
    </xf>
    <xf numFmtId="44" fontId="7" fillId="0" borderId="29" xfId="1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wrapText="1"/>
    </xf>
    <xf numFmtId="0" fontId="18" fillId="0" borderId="30" xfId="0" applyFont="1" applyFill="1" applyBorder="1"/>
    <xf numFmtId="0" fontId="18" fillId="0" borderId="35" xfId="0" applyFont="1" applyFill="1" applyBorder="1" applyAlignment="1">
      <alignment horizontal="left" wrapText="1"/>
    </xf>
    <xf numFmtId="44" fontId="7" fillId="0" borderId="36" xfId="1" applyFont="1" applyFill="1" applyBorder="1"/>
    <xf numFmtId="164" fontId="7" fillId="0" borderId="3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8" fillId="0" borderId="35" xfId="0" applyFont="1" applyBorder="1" applyAlignment="1">
      <alignment horizontal="left" wrapText="1"/>
    </xf>
    <xf numFmtId="0" fontId="21" fillId="0" borderId="34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44" fontId="8" fillId="0" borderId="36" xfId="1" applyFont="1" applyFill="1" applyBorder="1"/>
    <xf numFmtId="0" fontId="18" fillId="0" borderId="30" xfId="0" applyFont="1" applyBorder="1" applyAlignment="1">
      <alignment wrapText="1"/>
    </xf>
    <xf numFmtId="0" fontId="18" fillId="0" borderId="30" xfId="0" applyFont="1" applyBorder="1" applyAlignment="1">
      <alignment horizontal="left"/>
    </xf>
    <xf numFmtId="44" fontId="11" fillId="0" borderId="30" xfId="1" applyFont="1" applyBorder="1"/>
    <xf numFmtId="0" fontId="18" fillId="0" borderId="30" xfId="0" applyFont="1" applyBorder="1"/>
    <xf numFmtId="0" fontId="18" fillId="0" borderId="30" xfId="0" applyFont="1" applyBorder="1" applyAlignment="1">
      <alignment horizontal="left" wrapText="1"/>
    </xf>
    <xf numFmtId="44" fontId="11" fillId="0" borderId="30" xfId="1" applyFont="1" applyFill="1" applyBorder="1"/>
    <xf numFmtId="0" fontId="31" fillId="0" borderId="30" xfId="0" applyFont="1" applyBorder="1" applyAlignment="1">
      <alignment horizontal="center" vertical="center"/>
    </xf>
    <xf numFmtId="164" fontId="32" fillId="0" borderId="35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44" fontId="34" fillId="0" borderId="36" xfId="1" applyFont="1" applyFill="1" applyBorder="1"/>
    <xf numFmtId="164" fontId="32" fillId="0" borderId="37" xfId="0" applyNumberFormat="1" applyFont="1" applyBorder="1" applyAlignment="1">
      <alignment horizontal="center"/>
    </xf>
    <xf numFmtId="0" fontId="18" fillId="0" borderId="30" xfId="0" applyFont="1" applyBorder="1" applyAlignment="1">
      <alignment vertical="center"/>
    </xf>
    <xf numFmtId="0" fontId="26" fillId="0" borderId="30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44" fontId="12" fillId="0" borderId="30" xfId="1" applyFont="1" applyFill="1" applyBorder="1" applyAlignment="1">
      <alignment horizontal="center" vertical="center" wrapText="1"/>
    </xf>
    <xf numFmtId="44" fontId="26" fillId="0" borderId="30" xfId="1" applyFont="1" applyBorder="1"/>
    <xf numFmtId="0" fontId="12" fillId="0" borderId="30" xfId="0" applyFont="1" applyBorder="1" applyAlignment="1">
      <alignment horizontal="center" vertical="center" wrapText="1"/>
    </xf>
    <xf numFmtId="44" fontId="8" fillId="0" borderId="41" xfId="1" applyFont="1" applyFill="1" applyBorder="1"/>
    <xf numFmtId="164" fontId="7" fillId="0" borderId="42" xfId="0" applyNumberFormat="1" applyFont="1" applyBorder="1" applyAlignment="1">
      <alignment horizontal="center"/>
    </xf>
    <xf numFmtId="44" fontId="26" fillId="0" borderId="26" xfId="1" applyFont="1" applyFill="1" applyBorder="1"/>
    <xf numFmtId="164" fontId="7" fillId="0" borderId="30" xfId="0" applyNumberFormat="1" applyFont="1" applyBorder="1" applyAlignment="1">
      <alignment horizontal="center" vertical="center"/>
    </xf>
    <xf numFmtId="44" fontId="8" fillId="0" borderId="21" xfId="1" applyFont="1" applyFill="1" applyBorder="1"/>
    <xf numFmtId="164" fontId="7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8" fillId="0" borderId="30" xfId="1" applyFont="1" applyFill="1" applyBorder="1"/>
    <xf numFmtId="164" fontId="7" fillId="0" borderId="30" xfId="0" applyNumberFormat="1" applyFont="1" applyBorder="1" applyAlignment="1">
      <alignment horizontal="center"/>
    </xf>
    <xf numFmtId="0" fontId="18" fillId="12" borderId="43" xfId="0" applyFont="1" applyFill="1" applyBorder="1"/>
    <xf numFmtId="0" fontId="18" fillId="12" borderId="30" xfId="0" applyFont="1" applyFill="1" applyBorder="1" applyAlignment="1">
      <alignment horizontal="left"/>
    </xf>
    <xf numFmtId="0" fontId="12" fillId="12" borderId="43" xfId="0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 wrapText="1"/>
    </xf>
    <xf numFmtId="1" fontId="12" fillId="12" borderId="43" xfId="0" applyNumberFormat="1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/>
    </xf>
    <xf numFmtId="165" fontId="8" fillId="12" borderId="30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4" fillId="12" borderId="43" xfId="0" applyFont="1" applyFill="1" applyBorder="1" applyAlignment="1">
      <alignment horizontal="center" vertical="center"/>
    </xf>
    <xf numFmtId="164" fontId="7" fillId="12" borderId="43" xfId="0" applyNumberFormat="1" applyFont="1" applyFill="1" applyBorder="1" applyAlignment="1">
      <alignment horizontal="center" vertical="center"/>
    </xf>
    <xf numFmtId="44" fontId="8" fillId="12" borderId="43" xfId="1" applyFont="1" applyFill="1" applyBorder="1"/>
    <xf numFmtId="164" fontId="7" fillId="12" borderId="30" xfId="0" applyNumberFormat="1" applyFont="1" applyFill="1" applyBorder="1" applyAlignment="1">
      <alignment horizontal="center"/>
    </xf>
    <xf numFmtId="44" fontId="7" fillId="12" borderId="30" xfId="1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/>
    </xf>
    <xf numFmtId="165" fontId="11" fillId="12" borderId="30" xfId="0" applyNumberFormat="1" applyFont="1" applyFill="1" applyBorder="1"/>
    <xf numFmtId="0" fontId="18" fillId="0" borderId="43" xfId="0" applyFont="1" applyFill="1" applyBorder="1"/>
    <xf numFmtId="0" fontId="28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166" fontId="2" fillId="0" borderId="43" xfId="0" applyNumberFormat="1" applyFont="1" applyFill="1" applyBorder="1" applyAlignment="1">
      <alignment wrapText="1"/>
    </xf>
    <xf numFmtId="1" fontId="2" fillId="0" borderId="43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165" fontId="8" fillId="0" borderId="21" xfId="0" applyNumberFormat="1" applyFont="1" applyFill="1" applyBorder="1" applyAlignment="1">
      <alignment horizontal="center"/>
    </xf>
    <xf numFmtId="4" fontId="19" fillId="0" borderId="20" xfId="0" applyNumberFormat="1" applyFont="1" applyFill="1" applyBorder="1"/>
    <xf numFmtId="0" fontId="12" fillId="0" borderId="43" xfId="0" applyFont="1" applyFill="1" applyBorder="1" applyAlignment="1">
      <alignment horizontal="center" vertical="center"/>
    </xf>
    <xf numFmtId="164" fontId="25" fillId="0" borderId="43" xfId="0" applyNumberFormat="1" applyFont="1" applyFill="1" applyBorder="1" applyAlignment="1">
      <alignment horizontal="center" vertical="center"/>
    </xf>
    <xf numFmtId="164" fontId="7" fillId="0" borderId="30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165" fontId="11" fillId="0" borderId="30" xfId="0" applyNumberFormat="1" applyFont="1" applyFill="1" applyBorder="1"/>
    <xf numFmtId="0" fontId="0" fillId="0" borderId="0" xfId="0" applyFill="1"/>
    <xf numFmtId="0" fontId="12" fillId="0" borderId="29" xfId="0" applyFont="1" applyBorder="1" applyAlignment="1">
      <alignment horizontal="center" vertical="center" wrapText="1"/>
    </xf>
    <xf numFmtId="165" fontId="10" fillId="0" borderId="30" xfId="0" applyNumberFormat="1" applyFont="1" applyBorder="1" applyAlignment="1">
      <alignment horizontal="center" wrapText="1"/>
    </xf>
    <xf numFmtId="165" fontId="8" fillId="0" borderId="30" xfId="0" applyNumberFormat="1" applyFont="1" applyBorder="1" applyAlignment="1">
      <alignment horizontal="center" wrapText="1"/>
    </xf>
    <xf numFmtId="44" fontId="36" fillId="0" borderId="29" xfId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24" fillId="0" borderId="29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 vertical="center"/>
    </xf>
    <xf numFmtId="165" fontId="10" fillId="0" borderId="30" xfId="0" applyNumberFormat="1" applyFont="1" applyFill="1" applyBorder="1" applyAlignment="1">
      <alignment horizontal="center" wrapText="1"/>
    </xf>
    <xf numFmtId="165" fontId="8" fillId="0" borderId="30" xfId="0" applyNumberFormat="1" applyFont="1" applyFill="1" applyBorder="1" applyAlignment="1">
      <alignment horizontal="center" wrapText="1"/>
    </xf>
    <xf numFmtId="44" fontId="7" fillId="0" borderId="43" xfId="1" applyFont="1" applyFill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wrapText="1"/>
    </xf>
    <xf numFmtId="165" fontId="8" fillId="0" borderId="20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/>
    </xf>
    <xf numFmtId="165" fontId="8" fillId="0" borderId="30" xfId="0" applyNumberFormat="1" applyFont="1" applyFill="1" applyBorder="1" applyAlignment="1">
      <alignment horizontal="center"/>
    </xf>
    <xf numFmtId="0" fontId="28" fillId="0" borderId="29" xfId="0" applyFont="1" applyFill="1" applyBorder="1" applyAlignment="1"/>
    <xf numFmtId="0" fontId="28" fillId="0" borderId="30" xfId="0" applyFont="1" applyFill="1" applyBorder="1" applyAlignment="1"/>
    <xf numFmtId="4" fontId="8" fillId="7" borderId="22" xfId="0" applyNumberFormat="1" applyFont="1" applyFill="1" applyBorder="1" applyAlignment="1">
      <alignment horizontal="right"/>
    </xf>
    <xf numFmtId="4" fontId="19" fillId="0" borderId="61" xfId="0" applyNumberFormat="1" applyFont="1" applyFill="1" applyBorder="1"/>
    <xf numFmtId="164" fontId="7" fillId="0" borderId="35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4" fontId="19" fillId="0" borderId="65" xfId="0" applyNumberFormat="1" applyFont="1" applyBorder="1"/>
    <xf numFmtId="44" fontId="7" fillId="0" borderId="21" xfId="1" applyFont="1" applyFill="1" applyBorder="1" applyAlignment="1">
      <alignment horizontal="center" vertical="center" wrapText="1"/>
    </xf>
    <xf numFmtId="165" fontId="8" fillId="0" borderId="35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vertical="center"/>
    </xf>
    <xf numFmtId="165" fontId="38" fillId="0" borderId="30" xfId="0" applyNumberFormat="1" applyFont="1" applyFill="1" applyBorder="1" applyAlignment="1">
      <alignment vertical="center"/>
    </xf>
    <xf numFmtId="0" fontId="28" fillId="0" borderId="21" xfId="0" applyFont="1" applyFill="1" applyBorder="1" applyAlignment="1"/>
    <xf numFmtId="166" fontId="28" fillId="0" borderId="30" xfId="0" applyNumberFormat="1" applyFont="1" applyFill="1" applyBorder="1" applyAlignment="1"/>
    <xf numFmtId="165" fontId="39" fillId="0" borderId="30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vertical="center"/>
    </xf>
    <xf numFmtId="1" fontId="12" fillId="0" borderId="30" xfId="0" applyNumberFormat="1" applyFont="1" applyFill="1" applyBorder="1" applyAlignment="1">
      <alignment horizontal="center" vertical="center"/>
    </xf>
    <xf numFmtId="166" fontId="2" fillId="0" borderId="30" xfId="0" applyNumberFormat="1" applyFont="1" applyFill="1" applyBorder="1" applyAlignment="1"/>
    <xf numFmtId="164" fontId="7" fillId="0" borderId="30" xfId="0" applyNumberFormat="1" applyFont="1" applyFill="1" applyBorder="1" applyAlignment="1">
      <alignment vertical="center"/>
    </xf>
    <xf numFmtId="0" fontId="18" fillId="0" borderId="30" xfId="0" applyFont="1" applyFill="1" applyBorder="1" applyAlignment="1">
      <alignment horizontal="left"/>
    </xf>
    <xf numFmtId="165" fontId="40" fillId="0" borderId="30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vertical="center" wrapText="1"/>
    </xf>
    <xf numFmtId="1" fontId="12" fillId="0" borderId="30" xfId="0" applyNumberFormat="1" applyFont="1" applyFill="1" applyBorder="1" applyAlignment="1">
      <alignment vertical="center"/>
    </xf>
    <xf numFmtId="165" fontId="40" fillId="0" borderId="30" xfId="0" applyNumberFormat="1" applyFont="1" applyFill="1" applyBorder="1" applyAlignment="1">
      <alignment vertical="center"/>
    </xf>
    <xf numFmtId="165" fontId="41" fillId="0" borderId="30" xfId="0" applyNumberFormat="1" applyFont="1" applyFill="1" applyBorder="1" applyAlignment="1">
      <alignment horizontal="center"/>
    </xf>
    <xf numFmtId="165" fontId="7" fillId="0" borderId="30" xfId="0" applyNumberFormat="1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/>
    </xf>
    <xf numFmtId="44" fontId="8" fillId="0" borderId="30" xfId="1" applyFont="1" applyFill="1" applyBorder="1" applyAlignment="1">
      <alignment horizontal="center" vertical="center" wrapText="1"/>
    </xf>
    <xf numFmtId="44" fontId="42" fillId="0" borderId="30" xfId="1" applyFont="1" applyFill="1" applyBorder="1" applyAlignment="1">
      <alignment horizontal="center" vertical="center" wrapText="1"/>
    </xf>
    <xf numFmtId="165" fontId="40" fillId="0" borderId="30" xfId="0" applyNumberFormat="1" applyFont="1" applyFill="1" applyBorder="1" applyAlignment="1">
      <alignment horizontal="center" vertical="center"/>
    </xf>
    <xf numFmtId="0" fontId="43" fillId="0" borderId="30" xfId="0" applyFont="1" applyFill="1" applyBorder="1" applyAlignment="1">
      <alignment vertical="center"/>
    </xf>
    <xf numFmtId="164" fontId="43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vertical="center"/>
    </xf>
    <xf numFmtId="165" fontId="10" fillId="0" borderId="30" xfId="0" applyNumberFormat="1" applyFont="1" applyFill="1" applyBorder="1" applyAlignment="1"/>
    <xf numFmtId="165" fontId="14" fillId="0" borderId="30" xfId="0" applyNumberFormat="1" applyFont="1" applyFill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 wrapText="1"/>
    </xf>
    <xf numFmtId="165" fontId="10" fillId="0" borderId="30" xfId="0" applyNumberFormat="1" applyFont="1" applyFill="1" applyBorder="1" applyAlignment="1">
      <alignment horizontal="center"/>
    </xf>
    <xf numFmtId="0" fontId="28" fillId="0" borderId="3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/>
    </xf>
    <xf numFmtId="166" fontId="2" fillId="0" borderId="30" xfId="0" applyNumberFormat="1" applyFont="1" applyBorder="1" applyAlignment="1">
      <alignment wrapText="1"/>
    </xf>
    <xf numFmtId="1" fontId="2" fillId="0" borderId="30" xfId="0" applyNumberFormat="1" applyFont="1" applyBorder="1" applyAlignment="1">
      <alignment horizontal="center" wrapText="1"/>
    </xf>
    <xf numFmtId="164" fontId="7" fillId="0" borderId="30" xfId="0" applyNumberFormat="1" applyFont="1" applyFill="1" applyBorder="1" applyAlignment="1">
      <alignment horizontal="center" vertical="center"/>
    </xf>
    <xf numFmtId="0" fontId="30" fillId="0" borderId="30" xfId="0" applyFont="1" applyBorder="1" applyAlignment="1">
      <alignment vertical="center"/>
    </xf>
    <xf numFmtId="1" fontId="2" fillId="0" borderId="30" xfId="0" applyNumberFormat="1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165" fontId="8" fillId="0" borderId="35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44" fillId="0" borderId="30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165" fontId="8" fillId="0" borderId="30" xfId="0" applyNumberFormat="1" applyFont="1" applyBorder="1" applyAlignment="1">
      <alignment vertical="center"/>
    </xf>
    <xf numFmtId="0" fontId="45" fillId="0" borderId="3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30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30" fillId="0" borderId="21" xfId="0" applyFont="1" applyBorder="1" applyAlignment="1">
      <alignment horizontal="center" vertical="center" wrapText="1"/>
    </xf>
    <xf numFmtId="44" fontId="21" fillId="0" borderId="67" xfId="1" applyFont="1" applyFill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right"/>
    </xf>
    <xf numFmtId="1" fontId="12" fillId="0" borderId="21" xfId="0" applyNumberFormat="1" applyFont="1" applyBorder="1" applyAlignment="1">
      <alignment horizontal="center" vertical="center" wrapText="1"/>
    </xf>
    <xf numFmtId="0" fontId="46" fillId="0" borderId="30" xfId="0" applyFont="1" applyBorder="1"/>
    <xf numFmtId="0" fontId="12" fillId="0" borderId="30" xfId="0" applyFont="1" applyBorder="1" applyAlignment="1">
      <alignment horizontal="left"/>
    </xf>
    <xf numFmtId="0" fontId="12" fillId="0" borderId="30" xfId="0" applyFont="1" applyBorder="1"/>
    <xf numFmtId="1" fontId="43" fillId="0" borderId="30" xfId="0" applyNumberFormat="1" applyFont="1" applyBorder="1" applyAlignment="1">
      <alignment horizontal="center" vertical="center" wrapText="1"/>
    </xf>
    <xf numFmtId="1" fontId="27" fillId="0" borderId="30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/>
    </xf>
    <xf numFmtId="44" fontId="2" fillId="0" borderId="30" xfId="1" applyFont="1" applyFill="1" applyBorder="1"/>
    <xf numFmtId="0" fontId="12" fillId="0" borderId="30" xfId="0" applyFont="1" applyBorder="1" applyAlignment="1">
      <alignment vertical="center"/>
    </xf>
    <xf numFmtId="0" fontId="45" fillId="0" borderId="30" xfId="0" applyFont="1" applyBorder="1" applyAlignment="1">
      <alignment vertical="center" wrapText="1"/>
    </xf>
    <xf numFmtId="44" fontId="32" fillId="0" borderId="30" xfId="1" applyFont="1" applyFill="1" applyBorder="1" applyAlignment="1">
      <alignment wrapText="1"/>
    </xf>
    <xf numFmtId="1" fontId="28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wrapText="1"/>
    </xf>
    <xf numFmtId="1" fontId="43" fillId="0" borderId="30" xfId="0" applyNumberFormat="1" applyFont="1" applyBorder="1" applyAlignment="1">
      <alignment horizontal="center" wrapText="1"/>
    </xf>
    <xf numFmtId="0" fontId="47" fillId="0" borderId="30" xfId="0" applyFont="1" applyBorder="1" applyAlignment="1">
      <alignment horizontal="center"/>
    </xf>
    <xf numFmtId="164" fontId="25" fillId="0" borderId="30" xfId="0" applyNumberFormat="1" applyFont="1" applyBorder="1" applyAlignment="1">
      <alignment horizontal="center"/>
    </xf>
    <xf numFmtId="44" fontId="26" fillId="0" borderId="30" xfId="1" applyFont="1" applyFill="1" applyBorder="1"/>
    <xf numFmtId="164" fontId="43" fillId="0" borderId="30" xfId="0" applyNumberFormat="1" applyFont="1" applyBorder="1" applyAlignment="1">
      <alignment horizontal="center"/>
    </xf>
    <xf numFmtId="0" fontId="28" fillId="0" borderId="30" xfId="0" applyFont="1" applyBorder="1"/>
    <xf numFmtId="1" fontId="28" fillId="0" borderId="30" xfId="0" applyNumberFormat="1" applyFont="1" applyBorder="1" applyAlignment="1">
      <alignment horizontal="center" wrapText="1"/>
    </xf>
    <xf numFmtId="0" fontId="24" fillId="0" borderId="30" xfId="0" applyFont="1" applyBorder="1" applyAlignment="1">
      <alignment horizontal="center"/>
    </xf>
    <xf numFmtId="165" fontId="8" fillId="0" borderId="29" xfId="0" applyNumberFormat="1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0" fontId="43" fillId="0" borderId="30" xfId="0" applyFont="1" applyBorder="1"/>
    <xf numFmtId="165" fontId="48" fillId="0" borderId="0" xfId="0" applyNumberFormat="1" applyFont="1" applyAlignment="1">
      <alignment horizontal="center" wrapText="1"/>
    </xf>
    <xf numFmtId="165" fontId="49" fillId="0" borderId="0" xfId="0" applyNumberFormat="1" applyFont="1" applyAlignment="1">
      <alignment horizontal="center" wrapText="1"/>
    </xf>
    <xf numFmtId="1" fontId="26" fillId="0" borderId="30" xfId="0" applyNumberFormat="1" applyFont="1" applyBorder="1" applyAlignment="1">
      <alignment horizontal="center" wrapText="1"/>
    </xf>
    <xf numFmtId="165" fontId="8" fillId="0" borderId="33" xfId="0" applyNumberFormat="1" applyFont="1" applyBorder="1" applyAlignment="1">
      <alignment horizontal="center"/>
    </xf>
    <xf numFmtId="165" fontId="48" fillId="0" borderId="0" xfId="0" applyNumberFormat="1" applyFont="1" applyAlignment="1">
      <alignment wrapText="1"/>
    </xf>
    <xf numFmtId="165" fontId="50" fillId="0" borderId="0" xfId="0" applyNumberFormat="1" applyFont="1" applyAlignment="1">
      <alignment wrapText="1"/>
    </xf>
    <xf numFmtId="0" fontId="43" fillId="0" borderId="30" xfId="0" applyFont="1" applyBorder="1" applyAlignment="1">
      <alignment horizontal="left" wrapText="1"/>
    </xf>
    <xf numFmtId="166" fontId="2" fillId="0" borderId="30" xfId="0" applyNumberFormat="1" applyFont="1" applyBorder="1" applyAlignment="1">
      <alignment horizontal="right" vertical="center"/>
    </xf>
    <xf numFmtId="165" fontId="48" fillId="0" borderId="0" xfId="0" applyNumberFormat="1" applyFont="1" applyAlignment="1">
      <alignment horizontal="center"/>
    </xf>
    <xf numFmtId="165" fontId="49" fillId="0" borderId="0" xfId="0" applyNumberFormat="1" applyFont="1" applyAlignment="1">
      <alignment horizontal="center"/>
    </xf>
    <xf numFmtId="1" fontId="27" fillId="0" borderId="30" xfId="0" applyNumberFormat="1" applyFont="1" applyBorder="1" applyAlignment="1">
      <alignment horizontal="center" wrapText="1"/>
    </xf>
    <xf numFmtId="1" fontId="12" fillId="0" borderId="30" xfId="0" applyNumberFormat="1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wrapText="1"/>
    </xf>
    <xf numFmtId="165" fontId="12" fillId="0" borderId="0" xfId="0" applyNumberFormat="1" applyFont="1" applyAlignment="1">
      <alignment wrapText="1"/>
    </xf>
    <xf numFmtId="0" fontId="30" fillId="0" borderId="30" xfId="0" applyFont="1" applyBorder="1" applyAlignment="1">
      <alignment horizontal="center"/>
    </xf>
    <xf numFmtId="16" fontId="30" fillId="0" borderId="30" xfId="0" applyNumberFormat="1" applyFont="1" applyBorder="1" applyAlignment="1">
      <alignment horizontal="center" wrapText="1"/>
    </xf>
    <xf numFmtId="0" fontId="27" fillId="0" borderId="30" xfId="0" applyFont="1" applyBorder="1" applyAlignment="1">
      <alignment vertical="center" wrapText="1"/>
    </xf>
    <xf numFmtId="0" fontId="28" fillId="0" borderId="30" xfId="0" applyFont="1" applyBorder="1" applyAlignment="1">
      <alignment horizontal="center" wrapText="1"/>
    </xf>
    <xf numFmtId="16" fontId="21" fillId="0" borderId="30" xfId="0" applyNumberFormat="1" applyFont="1" applyBorder="1" applyAlignment="1">
      <alignment horizontal="center" wrapText="1"/>
    </xf>
    <xf numFmtId="16" fontId="21" fillId="0" borderId="30" xfId="0" applyNumberFormat="1" applyFont="1" applyBorder="1" applyAlignment="1">
      <alignment wrapText="1"/>
    </xf>
    <xf numFmtId="0" fontId="12" fillId="0" borderId="30" xfId="0" applyFont="1" applyBorder="1" applyAlignment="1">
      <alignment horizontal="left" vertical="center"/>
    </xf>
    <xf numFmtId="16" fontId="30" fillId="0" borderId="30" xfId="0" applyNumberFormat="1" applyFont="1" applyBorder="1" applyAlignment="1">
      <alignment horizontal="center" vertical="center"/>
    </xf>
    <xf numFmtId="16" fontId="30" fillId="0" borderId="30" xfId="0" applyNumberFormat="1" applyFont="1" applyBorder="1" applyAlignment="1">
      <alignment vertical="center"/>
    </xf>
    <xf numFmtId="0" fontId="2" fillId="0" borderId="30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0" fontId="21" fillId="0" borderId="30" xfId="0" applyFont="1" applyBorder="1" applyAlignment="1">
      <alignment horizontal="left"/>
    </xf>
    <xf numFmtId="166" fontId="8" fillId="0" borderId="30" xfId="0" applyNumberFormat="1" applyFont="1" applyBorder="1" applyAlignment="1">
      <alignment horizontal="right"/>
    </xf>
    <xf numFmtId="1" fontId="8" fillId="0" borderId="30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2" fillId="0" borderId="30" xfId="0" applyFont="1" applyBorder="1" applyAlignment="1">
      <alignment horizontal="center"/>
    </xf>
    <xf numFmtId="44" fontId="8" fillId="0" borderId="30" xfId="1" applyFont="1" applyBorder="1"/>
    <xf numFmtId="0" fontId="8" fillId="0" borderId="30" xfId="0" applyFont="1" applyBorder="1" applyAlignment="1">
      <alignment horizontal="center"/>
    </xf>
    <xf numFmtId="44" fontId="0" fillId="0" borderId="30" xfId="1" applyFont="1" applyBorder="1" applyAlignment="1">
      <alignment horizontal="center"/>
    </xf>
    <xf numFmtId="44" fontId="51" fillId="0" borderId="30" xfId="1" applyFont="1" applyBorder="1" applyAlignment="1">
      <alignment horizontal="center"/>
    </xf>
    <xf numFmtId="0" fontId="52" fillId="0" borderId="30" xfId="0" applyFont="1" applyBorder="1" applyAlignment="1">
      <alignment horizontal="center"/>
    </xf>
    <xf numFmtId="165" fontId="8" fillId="0" borderId="30" xfId="0" applyNumberFormat="1" applyFont="1" applyBorder="1"/>
    <xf numFmtId="16" fontId="30" fillId="0" borderId="30" xfId="0" applyNumberFormat="1" applyFont="1" applyBorder="1" applyAlignment="1">
      <alignment horizontal="center" vertical="center" wrapText="1"/>
    </xf>
    <xf numFmtId="16" fontId="30" fillId="0" borderId="30" xfId="0" applyNumberFormat="1" applyFont="1" applyBorder="1" applyAlignment="1">
      <alignment vertical="center" wrapText="1"/>
    </xf>
    <xf numFmtId="16" fontId="45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vertical="center" wrapText="1"/>
    </xf>
    <xf numFmtId="16" fontId="21" fillId="0" borderId="30" xfId="0" applyNumberFormat="1" applyFont="1" applyBorder="1" applyAlignment="1">
      <alignment horizontal="center" vertical="center" wrapText="1"/>
    </xf>
    <xf numFmtId="16" fontId="21" fillId="0" borderId="30" xfId="0" applyNumberFormat="1" applyFont="1" applyBorder="1" applyAlignment="1">
      <alignment vertical="center" wrapText="1"/>
    </xf>
    <xf numFmtId="166" fontId="2" fillId="0" borderId="30" xfId="0" applyNumberFormat="1" applyFont="1" applyBorder="1"/>
    <xf numFmtId="0" fontId="12" fillId="0" borderId="3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165" fontId="26" fillId="0" borderId="0" xfId="0" applyNumberFormat="1" applyFont="1" applyAlignment="1">
      <alignment horizontal="left" wrapText="1"/>
    </xf>
    <xf numFmtId="0" fontId="12" fillId="0" borderId="33" xfId="0" applyFont="1" applyBorder="1" applyAlignment="1">
      <alignment horizontal="left"/>
    </xf>
    <xf numFmtId="166" fontId="45" fillId="0" borderId="30" xfId="0" applyNumberFormat="1" applyFont="1" applyBorder="1" applyAlignment="1">
      <alignment vertical="center" wrapText="1"/>
    </xf>
    <xf numFmtId="1" fontId="45" fillId="0" borderId="30" xfId="0" applyNumberFormat="1" applyFont="1" applyBorder="1" applyAlignment="1">
      <alignment horizontal="center" vertical="center" wrapText="1"/>
    </xf>
    <xf numFmtId="0" fontId="12" fillId="0" borderId="35" xfId="0" applyFont="1" applyBorder="1" applyAlignment="1">
      <alignment horizontal="left"/>
    </xf>
    <xf numFmtId="0" fontId="45" fillId="0" borderId="30" xfId="0" applyFont="1" applyBorder="1" applyAlignment="1">
      <alignment horizontal="center" wrapText="1"/>
    </xf>
    <xf numFmtId="0" fontId="45" fillId="0" borderId="21" xfId="0" applyFont="1" applyBorder="1" applyAlignment="1">
      <alignment horizontal="center" wrapText="1"/>
    </xf>
    <xf numFmtId="1" fontId="12" fillId="0" borderId="21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21" fillId="0" borderId="30" xfId="0" applyFont="1" applyBorder="1" applyAlignment="1">
      <alignment horizontal="center" wrapText="1"/>
    </xf>
    <xf numFmtId="0" fontId="8" fillId="0" borderId="30" xfId="0" applyFont="1" applyBorder="1"/>
    <xf numFmtId="0" fontId="12" fillId="0" borderId="30" xfId="0" applyFont="1" applyBorder="1" applyAlignment="1">
      <alignment horizontal="center"/>
    </xf>
    <xf numFmtId="165" fontId="7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168" fontId="8" fillId="0" borderId="30" xfId="0" applyNumberFormat="1" applyFont="1" applyBorder="1" applyAlignment="1">
      <alignment horizontal="center"/>
    </xf>
    <xf numFmtId="44" fontId="8" fillId="0" borderId="30" xfId="1" applyFont="1" applyFill="1" applyBorder="1" applyAlignment="1">
      <alignment horizontal="center"/>
    </xf>
    <xf numFmtId="44" fontId="42" fillId="0" borderId="30" xfId="1" applyFont="1" applyFill="1" applyBorder="1" applyAlignment="1">
      <alignment horizontal="center"/>
    </xf>
    <xf numFmtId="1" fontId="54" fillId="0" borderId="30" xfId="0" applyNumberFormat="1" applyFont="1" applyBorder="1" applyAlignment="1">
      <alignment horizontal="center" wrapText="1"/>
    </xf>
    <xf numFmtId="0" fontId="42" fillId="0" borderId="30" xfId="0" applyFont="1" applyBorder="1"/>
    <xf numFmtId="1" fontId="55" fillId="0" borderId="30" xfId="0" applyNumberFormat="1" applyFont="1" applyBorder="1" applyAlignment="1">
      <alignment horizontal="center" wrapText="1"/>
    </xf>
    <xf numFmtId="0" fontId="42" fillId="0" borderId="0" xfId="0" applyFont="1"/>
    <xf numFmtId="0" fontId="12" fillId="0" borderId="68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8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166" fontId="8" fillId="0" borderId="69" xfId="0" applyNumberFormat="1" applyFont="1" applyBorder="1" applyAlignment="1">
      <alignment horizontal="right"/>
    </xf>
    <xf numFmtId="166" fontId="39" fillId="0" borderId="55" xfId="0" applyNumberFormat="1" applyFont="1" applyBorder="1" applyAlignment="1">
      <alignment horizontal="right" vertical="center"/>
    </xf>
    <xf numFmtId="4" fontId="39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30" xfId="1" applyFont="1" applyBorder="1" applyAlignment="1">
      <alignment horizontal="center"/>
    </xf>
    <xf numFmtId="0" fontId="54" fillId="0" borderId="0" xfId="0" applyFont="1"/>
    <xf numFmtId="166" fontId="39" fillId="0" borderId="58" xfId="0" applyNumberFormat="1" applyFont="1" applyBorder="1" applyAlignment="1">
      <alignment horizontal="right" vertical="center"/>
    </xf>
    <xf numFmtId="2" fontId="53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51" fillId="0" borderId="48" xfId="1" applyFont="1" applyBorder="1" applyAlignment="1">
      <alignment horizontal="center"/>
    </xf>
    <xf numFmtId="0" fontId="5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7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51" fillId="0" borderId="57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8" fillId="0" borderId="71" xfId="0" applyNumberFormat="1" applyFont="1" applyBorder="1" applyAlignment="1">
      <alignment horizontal="center" wrapText="1"/>
    </xf>
    <xf numFmtId="166" fontId="11" fillId="0" borderId="11" xfId="0" applyNumberFormat="1" applyFont="1" applyBorder="1" applyAlignment="1">
      <alignment horizontal="right"/>
    </xf>
    <xf numFmtId="2" fontId="11" fillId="0" borderId="72" xfId="0" applyNumberFormat="1" applyFont="1" applyBorder="1"/>
    <xf numFmtId="4" fontId="56" fillId="8" borderId="12" xfId="0" applyNumberFormat="1" applyFont="1" applyFill="1" applyBorder="1"/>
    <xf numFmtId="2" fontId="11" fillId="0" borderId="72" xfId="0" applyNumberFormat="1" applyFont="1" applyBorder="1" applyAlignment="1">
      <alignment horizontal="center"/>
    </xf>
    <xf numFmtId="4" fontId="19" fillId="0" borderId="12" xfId="0" applyNumberFormat="1" applyFont="1" applyBorder="1"/>
    <xf numFmtId="2" fontId="26" fillId="0" borderId="0" xfId="0" applyNumberFormat="1" applyFont="1" applyAlignment="1">
      <alignment horizontal="center"/>
    </xf>
    <xf numFmtId="44" fontId="8" fillId="0" borderId="73" xfId="1" applyFont="1" applyBorder="1"/>
    <xf numFmtId="44" fontId="8" fillId="0" borderId="74" xfId="1" applyFont="1" applyBorder="1"/>
    <xf numFmtId="44" fontId="42" fillId="0" borderId="0" xfId="1" applyFont="1" applyAlignment="1">
      <alignment horizontal="center"/>
    </xf>
    <xf numFmtId="165" fontId="8" fillId="0" borderId="0" xfId="0" applyNumberFormat="1" applyFont="1"/>
    <xf numFmtId="165" fontId="8" fillId="0" borderId="75" xfId="0" applyNumberFormat="1" applyFont="1" applyBorder="1"/>
    <xf numFmtId="166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19" fillId="0" borderId="0" xfId="0" applyNumberFormat="1" applyFont="1"/>
    <xf numFmtId="44" fontId="0" fillId="0" borderId="0" xfId="1" applyFont="1"/>
    <xf numFmtId="44" fontId="51" fillId="0" borderId="0" xfId="1" applyFont="1" applyAlignment="1">
      <alignment horizontal="center"/>
    </xf>
    <xf numFmtId="0" fontId="52" fillId="0" borderId="0" xfId="0" applyFont="1"/>
    <xf numFmtId="166" fontId="57" fillId="11" borderId="76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vertical="center"/>
    </xf>
    <xf numFmtId="2" fontId="56" fillId="11" borderId="18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horizontal="right" vertical="center"/>
    </xf>
    <xf numFmtId="4" fontId="58" fillId="11" borderId="18" xfId="0" applyNumberFormat="1" applyFont="1" applyFill="1" applyBorder="1" applyAlignment="1">
      <alignment vertical="center"/>
    </xf>
    <xf numFmtId="4" fontId="58" fillId="11" borderId="77" xfId="0" applyNumberFormat="1" applyFont="1" applyFill="1" applyBorder="1" applyAlignment="1">
      <alignment horizontal="center" vertical="center"/>
    </xf>
    <xf numFmtId="0" fontId="59" fillId="0" borderId="0" xfId="0" applyFont="1"/>
    <xf numFmtId="166" fontId="57" fillId="11" borderId="78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vertical="center"/>
    </xf>
    <xf numFmtId="2" fontId="56" fillId="11" borderId="69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horizontal="right" vertical="center"/>
    </xf>
    <xf numFmtId="4" fontId="58" fillId="11" borderId="69" xfId="0" applyNumberFormat="1" applyFont="1" applyFill="1" applyBorder="1" applyAlignment="1">
      <alignment vertical="center"/>
    </xf>
    <xf numFmtId="4" fontId="58" fillId="11" borderId="79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4" fontId="20" fillId="0" borderId="0" xfId="1" applyFont="1" applyAlignment="1">
      <alignment horizontal="lef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wrapText="1"/>
    </xf>
    <xf numFmtId="0" fontId="5" fillId="0" borderId="0" xfId="0" applyFont="1"/>
    <xf numFmtId="164" fontId="6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28" fillId="0" borderId="33" xfId="0" applyFont="1" applyFill="1" applyBorder="1" applyAlignment="1"/>
    <xf numFmtId="0" fontId="37" fillId="0" borderId="30" xfId="0" applyFont="1" applyBorder="1" applyAlignment="1">
      <alignment vertical="center" wrapText="1"/>
    </xf>
    <xf numFmtId="16" fontId="35" fillId="0" borderId="30" xfId="0" applyNumberFormat="1" applyFont="1" applyFill="1" applyBorder="1" applyAlignment="1">
      <alignment vertical="center" wrapText="1"/>
    </xf>
    <xf numFmtId="0" fontId="35" fillId="0" borderId="30" xfId="0" applyFont="1" applyFill="1" applyBorder="1" applyAlignment="1">
      <alignment vertical="center" wrapText="1"/>
    </xf>
    <xf numFmtId="4" fontId="19" fillId="0" borderId="38" xfId="0" applyNumberFormat="1" applyFont="1" applyFill="1" applyBorder="1"/>
    <xf numFmtId="164" fontId="7" fillId="0" borderId="30" xfId="0" applyNumberFormat="1" applyFont="1" applyFill="1" applyBorder="1" applyAlignment="1">
      <alignment vertical="center" wrapText="1"/>
    </xf>
    <xf numFmtId="164" fontId="12" fillId="0" borderId="7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0" borderId="21" xfId="0" applyNumberFormat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/>
    </xf>
    <xf numFmtId="164" fontId="12" fillId="0" borderId="30" xfId="0" applyNumberFormat="1" applyFont="1" applyBorder="1" applyAlignment="1">
      <alignment horizontal="center" vertical="center"/>
    </xf>
    <xf numFmtId="164" fontId="12" fillId="12" borderId="43" xfId="0" applyNumberFormat="1" applyFont="1" applyFill="1" applyBorder="1" applyAlignment="1">
      <alignment horizontal="center" vertical="center"/>
    </xf>
    <xf numFmtId="164" fontId="2" fillId="0" borderId="43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wrapText="1"/>
    </xf>
    <xf numFmtId="164" fontId="12" fillId="0" borderId="21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 vertical="center"/>
    </xf>
    <xf numFmtId="164" fontId="45" fillId="0" borderId="30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2" fillId="0" borderId="30" xfId="0" applyNumberFormat="1" applyFont="1" applyBorder="1" applyAlignment="1"/>
    <xf numFmtId="164" fontId="2" fillId="0" borderId="30" xfId="0" applyNumberFormat="1" applyFont="1" applyBorder="1" applyAlignment="1"/>
    <xf numFmtId="0" fontId="12" fillId="0" borderId="21" xfId="0" applyFont="1" applyFill="1" applyBorder="1" applyAlignment="1">
      <alignment horizontal="center" vertical="center"/>
    </xf>
    <xf numFmtId="164" fontId="12" fillId="0" borderId="21" xfId="0" applyNumberFormat="1" applyFont="1" applyFill="1" applyBorder="1" applyAlignment="1">
      <alignment horizontal="center" vertical="center" wrapText="1"/>
    </xf>
    <xf numFmtId="165" fontId="8" fillId="0" borderId="29" xfId="0" applyNumberFormat="1" applyFont="1" applyFill="1" applyBorder="1" applyAlignment="1">
      <alignment horizontal="center" wrapText="1"/>
    </xf>
    <xf numFmtId="165" fontId="10" fillId="0" borderId="21" xfId="0" applyNumberFormat="1" applyFont="1" applyFill="1" applyBorder="1" applyAlignment="1">
      <alignment horizontal="center" wrapText="1"/>
    </xf>
    <xf numFmtId="0" fontId="18" fillId="0" borderId="21" xfId="0" applyFont="1" applyFill="1" applyBorder="1" applyAlignment="1">
      <alignment vertical="center" wrapText="1"/>
    </xf>
    <xf numFmtId="0" fontId="37" fillId="0" borderId="21" xfId="0" applyFont="1" applyBorder="1" applyAlignment="1">
      <alignment vertical="center" wrapText="1"/>
    </xf>
    <xf numFmtId="4" fontId="2" fillId="0" borderId="29" xfId="0" applyNumberFormat="1" applyFont="1" applyBorder="1" applyAlignment="1"/>
    <xf numFmtId="4" fontId="2" fillId="0" borderId="45" xfId="0" applyNumberFormat="1" applyFont="1" applyBorder="1" applyAlignment="1"/>
    <xf numFmtId="4" fontId="2" fillId="0" borderId="35" xfId="0" applyNumberFormat="1" applyFont="1" applyBorder="1" applyAlignment="1"/>
    <xf numFmtId="4" fontId="2" fillId="0" borderId="59" xfId="0" applyNumberFormat="1" applyFont="1" applyBorder="1" applyAlignment="1"/>
    <xf numFmtId="164" fontId="2" fillId="0" borderId="21" xfId="0" applyNumberFormat="1" applyFont="1" applyBorder="1" applyAlignment="1"/>
    <xf numFmtId="4" fontId="2" fillId="0" borderId="30" xfId="0" applyNumberFormat="1" applyFont="1" applyBorder="1" applyAlignment="1">
      <alignment vertical="center"/>
    </xf>
    <xf numFmtId="0" fontId="61" fillId="0" borderId="30" xfId="0" applyFont="1" applyFill="1" applyBorder="1" applyAlignment="1">
      <alignment vertical="center" wrapText="1"/>
    </xf>
    <xf numFmtId="0" fontId="61" fillId="0" borderId="21" xfId="0" applyFont="1" applyFill="1" applyBorder="1" applyAlignment="1">
      <alignment vertical="center" wrapText="1"/>
    </xf>
    <xf numFmtId="4" fontId="2" fillId="0" borderId="21" xfId="0" applyNumberFormat="1" applyFont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164" fontId="7" fillId="0" borderId="21" xfId="0" applyNumberFormat="1" applyFont="1" applyFill="1" applyBorder="1" applyAlignment="1">
      <alignment vertical="center" wrapText="1"/>
    </xf>
    <xf numFmtId="44" fontId="7" fillId="0" borderId="30" xfId="1" applyFont="1" applyFill="1" applyBorder="1" applyAlignment="1">
      <alignment vertical="center" wrapText="1"/>
    </xf>
    <xf numFmtId="0" fontId="62" fillId="0" borderId="0" xfId="0" applyFont="1" applyBorder="1" applyAlignment="1">
      <alignment horizontal="center" vertical="center" wrapText="1"/>
    </xf>
    <xf numFmtId="164" fontId="9" fillId="0" borderId="71" xfId="0" applyNumberFormat="1" applyFont="1" applyBorder="1" applyAlignment="1">
      <alignment horizontal="center" vertical="center"/>
    </xf>
    <xf numFmtId="4" fontId="9" fillId="0" borderId="68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0" fontId="18" fillId="0" borderId="102" xfId="0" applyFont="1" applyFill="1" applyBorder="1" applyAlignment="1">
      <alignment horizontal="center" vertical="center" wrapText="1"/>
    </xf>
    <xf numFmtId="0" fontId="62" fillId="0" borderId="73" xfId="0" applyFont="1" applyBorder="1" applyAlignment="1">
      <alignment horizontal="center" vertical="center" wrapText="1"/>
    </xf>
    <xf numFmtId="164" fontId="9" fillId="0" borderId="105" xfId="0" applyNumberFormat="1" applyFont="1" applyBorder="1" applyAlignment="1">
      <alignment horizontal="center" vertical="center"/>
    </xf>
    <xf numFmtId="4" fontId="9" fillId="0" borderId="106" xfId="0" applyNumberFormat="1" applyFont="1" applyBorder="1" applyAlignment="1">
      <alignment horizontal="center" vertical="center"/>
    </xf>
    <xf numFmtId="165" fontId="38" fillId="0" borderId="21" xfId="0" applyNumberFormat="1" applyFont="1" applyFill="1" applyBorder="1" applyAlignment="1">
      <alignment horizontal="center" vertical="center" wrapText="1"/>
    </xf>
    <xf numFmtId="165" fontId="38" fillId="0" borderId="102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164" fontId="12" fillId="0" borderId="26" xfId="0" applyNumberFormat="1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wrapText="1"/>
    </xf>
    <xf numFmtId="0" fontId="28" fillId="0" borderId="22" xfId="0" applyFont="1" applyFill="1" applyBorder="1" applyAlignment="1">
      <alignment wrapText="1"/>
    </xf>
    <xf numFmtId="164" fontId="9" fillId="0" borderId="82" xfId="0" applyNumberFormat="1" applyFont="1" applyBorder="1" applyAlignment="1">
      <alignment vertical="center"/>
    </xf>
    <xf numFmtId="164" fontId="9" fillId="0" borderId="83" xfId="0" applyNumberFormat="1" applyFont="1" applyBorder="1" applyAlignment="1">
      <alignment vertical="center"/>
    </xf>
    <xf numFmtId="0" fontId="28" fillId="0" borderId="44" xfId="0" applyFont="1" applyFill="1" applyBorder="1" applyAlignment="1">
      <alignment horizontal="left"/>
    </xf>
    <xf numFmtId="0" fontId="28" fillId="0" borderId="22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44" fontId="21" fillId="0" borderId="0" xfId="1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/>
    <xf numFmtId="164" fontId="2" fillId="0" borderId="0" xfId="0" applyNumberFormat="1" applyFont="1" applyBorder="1" applyAlignment="1">
      <alignment horizontal="center"/>
    </xf>
    <xf numFmtId="0" fontId="64" fillId="0" borderId="0" xfId="0" applyFont="1" applyFill="1" applyBorder="1" applyAlignment="1">
      <alignment horizontal="center" vertical="center" wrapText="1"/>
    </xf>
    <xf numFmtId="4" fontId="18" fillId="0" borderId="0" xfId="0" applyNumberFormat="1" applyFont="1" applyBorder="1" applyAlignment="1">
      <alignment horizontal="center" vertical="center"/>
    </xf>
    <xf numFmtId="0" fontId="28" fillId="0" borderId="30" xfId="0" applyFont="1" applyFill="1" applyBorder="1" applyAlignment="1">
      <alignment horizontal="left"/>
    </xf>
    <xf numFmtId="0" fontId="61" fillId="0" borderId="30" xfId="0" applyFont="1" applyBorder="1" applyAlignment="1">
      <alignment vertical="center" wrapText="1"/>
    </xf>
    <xf numFmtId="164" fontId="9" fillId="0" borderId="30" xfId="0" applyNumberFormat="1" applyFont="1" applyBorder="1" applyAlignment="1">
      <alignment vertical="center"/>
    </xf>
    <xf numFmtId="4" fontId="9" fillId="0" borderId="30" xfId="0" applyNumberFormat="1" applyFont="1" applyBorder="1" applyAlignment="1">
      <alignment vertical="center"/>
    </xf>
    <xf numFmtId="0" fontId="12" fillId="0" borderId="30" xfId="0" applyFont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 wrapText="1"/>
    </xf>
    <xf numFmtId="0" fontId="64" fillId="0" borderId="30" xfId="0" applyFont="1" applyFill="1" applyBorder="1" applyAlignment="1">
      <alignment horizontal="center" vertical="center" wrapText="1"/>
    </xf>
    <xf numFmtId="4" fontId="18" fillId="0" borderId="30" xfId="0" applyNumberFormat="1" applyFont="1" applyBorder="1" applyAlignment="1">
      <alignment horizontal="center" vertical="center"/>
    </xf>
    <xf numFmtId="0" fontId="63" fillId="0" borderId="30" xfId="0" applyFont="1" applyFill="1" applyBorder="1" applyAlignment="1">
      <alignment wrapText="1"/>
    </xf>
    <xf numFmtId="0" fontId="28" fillId="0" borderId="30" xfId="0" applyFont="1" applyFill="1" applyBorder="1" applyAlignment="1">
      <alignment wrapText="1"/>
    </xf>
    <xf numFmtId="164" fontId="9" fillId="0" borderId="30" xfId="0" applyNumberFormat="1" applyFont="1" applyBorder="1" applyAlignment="1">
      <alignment vertical="center" wrapText="1"/>
    </xf>
    <xf numFmtId="165" fontId="8" fillId="0" borderId="26" xfId="0" applyNumberFormat="1" applyFont="1" applyFill="1" applyBorder="1" applyAlignment="1">
      <alignment horizontal="center"/>
    </xf>
    <xf numFmtId="165" fontId="10" fillId="0" borderId="30" xfId="0" applyNumberFormat="1" applyFont="1" applyFill="1" applyBorder="1" applyAlignment="1">
      <alignment vertical="center" wrapText="1"/>
    </xf>
    <xf numFmtId="44" fontId="7" fillId="0" borderId="45" xfId="1" applyFont="1" applyFill="1" applyBorder="1" applyAlignment="1">
      <alignment horizontal="center" vertical="center" wrapText="1"/>
    </xf>
    <xf numFmtId="44" fontId="8" fillId="0" borderId="43" xfId="1" applyFont="1" applyFill="1" applyBorder="1"/>
    <xf numFmtId="164" fontId="7" fillId="0" borderId="43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 wrapText="1"/>
    </xf>
    <xf numFmtId="164" fontId="12" fillId="0" borderId="30" xfId="0" applyNumberFormat="1" applyFont="1" applyFill="1" applyBorder="1" applyAlignment="1">
      <alignment vertical="center" wrapText="1"/>
    </xf>
    <xf numFmtId="44" fontId="36" fillId="0" borderId="30" xfId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 wrapText="1"/>
    </xf>
    <xf numFmtId="0" fontId="61" fillId="0" borderId="30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5" fontId="25" fillId="0" borderId="38" xfId="0" applyNumberFormat="1" applyFont="1" applyFill="1" applyBorder="1" applyAlignment="1">
      <alignment horizontal="center" wrapText="1"/>
    </xf>
    <xf numFmtId="165" fontId="25" fillId="0" borderId="39" xfId="0" applyNumberFormat="1" applyFont="1" applyFill="1" applyBorder="1" applyAlignment="1">
      <alignment horizontal="center" wrapText="1"/>
    </xf>
    <xf numFmtId="167" fontId="9" fillId="0" borderId="0" xfId="0" applyNumberFormat="1" applyFont="1" applyAlignment="1">
      <alignment horizontal="center"/>
    </xf>
    <xf numFmtId="167" fontId="9" fillId="0" borderId="70" xfId="0" applyNumberFormat="1" applyFont="1" applyBorder="1" applyAlignment="1">
      <alignment horizontal="center"/>
    </xf>
    <xf numFmtId="0" fontId="62" fillId="0" borderId="13" xfId="0" applyFont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49" xfId="0" applyFont="1" applyFill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4" fontId="9" fillId="0" borderId="13" xfId="0" applyNumberFormat="1" applyFont="1" applyBorder="1" applyAlignment="1">
      <alignment horizontal="center" vertical="center"/>
    </xf>
    <xf numFmtId="4" fontId="9" fillId="0" borderId="3" xfId="0" applyNumberFormat="1" applyFont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64" fontId="12" fillId="0" borderId="13" xfId="0" applyNumberFormat="1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18" fillId="0" borderId="57" xfId="0" applyFont="1" applyFill="1" applyBorder="1" applyAlignment="1">
      <alignment horizontal="center" vertical="center" wrapText="1"/>
    </xf>
    <xf numFmtId="0" fontId="61" fillId="0" borderId="80" xfId="0" applyFont="1" applyBorder="1" applyAlignment="1">
      <alignment horizontal="center" vertical="center" wrapText="1"/>
    </xf>
    <xf numFmtId="0" fontId="61" fillId="0" borderId="48" xfId="0" applyFont="1" applyBorder="1" applyAlignment="1">
      <alignment horizontal="center" vertical="center" wrapText="1"/>
    </xf>
    <xf numFmtId="0" fontId="61" fillId="0" borderId="57" xfId="0" applyFont="1" applyBorder="1" applyAlignment="1">
      <alignment horizontal="center" vertical="center" wrapText="1"/>
    </xf>
    <xf numFmtId="164" fontId="9" fillId="0" borderId="85" xfId="0" applyNumberFormat="1" applyFont="1" applyBorder="1" applyAlignment="1">
      <alignment horizontal="center" vertical="center"/>
    </xf>
    <xf numFmtId="164" fontId="9" fillId="0" borderId="87" xfId="0" applyNumberFormat="1" applyFont="1" applyBorder="1" applyAlignment="1">
      <alignment horizontal="center" vertical="center"/>
    </xf>
    <xf numFmtId="164" fontId="9" fillId="0" borderId="88" xfId="0" applyNumberFormat="1" applyFont="1" applyBorder="1" applyAlignment="1">
      <alignment horizontal="center" vertical="center"/>
    </xf>
    <xf numFmtId="4" fontId="9" fillId="0" borderId="86" xfId="0" applyNumberFormat="1" applyFont="1" applyBorder="1" applyAlignment="1">
      <alignment horizontal="center" vertical="center"/>
    </xf>
    <xf numFmtId="4" fontId="9" fillId="0" borderId="47" xfId="0" applyNumberFormat="1" applyFont="1" applyBorder="1" applyAlignment="1">
      <alignment horizontal="center" vertical="center"/>
    </xf>
    <xf numFmtId="4" fontId="9" fillId="0" borderId="50" xfId="0" applyNumberFormat="1" applyFont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 wrapText="1"/>
    </xf>
    <xf numFmtId="165" fontId="10" fillId="0" borderId="57" xfId="0" applyNumberFormat="1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1" xfId="0" applyFont="1" applyFill="1" applyBorder="1" applyAlignment="1">
      <alignment horizontal="center" vertical="center" wrapText="1"/>
    </xf>
    <xf numFmtId="0" fontId="12" fillId="0" borderId="93" xfId="0" applyFont="1" applyFill="1" applyBorder="1" applyAlignment="1">
      <alignment horizontal="center" vertical="center" wrapText="1"/>
    </xf>
    <xf numFmtId="164" fontId="12" fillId="0" borderId="90" xfId="0" applyNumberFormat="1" applyFont="1" applyFill="1" applyBorder="1" applyAlignment="1">
      <alignment horizontal="center" vertical="center" wrapText="1"/>
    </xf>
    <xf numFmtId="164" fontId="12" fillId="0" borderId="92" xfId="0" applyNumberFormat="1" applyFont="1" applyFill="1" applyBorder="1" applyAlignment="1">
      <alignment horizontal="center" vertical="center" wrapText="1"/>
    </xf>
    <xf numFmtId="164" fontId="12" fillId="0" borderId="94" xfId="0" applyNumberFormat="1" applyFont="1" applyFill="1" applyBorder="1" applyAlignment="1">
      <alignment horizontal="center" vertical="center" wrapText="1"/>
    </xf>
    <xf numFmtId="165" fontId="38" fillId="0" borderId="13" xfId="0" applyNumberFormat="1" applyFont="1" applyFill="1" applyBorder="1" applyAlignment="1">
      <alignment horizontal="center" vertical="center" wrapText="1"/>
    </xf>
    <xf numFmtId="165" fontId="38" fillId="0" borderId="49" xfId="0" applyNumberFormat="1" applyFont="1" applyFill="1" applyBorder="1" applyAlignment="1">
      <alignment horizontal="center" vertical="center" wrapText="1"/>
    </xf>
    <xf numFmtId="0" fontId="62" fillId="0" borderId="95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64" xfId="0" applyFont="1" applyBorder="1" applyAlignment="1">
      <alignment horizontal="center" vertical="center" wrapText="1"/>
    </xf>
    <xf numFmtId="164" fontId="9" fillId="0" borderId="81" xfId="0" applyNumberFormat="1" applyFont="1" applyBorder="1" applyAlignment="1">
      <alignment horizontal="center" vertical="center"/>
    </xf>
    <xf numFmtId="164" fontId="9" fillId="0" borderId="82" xfId="0" applyNumberFormat="1" applyFont="1" applyBorder="1" applyAlignment="1">
      <alignment horizontal="center" vertical="center"/>
    </xf>
    <xf numFmtId="164" fontId="9" fillId="0" borderId="83" xfId="0" applyNumberFormat="1" applyFont="1" applyBorder="1" applyAlignment="1">
      <alignment horizontal="center" vertical="center"/>
    </xf>
    <xf numFmtId="4" fontId="9" fillId="0" borderId="96" xfId="0" applyNumberFormat="1" applyFont="1" applyBorder="1" applyAlignment="1">
      <alignment horizontal="center" vertical="center"/>
    </xf>
    <xf numFmtId="4" fontId="9" fillId="0" borderId="97" xfId="0" applyNumberFormat="1" applyFont="1" applyBorder="1" applyAlignment="1">
      <alignment horizontal="center" vertical="center"/>
    </xf>
    <xf numFmtId="4" fontId="9" fillId="0" borderId="98" xfId="0" applyNumberFormat="1" applyFont="1" applyBorder="1" applyAlignment="1">
      <alignment horizontal="center" vertical="center"/>
    </xf>
    <xf numFmtId="165" fontId="38" fillId="0" borderId="99" xfId="0" applyNumberFormat="1" applyFont="1" applyFill="1" applyBorder="1" applyAlignment="1">
      <alignment horizontal="center" vertical="center" wrapText="1"/>
    </xf>
    <xf numFmtId="165" fontId="38" fillId="0" borderId="55" xfId="0" applyNumberFormat="1" applyFont="1" applyFill="1" applyBorder="1" applyAlignment="1">
      <alignment horizontal="center" vertical="center" wrapText="1"/>
    </xf>
    <xf numFmtId="0" fontId="12" fillId="0" borderId="100" xfId="0" applyFont="1" applyFill="1" applyBorder="1" applyAlignment="1">
      <alignment horizontal="center" vertical="center" wrapText="1"/>
    </xf>
    <xf numFmtId="0" fontId="12" fillId="0" borderId="101" xfId="0" applyFont="1" applyFill="1" applyBorder="1" applyAlignment="1">
      <alignment horizontal="center" vertical="center" wrapText="1"/>
    </xf>
    <xf numFmtId="0" fontId="12" fillId="0" borderId="103" xfId="0" applyFont="1" applyFill="1" applyBorder="1" applyAlignment="1">
      <alignment horizontal="center" vertical="center" wrapText="1"/>
    </xf>
    <xf numFmtId="164" fontId="12" fillId="0" borderId="60" xfId="0" applyNumberFormat="1" applyFont="1" applyFill="1" applyBorder="1" applyAlignment="1">
      <alignment horizontal="center" vertical="center" wrapText="1"/>
    </xf>
    <xf numFmtId="164" fontId="12" fillId="0" borderId="63" xfId="0" applyNumberFormat="1" applyFont="1" applyFill="1" applyBorder="1" applyAlignment="1">
      <alignment horizontal="center" vertical="center" wrapText="1"/>
    </xf>
    <xf numFmtId="164" fontId="12" fillId="0" borderId="104" xfId="0" applyNumberFormat="1" applyFont="1" applyFill="1" applyBorder="1" applyAlignment="1">
      <alignment horizontal="center" vertical="center" wrapText="1"/>
    </xf>
    <xf numFmtId="164" fontId="12" fillId="0" borderId="116" xfId="0" applyNumberFormat="1" applyFont="1" applyFill="1" applyBorder="1" applyAlignment="1">
      <alignment horizontal="center" vertical="center"/>
    </xf>
    <xf numFmtId="164" fontId="12" fillId="0" borderId="108" xfId="0" applyNumberFormat="1" applyFont="1" applyFill="1" applyBorder="1" applyAlignment="1">
      <alignment horizontal="center" vertical="center"/>
    </xf>
    <xf numFmtId="164" fontId="12" fillId="0" borderId="109" xfId="0" applyNumberFormat="1" applyFont="1" applyFill="1" applyBorder="1" applyAlignment="1">
      <alignment horizontal="center" vertical="center"/>
    </xf>
    <xf numFmtId="0" fontId="18" fillId="0" borderId="107" xfId="0" applyFont="1" applyFill="1" applyBorder="1" applyAlignment="1">
      <alignment horizontal="center" vertical="center" wrapText="1"/>
    </xf>
    <xf numFmtId="0" fontId="18" fillId="0" borderId="108" xfId="0" applyFont="1" applyFill="1" applyBorder="1" applyAlignment="1">
      <alignment horizontal="center" vertical="center" wrapText="1"/>
    </xf>
    <xf numFmtId="0" fontId="18" fillId="0" borderId="109" xfId="0" applyFont="1" applyFill="1" applyBorder="1" applyAlignment="1">
      <alignment horizontal="center" vertical="center" wrapText="1"/>
    </xf>
    <xf numFmtId="0" fontId="62" fillId="0" borderId="107" xfId="0" applyFont="1" applyBorder="1" applyAlignment="1">
      <alignment horizontal="center" vertical="center" wrapText="1"/>
    </xf>
    <xf numFmtId="0" fontId="62" fillId="0" borderId="108" xfId="0" applyFont="1" applyBorder="1" applyAlignment="1">
      <alignment horizontal="center" vertical="center" wrapText="1"/>
    </xf>
    <xf numFmtId="0" fontId="62" fillId="0" borderId="109" xfId="0" applyFont="1" applyBorder="1" applyAlignment="1">
      <alignment horizontal="center" vertical="center" wrapText="1"/>
    </xf>
    <xf numFmtId="164" fontId="9" fillId="0" borderId="110" xfId="0" applyNumberFormat="1" applyFont="1" applyBorder="1" applyAlignment="1">
      <alignment horizontal="center" vertical="center"/>
    </xf>
    <xf numFmtId="164" fontId="9" fillId="0" borderId="112" xfId="0" applyNumberFormat="1" applyFont="1" applyBorder="1" applyAlignment="1">
      <alignment horizontal="center" vertical="center"/>
    </xf>
    <xf numFmtId="164" fontId="9" fillId="0" borderId="114" xfId="0" applyNumberFormat="1" applyFont="1" applyBorder="1" applyAlignment="1">
      <alignment horizontal="center" vertical="center"/>
    </xf>
    <xf numFmtId="4" fontId="9" fillId="0" borderId="111" xfId="0" applyNumberFormat="1" applyFont="1" applyBorder="1" applyAlignment="1">
      <alignment horizontal="center" vertical="center"/>
    </xf>
    <xf numFmtId="4" fontId="9" fillId="0" borderId="113" xfId="0" applyNumberFormat="1" applyFont="1" applyBorder="1" applyAlignment="1">
      <alignment horizontal="center" vertical="center"/>
    </xf>
    <xf numFmtId="4" fontId="9" fillId="0" borderId="115" xfId="0" applyNumberFormat="1" applyFont="1" applyBorder="1" applyAlignment="1">
      <alignment horizontal="center" vertical="center"/>
    </xf>
    <xf numFmtId="165" fontId="38" fillId="0" borderId="107" xfId="0" applyNumberFormat="1" applyFont="1" applyFill="1" applyBorder="1" applyAlignment="1">
      <alignment horizontal="center" vertical="center" wrapText="1"/>
    </xf>
    <xf numFmtId="165" fontId="38" fillId="0" borderId="108" xfId="0" applyNumberFormat="1" applyFont="1" applyFill="1" applyBorder="1" applyAlignment="1">
      <alignment horizontal="center" vertical="center" wrapText="1"/>
    </xf>
    <xf numFmtId="165" fontId="38" fillId="0" borderId="109" xfId="0" applyNumberFormat="1" applyFont="1" applyFill="1" applyBorder="1" applyAlignment="1">
      <alignment horizontal="center" vertical="center" wrapText="1"/>
    </xf>
    <xf numFmtId="0" fontId="12" fillId="0" borderId="116" xfId="0" applyFont="1" applyFill="1" applyBorder="1" applyAlignment="1">
      <alignment horizontal="center" vertical="center" wrapText="1"/>
    </xf>
    <xf numFmtId="0" fontId="12" fillId="0" borderId="108" xfId="0" applyFont="1" applyFill="1" applyBorder="1" applyAlignment="1">
      <alignment horizontal="center" vertical="center" wrapText="1"/>
    </xf>
    <xf numFmtId="0" fontId="12" fillId="0" borderId="109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9" xfId="0" applyFont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horizontal="center" vertical="center" wrapText="1"/>
    </xf>
    <xf numFmtId="165" fontId="10" fillId="0" borderId="49" xfId="0" applyNumberFormat="1" applyFont="1" applyFill="1" applyBorder="1" applyAlignment="1">
      <alignment horizontal="center" vertical="center" wrapText="1"/>
    </xf>
    <xf numFmtId="44" fontId="7" fillId="0" borderId="62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66" xfId="1" applyFont="1" applyFill="1" applyBorder="1" applyAlignment="1">
      <alignment horizontal="center" vertical="center" wrapText="1"/>
    </xf>
    <xf numFmtId="44" fontId="7" fillId="0" borderId="52" xfId="1" applyFont="1" applyFill="1" applyBorder="1" applyAlignment="1">
      <alignment horizontal="center" vertical="center" wrapText="1"/>
    </xf>
    <xf numFmtId="44" fontId="7" fillId="0" borderId="54" xfId="1" applyFont="1" applyFill="1" applyBorder="1" applyAlignment="1">
      <alignment horizontal="center" vertical="center" wrapText="1"/>
    </xf>
    <xf numFmtId="44" fontId="7" fillId="0" borderId="64" xfId="1" applyFont="1" applyFill="1" applyBorder="1" applyAlignment="1">
      <alignment horizontal="center" vertical="center" wrapText="1"/>
    </xf>
    <xf numFmtId="0" fontId="28" fillId="0" borderId="117" xfId="0" applyFont="1" applyFill="1" applyBorder="1" applyAlignment="1">
      <alignment horizontal="center" vertical="center" wrapText="1"/>
    </xf>
    <xf numFmtId="0" fontId="28" fillId="0" borderId="118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164" fontId="12" fillId="0" borderId="53" xfId="0" applyNumberFormat="1" applyFont="1" applyFill="1" applyBorder="1" applyAlignment="1">
      <alignment horizontal="center" vertical="center" wrapText="1"/>
    </xf>
    <xf numFmtId="164" fontId="12" fillId="0" borderId="55" xfId="0" applyNumberFormat="1" applyFont="1" applyFill="1" applyBorder="1" applyAlignment="1">
      <alignment horizontal="center" vertical="center" wrapText="1"/>
    </xf>
    <xf numFmtId="164" fontId="12" fillId="0" borderId="58" xfId="0" applyNumberFormat="1" applyFont="1" applyFill="1" applyBorder="1" applyAlignment="1">
      <alignment horizontal="center" vertical="center" wrapText="1"/>
    </xf>
    <xf numFmtId="164" fontId="2" fillId="0" borderId="84" xfId="0" applyNumberFormat="1" applyFont="1" applyBorder="1" applyAlignment="1">
      <alignment horizontal="center"/>
    </xf>
    <xf numFmtId="164" fontId="2" fillId="0" borderId="56" xfId="0" applyNumberFormat="1" applyFont="1" applyBorder="1" applyAlignment="1">
      <alignment horizontal="center"/>
    </xf>
    <xf numFmtId="4" fontId="2" fillId="0" borderId="8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center" vertical="center"/>
    </xf>
    <xf numFmtId="4" fontId="2" fillId="0" borderId="57" xfId="0" applyNumberFormat="1" applyFont="1" applyBorder="1" applyAlignment="1">
      <alignment horizontal="center" vertical="center"/>
    </xf>
    <xf numFmtId="0" fontId="18" fillId="0" borderId="122" xfId="0" applyFont="1" applyFill="1" applyBorder="1" applyAlignment="1">
      <alignment horizontal="center" vertical="center" wrapText="1"/>
    </xf>
    <xf numFmtId="0" fontId="18" fillId="0" borderId="123" xfId="0" applyFont="1" applyFill="1" applyBorder="1" applyAlignment="1">
      <alignment horizontal="center" vertical="center" wrapText="1"/>
    </xf>
    <xf numFmtId="0" fontId="63" fillId="0" borderId="121" xfId="0" applyFont="1" applyFill="1" applyBorder="1" applyAlignment="1">
      <alignment horizontal="center" wrapText="1"/>
    </xf>
    <xf numFmtId="0" fontId="63" fillId="0" borderId="119" xfId="0" applyFont="1" applyFill="1" applyBorder="1" applyAlignment="1">
      <alignment horizontal="center" wrapText="1"/>
    </xf>
    <xf numFmtId="0" fontId="63" fillId="0" borderId="4" xfId="0" applyFont="1" applyFill="1" applyBorder="1" applyAlignment="1">
      <alignment horizontal="center" wrapText="1"/>
    </xf>
    <xf numFmtId="0" fontId="63" fillId="0" borderId="120" xfId="0" applyFont="1" applyFill="1" applyBorder="1" applyAlignment="1">
      <alignment horizont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49" xfId="0" applyNumberFormat="1" applyFont="1" applyBorder="1" applyAlignment="1">
      <alignment horizontal="center" vertical="center" wrapText="1"/>
    </xf>
    <xf numFmtId="44" fontId="7" fillId="0" borderId="13" xfId="1" applyFont="1" applyFill="1" applyBorder="1" applyAlignment="1">
      <alignment horizontal="center" vertical="center" wrapText="1"/>
    </xf>
    <xf numFmtId="44" fontId="7" fillId="0" borderId="3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61" fillId="0" borderId="46" xfId="0" applyFont="1" applyFill="1" applyBorder="1" applyAlignment="1">
      <alignment horizontal="center" vertical="center" wrapText="1"/>
    </xf>
    <xf numFmtId="0" fontId="61" fillId="0" borderId="48" xfId="0" applyFont="1" applyFill="1" applyBorder="1" applyAlignment="1">
      <alignment horizontal="center" vertical="center" wrapText="1"/>
    </xf>
    <xf numFmtId="44" fontId="7" fillId="0" borderId="119" xfId="1" applyFont="1" applyFill="1" applyBorder="1" applyAlignment="1">
      <alignment horizontal="center" vertical="center" wrapText="1"/>
    </xf>
    <xf numFmtId="44" fontId="7" fillId="0" borderId="71" xfId="1" applyFont="1" applyFill="1" applyBorder="1" applyAlignment="1">
      <alignment horizontal="center" vertical="center" wrapText="1"/>
    </xf>
    <xf numFmtId="0" fontId="43" fillId="13" borderId="30" xfId="0" applyFont="1" applyFill="1" applyBorder="1" applyAlignment="1">
      <alignment vertical="center" wrapText="1"/>
    </xf>
    <xf numFmtId="164" fontId="43" fillId="13" borderId="30" xfId="0" applyNumberFormat="1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33"/>
  <sheetViews>
    <sheetView workbookViewId="0">
      <pane ySplit="3" topLeftCell="A70" activePane="bottomLeft" state="frozen"/>
      <selection pane="bottomLeft" activeCell="A79" sqref="A79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51" t="s">
        <v>29</v>
      </c>
      <c r="B1" s="551"/>
      <c r="C1" s="551"/>
      <c r="D1" s="551"/>
      <c r="E1" s="551"/>
      <c r="F1" s="551"/>
      <c r="G1" s="551"/>
      <c r="H1" s="551"/>
      <c r="I1" s="551"/>
      <c r="J1" s="551"/>
      <c r="K1" s="1"/>
      <c r="L1" s="2"/>
      <c r="M1" s="1"/>
      <c r="N1" s="1"/>
      <c r="O1" s="3"/>
      <c r="S1" s="552" t="s">
        <v>0</v>
      </c>
      <c r="T1" s="552"/>
      <c r="U1" s="7" t="s">
        <v>1</v>
      </c>
      <c r="V1" s="8" t="s">
        <v>2</v>
      </c>
      <c r="W1" s="554" t="s">
        <v>3</v>
      </c>
      <c r="X1" s="555"/>
    </row>
    <row r="2" spans="1:24" ht="24" thickBot="1" x14ac:dyDescent="0.4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9"/>
      <c r="L2" s="10"/>
      <c r="M2" s="9"/>
      <c r="N2" s="11"/>
      <c r="O2" s="12"/>
      <c r="Q2" s="13"/>
      <c r="R2" s="14"/>
      <c r="S2" s="553"/>
      <c r="T2" s="553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56" t="s">
        <v>16</v>
      </c>
      <c r="P3" s="557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81" si="0">I6-F6</f>
        <v>0</v>
      </c>
      <c r="K6" s="69"/>
      <c r="L6" s="82"/>
      <c r="M6" s="83"/>
      <c r="N6" s="50">
        <f t="shared" ref="N6:N82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58"/>
      <c r="M12" s="559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24.75" customHeight="1" x14ac:dyDescent="0.3">
      <c r="A64" s="564" t="s">
        <v>30</v>
      </c>
      <c r="B64" s="216" t="s">
        <v>34</v>
      </c>
      <c r="C64" s="562" t="s">
        <v>40</v>
      </c>
      <c r="D64" s="209"/>
      <c r="E64" s="91"/>
      <c r="F64" s="493">
        <v>146</v>
      </c>
      <c r="G64" s="566">
        <v>45182</v>
      </c>
      <c r="H64" s="568" t="s">
        <v>41</v>
      </c>
      <c r="I64" s="491">
        <v>146</v>
      </c>
      <c r="J64" s="229">
        <f t="shared" si="0"/>
        <v>0</v>
      </c>
      <c r="K64" s="235">
        <v>38</v>
      </c>
      <c r="L64" s="594" t="s">
        <v>42</v>
      </c>
      <c r="M64" s="487"/>
      <c r="N64" s="50">
        <f t="shared" si="1"/>
        <v>5548</v>
      </c>
      <c r="O64" s="570" t="s">
        <v>21</v>
      </c>
      <c r="P64" s="572">
        <v>45229</v>
      </c>
      <c r="Q64" s="212"/>
      <c r="R64" s="177"/>
      <c r="S64" s="76"/>
      <c r="T64" s="76"/>
      <c r="U64" s="77"/>
      <c r="V64" s="78"/>
    </row>
    <row r="65" spans="1:22" ht="24.75" customHeight="1" thickBot="1" x14ac:dyDescent="0.35">
      <c r="A65" s="565"/>
      <c r="B65" s="216" t="s">
        <v>34</v>
      </c>
      <c r="C65" s="563"/>
      <c r="D65" s="213"/>
      <c r="E65" s="91"/>
      <c r="F65" s="493">
        <v>185</v>
      </c>
      <c r="G65" s="567"/>
      <c r="H65" s="569"/>
      <c r="I65" s="491">
        <v>185</v>
      </c>
      <c r="J65" s="229">
        <f t="shared" si="0"/>
        <v>0</v>
      </c>
      <c r="K65" s="235">
        <v>38</v>
      </c>
      <c r="L65" s="595"/>
      <c r="M65" s="487"/>
      <c r="N65" s="50">
        <f t="shared" si="1"/>
        <v>7030</v>
      </c>
      <c r="O65" s="571"/>
      <c r="P65" s="573"/>
      <c r="Q65" s="214"/>
      <c r="R65" s="177"/>
      <c r="S65" s="76"/>
      <c r="T65" s="76"/>
      <c r="U65" s="77"/>
      <c r="V65" s="78"/>
    </row>
    <row r="66" spans="1:22" ht="24.75" customHeight="1" thickTop="1" x14ac:dyDescent="0.3">
      <c r="A66" s="574" t="s">
        <v>30</v>
      </c>
      <c r="B66" s="216" t="s">
        <v>33</v>
      </c>
      <c r="C66" s="596" t="s">
        <v>46</v>
      </c>
      <c r="D66" s="213"/>
      <c r="E66" s="91"/>
      <c r="F66" s="493">
        <v>163.4</v>
      </c>
      <c r="G66" s="599">
        <v>45188</v>
      </c>
      <c r="H66" s="602" t="s">
        <v>47</v>
      </c>
      <c r="I66" s="491">
        <v>163.4</v>
      </c>
      <c r="J66" s="229">
        <f t="shared" si="0"/>
        <v>0</v>
      </c>
      <c r="K66" s="235">
        <v>163.4</v>
      </c>
      <c r="L66" s="605" t="s">
        <v>48</v>
      </c>
      <c r="M66" s="487"/>
      <c r="N66" s="50">
        <f t="shared" si="1"/>
        <v>26699.56</v>
      </c>
      <c r="O66" s="607" t="s">
        <v>21</v>
      </c>
      <c r="P66" s="610">
        <v>45229</v>
      </c>
      <c r="Q66" s="214"/>
      <c r="R66" s="221"/>
      <c r="S66" s="76"/>
      <c r="T66" s="76"/>
      <c r="U66" s="222"/>
      <c r="V66" s="78"/>
    </row>
    <row r="67" spans="1:22" ht="24.75" customHeight="1" x14ac:dyDescent="0.3">
      <c r="A67" s="575"/>
      <c r="B67" s="216" t="s">
        <v>45</v>
      </c>
      <c r="C67" s="597"/>
      <c r="D67" s="213"/>
      <c r="E67" s="91"/>
      <c r="F67" s="493">
        <v>85.04</v>
      </c>
      <c r="G67" s="600"/>
      <c r="H67" s="603"/>
      <c r="I67" s="491">
        <v>85.04</v>
      </c>
      <c r="J67" s="229">
        <f t="shared" si="0"/>
        <v>0</v>
      </c>
      <c r="K67" s="235">
        <v>85.04</v>
      </c>
      <c r="L67" s="606"/>
      <c r="M67" s="487"/>
      <c r="N67" s="50">
        <f t="shared" si="1"/>
        <v>7231.8016000000007</v>
      </c>
      <c r="O67" s="608"/>
      <c r="P67" s="611"/>
      <c r="Q67" s="214"/>
      <c r="R67" s="221"/>
      <c r="S67" s="76"/>
      <c r="T67" s="76"/>
      <c r="U67" s="222"/>
      <c r="V67" s="78"/>
    </row>
    <row r="68" spans="1:22" ht="24.75" customHeight="1" x14ac:dyDescent="0.3">
      <c r="A68" s="575"/>
      <c r="B68" s="216" t="s">
        <v>31</v>
      </c>
      <c r="C68" s="597"/>
      <c r="D68" s="213"/>
      <c r="E68" s="91"/>
      <c r="F68" s="493">
        <v>123.64</v>
      </c>
      <c r="G68" s="600"/>
      <c r="H68" s="603"/>
      <c r="I68" s="491">
        <v>123.64</v>
      </c>
      <c r="J68" s="229">
        <f t="shared" si="0"/>
        <v>0</v>
      </c>
      <c r="K68" s="235">
        <v>123.64</v>
      </c>
      <c r="L68" s="606"/>
      <c r="M68" s="487"/>
      <c r="N68" s="50">
        <f t="shared" si="1"/>
        <v>15286.8496</v>
      </c>
      <c r="O68" s="608"/>
      <c r="P68" s="611"/>
      <c r="Q68" s="214"/>
      <c r="R68" s="221"/>
      <c r="S68" s="76"/>
      <c r="T68" s="76"/>
      <c r="U68" s="222"/>
      <c r="V68" s="78"/>
    </row>
    <row r="69" spans="1:22" ht="24.75" customHeight="1" thickBot="1" x14ac:dyDescent="0.35">
      <c r="A69" s="576"/>
      <c r="B69" s="216" t="s">
        <v>34</v>
      </c>
      <c r="C69" s="598"/>
      <c r="D69" s="213"/>
      <c r="E69" s="91"/>
      <c r="F69" s="493">
        <v>68.680000000000007</v>
      </c>
      <c r="G69" s="601"/>
      <c r="H69" s="604"/>
      <c r="I69" s="491">
        <v>68.680000000000007</v>
      </c>
      <c r="J69" s="229">
        <f t="shared" si="0"/>
        <v>0</v>
      </c>
      <c r="K69" s="235">
        <v>68.680000000000007</v>
      </c>
      <c r="L69" s="606"/>
      <c r="M69" s="487"/>
      <c r="N69" s="50">
        <f t="shared" si="1"/>
        <v>4716.9424000000008</v>
      </c>
      <c r="O69" s="609"/>
      <c r="P69" s="612"/>
      <c r="Q69" s="214"/>
      <c r="R69" s="221"/>
      <c r="S69" s="76"/>
      <c r="T69" s="76"/>
      <c r="U69" s="222"/>
      <c r="V69" s="78"/>
    </row>
    <row r="70" spans="1:22" ht="54.75" customHeight="1" thickTop="1" thickBot="1" x14ac:dyDescent="0.35">
      <c r="A70" s="508" t="s">
        <v>30</v>
      </c>
      <c r="B70" s="216" t="s">
        <v>32</v>
      </c>
      <c r="C70" s="509" t="s">
        <v>49</v>
      </c>
      <c r="D70" s="213"/>
      <c r="E70" s="91"/>
      <c r="F70" s="493">
        <f>86.3-51.8</f>
        <v>34.5</v>
      </c>
      <c r="G70" s="510">
        <v>45188</v>
      </c>
      <c r="H70" s="511" t="s">
        <v>50</v>
      </c>
      <c r="I70" s="491">
        <f>86.3-51.8</f>
        <v>34.5</v>
      </c>
      <c r="J70" s="229">
        <f t="shared" si="0"/>
        <v>0</v>
      </c>
      <c r="K70" s="235">
        <v>70</v>
      </c>
      <c r="L70" s="513" t="s">
        <v>51</v>
      </c>
      <c r="M70" s="487"/>
      <c r="N70" s="50">
        <f t="shared" si="1"/>
        <v>2415</v>
      </c>
      <c r="O70" s="514" t="s">
        <v>21</v>
      </c>
      <c r="P70" s="515">
        <v>45229</v>
      </c>
      <c r="Q70" s="214"/>
      <c r="R70" s="221"/>
      <c r="S70" s="76"/>
      <c r="T70" s="76"/>
      <c r="U70" s="222"/>
      <c r="V70" s="78"/>
    </row>
    <row r="71" spans="1:22" ht="24.75" customHeight="1" thickTop="1" x14ac:dyDescent="0.3">
      <c r="A71" s="616" t="s">
        <v>30</v>
      </c>
      <c r="B71" s="216" t="s">
        <v>45</v>
      </c>
      <c r="C71" s="619" t="s">
        <v>52</v>
      </c>
      <c r="D71" s="213"/>
      <c r="E71" s="91"/>
      <c r="F71" s="493">
        <v>27.36</v>
      </c>
      <c r="G71" s="622">
        <v>45195</v>
      </c>
      <c r="H71" s="625" t="s">
        <v>53</v>
      </c>
      <c r="I71" s="491">
        <v>27.36</v>
      </c>
      <c r="J71" s="229">
        <f t="shared" si="0"/>
        <v>0</v>
      </c>
      <c r="K71" s="235">
        <v>70</v>
      </c>
      <c r="L71" s="628" t="s">
        <v>54</v>
      </c>
      <c r="M71" s="487"/>
      <c r="N71" s="50">
        <f t="shared" si="1"/>
        <v>1915.2</v>
      </c>
      <c r="O71" s="631" t="s">
        <v>21</v>
      </c>
      <c r="P71" s="613">
        <v>45229</v>
      </c>
      <c r="Q71" s="214"/>
      <c r="R71" s="221"/>
      <c r="S71" s="76"/>
      <c r="T71" s="76"/>
      <c r="U71" s="222"/>
      <c r="V71" s="78"/>
    </row>
    <row r="72" spans="1:22" ht="24.75" customHeight="1" x14ac:dyDescent="0.3">
      <c r="A72" s="617"/>
      <c r="B72" s="216" t="s">
        <v>31</v>
      </c>
      <c r="C72" s="620"/>
      <c r="D72" s="213"/>
      <c r="E72" s="91"/>
      <c r="F72" s="493">
        <v>58.08</v>
      </c>
      <c r="G72" s="623"/>
      <c r="H72" s="626"/>
      <c r="I72" s="491">
        <v>58.08</v>
      </c>
      <c r="J72" s="229">
        <f t="shared" si="0"/>
        <v>0</v>
      </c>
      <c r="K72" s="235">
        <v>70</v>
      </c>
      <c r="L72" s="629"/>
      <c r="M72" s="487"/>
      <c r="N72" s="50">
        <f t="shared" si="1"/>
        <v>4065.6</v>
      </c>
      <c r="O72" s="632"/>
      <c r="P72" s="614"/>
      <c r="Q72" s="214"/>
      <c r="R72" s="221"/>
      <c r="S72" s="76"/>
      <c r="T72" s="76"/>
      <c r="U72" s="222"/>
      <c r="V72" s="78"/>
    </row>
    <row r="73" spans="1:22" ht="24.75" customHeight="1" x14ac:dyDescent="0.3">
      <c r="A73" s="617"/>
      <c r="B73" s="216" t="s">
        <v>34</v>
      </c>
      <c r="C73" s="620"/>
      <c r="D73" s="213"/>
      <c r="E73" s="91"/>
      <c r="F73" s="493">
        <v>30.02</v>
      </c>
      <c r="G73" s="623"/>
      <c r="H73" s="626"/>
      <c r="I73" s="491">
        <v>30.02</v>
      </c>
      <c r="J73" s="229">
        <f t="shared" si="0"/>
        <v>0</v>
      </c>
      <c r="K73" s="235">
        <v>38</v>
      </c>
      <c r="L73" s="629"/>
      <c r="M73" s="487"/>
      <c r="N73" s="50">
        <f t="shared" si="1"/>
        <v>1140.76</v>
      </c>
      <c r="O73" s="632"/>
      <c r="P73" s="614"/>
      <c r="Q73" s="214"/>
      <c r="R73" s="221"/>
      <c r="S73" s="76"/>
      <c r="T73" s="76"/>
      <c r="U73" s="222"/>
      <c r="V73" s="78"/>
    </row>
    <row r="74" spans="1:22" ht="24.75" customHeight="1" thickBot="1" x14ac:dyDescent="0.35">
      <c r="A74" s="618"/>
      <c r="B74" s="216" t="s">
        <v>32</v>
      </c>
      <c r="C74" s="621"/>
      <c r="D74" s="213"/>
      <c r="E74" s="91"/>
      <c r="F74" s="493">
        <v>86.18</v>
      </c>
      <c r="G74" s="624"/>
      <c r="H74" s="627"/>
      <c r="I74" s="491">
        <v>86.18</v>
      </c>
      <c r="J74" s="229">
        <f t="shared" si="0"/>
        <v>0</v>
      </c>
      <c r="K74" s="235">
        <v>60</v>
      </c>
      <c r="L74" s="630"/>
      <c r="M74" s="487"/>
      <c r="N74" s="50">
        <f t="shared" si="1"/>
        <v>5170.8</v>
      </c>
      <c r="O74" s="633"/>
      <c r="P74" s="615"/>
      <c r="Q74" s="214"/>
      <c r="R74" s="221"/>
      <c r="S74" s="76"/>
      <c r="T74" s="76"/>
      <c r="U74" s="222"/>
      <c r="V74" s="78"/>
    </row>
    <row r="75" spans="1:22" ht="24.75" customHeight="1" thickBot="1" x14ac:dyDescent="0.35">
      <c r="A75" s="215"/>
      <c r="B75" s="216"/>
      <c r="C75" s="503"/>
      <c r="D75" s="213"/>
      <c r="E75" s="91"/>
      <c r="F75" s="493"/>
      <c r="G75" s="504"/>
      <c r="H75" s="505"/>
      <c r="I75" s="491"/>
      <c r="J75" s="229">
        <f t="shared" si="0"/>
        <v>0</v>
      </c>
      <c r="K75" s="235"/>
      <c r="L75" s="512"/>
      <c r="M75" s="487"/>
      <c r="N75" s="50">
        <f t="shared" si="1"/>
        <v>0</v>
      </c>
      <c r="O75" s="506"/>
      <c r="P75" s="507"/>
      <c r="Q75" s="214"/>
      <c r="R75" s="221"/>
      <c r="S75" s="76"/>
      <c r="T75" s="76"/>
      <c r="U75" s="222"/>
      <c r="V75" s="78"/>
    </row>
    <row r="76" spans="1:22" ht="18.75" customHeight="1" thickTop="1" x14ac:dyDescent="0.3">
      <c r="A76" s="574" t="s">
        <v>30</v>
      </c>
      <c r="B76" s="216" t="s">
        <v>32</v>
      </c>
      <c r="C76" s="577" t="s">
        <v>38</v>
      </c>
      <c r="D76" s="213"/>
      <c r="E76" s="91"/>
      <c r="F76" s="493">
        <v>43.58</v>
      </c>
      <c r="G76" s="580">
        <v>45198</v>
      </c>
      <c r="H76" s="583" t="s">
        <v>43</v>
      </c>
      <c r="I76" s="491">
        <v>43.58</v>
      </c>
      <c r="J76" s="229">
        <f t="shared" si="0"/>
        <v>0</v>
      </c>
      <c r="K76" s="235">
        <v>43.58</v>
      </c>
      <c r="L76" s="586" t="s">
        <v>44</v>
      </c>
      <c r="M76" s="487"/>
      <c r="N76" s="50">
        <f t="shared" si="1"/>
        <v>1899.2163999999998</v>
      </c>
      <c r="O76" s="588" t="s">
        <v>21</v>
      </c>
      <c r="P76" s="591">
        <v>45229</v>
      </c>
      <c r="Q76" s="214"/>
      <c r="R76" s="221"/>
      <c r="S76" s="76"/>
      <c r="T76" s="76"/>
      <c r="U76" s="222"/>
      <c r="V76" s="78"/>
    </row>
    <row r="77" spans="1:22" ht="18.75" customHeight="1" x14ac:dyDescent="0.3">
      <c r="A77" s="575"/>
      <c r="B77" s="216" t="s">
        <v>31</v>
      </c>
      <c r="C77" s="578"/>
      <c r="D77" s="213"/>
      <c r="E77" s="91"/>
      <c r="F77" s="494">
        <v>32.32</v>
      </c>
      <c r="G77" s="581"/>
      <c r="H77" s="584"/>
      <c r="I77" s="492">
        <v>32.32</v>
      </c>
      <c r="J77" s="229">
        <f t="shared" si="0"/>
        <v>0</v>
      </c>
      <c r="K77" s="235">
        <v>32.32</v>
      </c>
      <c r="L77" s="586"/>
      <c r="M77" s="487"/>
      <c r="N77" s="50">
        <f t="shared" si="1"/>
        <v>1044.5824</v>
      </c>
      <c r="O77" s="589"/>
      <c r="P77" s="592"/>
      <c r="Q77" s="214"/>
      <c r="R77" s="221"/>
      <c r="S77" s="76"/>
      <c r="T77" s="76"/>
      <c r="U77" s="222"/>
      <c r="V77" s="78"/>
    </row>
    <row r="78" spans="1:22" s="208" customFormat="1" ht="28.5" customHeight="1" thickBot="1" x14ac:dyDescent="0.35">
      <c r="A78" s="576"/>
      <c r="B78" s="216" t="s">
        <v>34</v>
      </c>
      <c r="C78" s="579"/>
      <c r="D78" s="217"/>
      <c r="E78" s="91"/>
      <c r="F78" s="493">
        <v>110.74</v>
      </c>
      <c r="G78" s="582"/>
      <c r="H78" s="585"/>
      <c r="I78" s="491">
        <v>110.74</v>
      </c>
      <c r="J78" s="229">
        <f t="shared" si="0"/>
        <v>0</v>
      </c>
      <c r="K78" s="235">
        <v>110.74</v>
      </c>
      <c r="L78" s="587"/>
      <c r="M78" s="487"/>
      <c r="N78" s="202">
        <f t="shared" si="1"/>
        <v>12263.347599999999</v>
      </c>
      <c r="O78" s="590"/>
      <c r="P78" s="593"/>
      <c r="Q78" s="214"/>
      <c r="R78" s="231"/>
      <c r="S78" s="76"/>
      <c r="T78" s="76"/>
      <c r="U78" s="232"/>
      <c r="V78" s="207"/>
    </row>
    <row r="79" spans="1:22" x14ac:dyDescent="0.35">
      <c r="A79" s="489"/>
      <c r="B79" s="216"/>
      <c r="C79" s="498"/>
      <c r="D79" s="213"/>
      <c r="E79" s="91"/>
      <c r="F79" s="493"/>
      <c r="G79" s="495"/>
      <c r="H79" s="499"/>
      <c r="I79" s="491"/>
      <c r="J79" s="229">
        <f t="shared" si="0"/>
        <v>0</v>
      </c>
      <c r="K79" s="226"/>
      <c r="L79" s="488"/>
      <c r="M79" s="219"/>
      <c r="N79" s="202">
        <f t="shared" si="1"/>
        <v>0</v>
      </c>
      <c r="O79" s="500"/>
      <c r="P79" s="501"/>
      <c r="Q79" s="241"/>
      <c r="R79" s="221"/>
      <c r="S79" s="502"/>
      <c r="T79" s="502"/>
      <c r="U79" s="222"/>
      <c r="V79" s="78"/>
    </row>
    <row r="80" spans="1:22" ht="18.75" customHeight="1" x14ac:dyDescent="0.35">
      <c r="A80" s="247"/>
      <c r="B80" s="216"/>
      <c r="C80" s="497"/>
      <c r="D80" s="213"/>
      <c r="E80" s="91"/>
      <c r="F80" s="493"/>
      <c r="G80" s="484"/>
      <c r="H80" s="496"/>
      <c r="I80" s="491"/>
      <c r="J80" s="229">
        <f t="shared" si="0"/>
        <v>0</v>
      </c>
      <c r="K80" s="226"/>
      <c r="L80" s="218"/>
      <c r="M80" s="219"/>
      <c r="N80" s="202">
        <f t="shared" si="1"/>
        <v>0</v>
      </c>
      <c r="O80" s="253"/>
      <c r="P80" s="464"/>
      <c r="Q80" s="241"/>
      <c r="R80" s="221"/>
      <c r="S80" s="502"/>
      <c r="T80" s="502"/>
      <c r="U80" s="222"/>
      <c r="V80" s="78"/>
    </row>
    <row r="81" spans="1:22" ht="18.75" x14ac:dyDescent="0.3">
      <c r="A81" s="247"/>
      <c r="B81" s="216"/>
      <c r="C81" s="460"/>
      <c r="D81" s="213"/>
      <c r="E81" s="91"/>
      <c r="F81" s="493"/>
      <c r="G81" s="484"/>
      <c r="H81" s="483"/>
      <c r="I81" s="491"/>
      <c r="J81" s="229">
        <f t="shared" si="0"/>
        <v>0</v>
      </c>
      <c r="K81" s="226"/>
      <c r="L81" s="223"/>
      <c r="M81" s="219"/>
      <c r="N81" s="202">
        <f t="shared" si="1"/>
        <v>0</v>
      </c>
      <c r="O81" s="253"/>
      <c r="P81" s="464"/>
      <c r="Q81" s="241"/>
      <c r="R81" s="221"/>
      <c r="S81" s="502"/>
      <c r="T81" s="502"/>
      <c r="U81" s="222"/>
      <c r="V81" s="78"/>
    </row>
    <row r="82" spans="1:22" ht="18.75" x14ac:dyDescent="0.3">
      <c r="A82" s="247"/>
      <c r="B82" s="216"/>
      <c r="C82" s="460"/>
      <c r="D82" s="213"/>
      <c r="E82" s="91"/>
      <c r="F82" s="483"/>
      <c r="G82" s="484"/>
      <c r="H82" s="483"/>
      <c r="I82" s="483"/>
      <c r="J82" s="229"/>
      <c r="K82" s="226"/>
      <c r="L82" s="223"/>
      <c r="M82" s="219"/>
      <c r="N82" s="202">
        <f t="shared" si="1"/>
        <v>0</v>
      </c>
      <c r="O82" s="253"/>
      <c r="P82" s="464"/>
      <c r="Q82" s="241"/>
      <c r="R82" s="221"/>
      <c r="S82" s="502"/>
      <c r="T82" s="502"/>
      <c r="U82" s="222"/>
      <c r="V82" s="78"/>
    </row>
    <row r="83" spans="1:22" ht="18.75" x14ac:dyDescent="0.3">
      <c r="A83" s="247"/>
      <c r="B83" s="216"/>
      <c r="C83" s="460"/>
      <c r="D83" s="213"/>
      <c r="E83" s="91"/>
      <c r="F83" s="483"/>
      <c r="G83" s="484"/>
      <c r="H83" s="483"/>
      <c r="I83" s="483"/>
      <c r="J83" s="229"/>
      <c r="K83" s="226"/>
      <c r="L83" s="225"/>
      <c r="M83" s="226"/>
      <c r="N83" s="202">
        <f t="shared" ref="N83:N147" si="3">K83*I83</f>
        <v>0</v>
      </c>
      <c r="O83" s="253"/>
      <c r="P83" s="464"/>
      <c r="Q83" s="241"/>
      <c r="R83" s="221"/>
      <c r="S83" s="502"/>
      <c r="T83" s="502"/>
      <c r="U83" s="222"/>
      <c r="V83" s="78"/>
    </row>
    <row r="84" spans="1:22" ht="19.5" thickBot="1" x14ac:dyDescent="0.35">
      <c r="A84" s="247"/>
      <c r="B84" s="216"/>
      <c r="C84" s="460"/>
      <c r="D84" s="213"/>
      <c r="E84" s="91"/>
      <c r="F84" s="483"/>
      <c r="G84" s="484"/>
      <c r="H84" s="483"/>
      <c r="I84" s="483"/>
      <c r="J84" s="229">
        <f t="shared" ref="J84:J147" si="4">I84-F84</f>
        <v>0</v>
      </c>
      <c r="K84" s="226"/>
      <c r="L84" s="225"/>
      <c r="M84" s="226"/>
      <c r="N84" s="463">
        <f t="shared" si="3"/>
        <v>0</v>
      </c>
      <c r="O84" s="253"/>
      <c r="P84" s="464"/>
      <c r="Q84" s="241"/>
      <c r="R84" s="221"/>
      <c r="S84" s="502"/>
      <c r="T84" s="502"/>
      <c r="U84" s="222"/>
      <c r="V84" s="78"/>
    </row>
    <row r="85" spans="1:22" s="208" customFormat="1" ht="32.25" customHeight="1" thickTop="1" x14ac:dyDescent="0.3">
      <c r="A85" s="132"/>
      <c r="B85" s="216"/>
      <c r="C85" s="461"/>
      <c r="D85" s="227"/>
      <c r="E85" s="228"/>
      <c r="F85" s="483"/>
      <c r="G85" s="484"/>
      <c r="H85" s="483"/>
      <c r="I85" s="483"/>
      <c r="J85" s="229">
        <f t="shared" si="4"/>
        <v>0</v>
      </c>
      <c r="K85" s="226"/>
      <c r="L85" s="236"/>
      <c r="M85" s="226"/>
      <c r="N85" s="230">
        <f t="shared" si="3"/>
        <v>0</v>
      </c>
      <c r="O85" s="253"/>
      <c r="P85" s="464"/>
      <c r="Q85" s="241"/>
      <c r="R85" s="231"/>
      <c r="S85" s="502"/>
      <c r="T85" s="502"/>
      <c r="U85" s="232"/>
      <c r="V85" s="207"/>
    </row>
    <row r="86" spans="1:22" ht="31.5" customHeight="1" x14ac:dyDescent="0.3">
      <c r="A86" s="132"/>
      <c r="B86" s="216"/>
      <c r="C86" s="462"/>
      <c r="D86" s="227"/>
      <c r="E86" s="228"/>
      <c r="F86" s="483"/>
      <c r="G86" s="484"/>
      <c r="H86" s="483"/>
      <c r="I86" s="483"/>
      <c r="J86" s="229">
        <f t="shared" si="4"/>
        <v>0</v>
      </c>
      <c r="K86" s="226"/>
      <c r="L86" s="237"/>
      <c r="M86" s="226"/>
      <c r="N86" s="50">
        <f t="shared" si="3"/>
        <v>0</v>
      </c>
      <c r="O86" s="253"/>
      <c r="P86" s="464"/>
      <c r="Q86" s="241"/>
      <c r="R86" s="221"/>
      <c r="S86" s="502"/>
      <c r="T86" s="502"/>
      <c r="U86" s="222"/>
      <c r="V86" s="78"/>
    </row>
    <row r="87" spans="1:22" ht="31.5" customHeight="1" x14ac:dyDescent="0.3">
      <c r="A87" s="132"/>
      <c r="B87" s="216"/>
      <c r="C87" s="462"/>
      <c r="D87" s="227"/>
      <c r="E87" s="228"/>
      <c r="F87" s="483"/>
      <c r="G87" s="484"/>
      <c r="H87" s="483"/>
      <c r="I87" s="483"/>
      <c r="J87" s="229">
        <v>0</v>
      </c>
      <c r="K87" s="226"/>
      <c r="L87" s="237"/>
      <c r="M87" s="226"/>
      <c r="N87" s="50">
        <f t="shared" si="3"/>
        <v>0</v>
      </c>
      <c r="O87" s="253"/>
      <c r="P87" s="464"/>
      <c r="Q87" s="241"/>
      <c r="R87" s="221"/>
      <c r="S87" s="502"/>
      <c r="T87" s="502"/>
      <c r="U87" s="222"/>
      <c r="V87" s="78"/>
    </row>
    <row r="88" spans="1:22" ht="31.5" customHeight="1" thickBot="1" x14ac:dyDescent="0.35">
      <c r="A88" s="132"/>
      <c r="B88" s="216"/>
      <c r="C88" s="462"/>
      <c r="D88" s="227"/>
      <c r="E88" s="228"/>
      <c r="F88" s="483"/>
      <c r="G88" s="484"/>
      <c r="H88" s="483"/>
      <c r="I88" s="483"/>
      <c r="J88" s="229">
        <f t="shared" si="4"/>
        <v>0</v>
      </c>
      <c r="K88" s="226"/>
      <c r="L88" s="225"/>
      <c r="M88" s="226"/>
      <c r="N88" s="233">
        <f t="shared" si="3"/>
        <v>0</v>
      </c>
      <c r="O88" s="253"/>
      <c r="P88" s="464"/>
      <c r="Q88" s="241"/>
      <c r="R88" s="221"/>
      <c r="S88" s="502"/>
      <c r="T88" s="502"/>
      <c r="U88" s="222"/>
      <c r="V88" s="78"/>
    </row>
    <row r="89" spans="1:22" ht="31.5" customHeight="1" thickTop="1" x14ac:dyDescent="0.3">
      <c r="A89" s="132"/>
      <c r="B89" s="459"/>
      <c r="C89" s="228"/>
      <c r="D89" s="227"/>
      <c r="E89" s="228"/>
      <c r="F89" s="483"/>
      <c r="G89" s="484"/>
      <c r="H89" s="483"/>
      <c r="I89" s="483"/>
      <c r="J89" s="229">
        <f t="shared" si="4"/>
        <v>0</v>
      </c>
      <c r="K89" s="226"/>
      <c r="L89" s="225"/>
      <c r="M89" s="226"/>
      <c r="N89" s="50">
        <f t="shared" si="3"/>
        <v>0</v>
      </c>
      <c r="O89" s="241"/>
      <c r="P89" s="464"/>
      <c r="Q89" s="241"/>
      <c r="R89" s="221"/>
      <c r="S89" s="76"/>
      <c r="T89" s="76"/>
      <c r="U89" s="222"/>
      <c r="V89" s="78"/>
    </row>
    <row r="90" spans="1:22" ht="31.5" customHeight="1" x14ac:dyDescent="0.3">
      <c r="A90" s="132"/>
      <c r="B90" s="459"/>
      <c r="C90" s="228"/>
      <c r="D90" s="227"/>
      <c r="E90" s="228"/>
      <c r="F90" s="483"/>
      <c r="G90" s="484"/>
      <c r="H90" s="483"/>
      <c r="I90" s="483"/>
      <c r="J90" s="229">
        <f t="shared" si="4"/>
        <v>0</v>
      </c>
      <c r="K90" s="226"/>
      <c r="L90" s="236"/>
      <c r="M90" s="226"/>
      <c r="N90" s="50">
        <f t="shared" si="3"/>
        <v>0</v>
      </c>
      <c r="O90" s="241"/>
      <c r="P90" s="464"/>
      <c r="Q90" s="241"/>
      <c r="R90" s="221"/>
      <c r="S90" s="76"/>
      <c r="T90" s="76"/>
      <c r="U90" s="222"/>
      <c r="V90" s="78"/>
    </row>
    <row r="91" spans="1:22" ht="25.5" customHeight="1" x14ac:dyDescent="0.3">
      <c r="A91" s="132"/>
      <c r="B91" s="459"/>
      <c r="C91" s="228"/>
      <c r="D91" s="227"/>
      <c r="E91" s="228"/>
      <c r="F91" s="483"/>
      <c r="G91" s="484"/>
      <c r="H91" s="483"/>
      <c r="I91" s="483"/>
      <c r="J91" s="229">
        <f t="shared" si="4"/>
        <v>0</v>
      </c>
      <c r="K91" s="251"/>
      <c r="L91" s="237"/>
      <c r="M91" s="226"/>
      <c r="N91" s="50">
        <f t="shared" si="3"/>
        <v>0</v>
      </c>
      <c r="O91" s="241"/>
      <c r="P91" s="464"/>
      <c r="Q91" s="241"/>
      <c r="R91" s="221"/>
      <c r="S91" s="76"/>
      <c r="T91" s="76"/>
      <c r="U91" s="222"/>
      <c r="V91" s="78"/>
    </row>
    <row r="92" spans="1:22" ht="18.75" customHeight="1" x14ac:dyDescent="0.3">
      <c r="A92" s="132"/>
      <c r="B92" s="459" t="s">
        <v>23</v>
      </c>
      <c r="C92" s="228"/>
      <c r="D92" s="227"/>
      <c r="E92" s="228"/>
      <c r="F92" s="483"/>
      <c r="G92" s="484"/>
      <c r="H92" s="483"/>
      <c r="I92" s="483"/>
      <c r="J92" s="229">
        <f t="shared" si="4"/>
        <v>0</v>
      </c>
      <c r="K92" s="226"/>
      <c r="L92" s="237"/>
      <c r="M92" s="226"/>
      <c r="N92" s="50">
        <f t="shared" si="3"/>
        <v>0</v>
      </c>
      <c r="O92" s="241"/>
      <c r="P92" s="464"/>
      <c r="Q92" s="241"/>
      <c r="R92" s="221"/>
      <c r="S92" s="76"/>
      <c r="T92" s="76"/>
      <c r="U92" s="222"/>
      <c r="V92" s="78"/>
    </row>
    <row r="93" spans="1:22" ht="18.75" x14ac:dyDescent="0.3">
      <c r="A93" s="162"/>
      <c r="B93" s="227"/>
      <c r="C93" s="238"/>
      <c r="D93" s="228"/>
      <c r="E93" s="228"/>
      <c r="F93" s="483"/>
      <c r="G93" s="484"/>
      <c r="H93" s="483"/>
      <c r="I93" s="483"/>
      <c r="J93" s="229">
        <f t="shared" si="4"/>
        <v>0</v>
      </c>
      <c r="K93" s="226"/>
      <c r="L93" s="237"/>
      <c r="M93" s="240"/>
      <c r="N93" s="50">
        <f t="shared" si="3"/>
        <v>0</v>
      </c>
      <c r="O93" s="241"/>
      <c r="P93" s="244"/>
      <c r="Q93" s="241"/>
      <c r="R93" s="221"/>
      <c r="S93" s="76"/>
      <c r="T93" s="76"/>
      <c r="U93" s="222"/>
      <c r="V93" s="78"/>
    </row>
    <row r="94" spans="1:22" ht="18.75" x14ac:dyDescent="0.3">
      <c r="A94" s="162"/>
      <c r="B94" s="227"/>
      <c r="C94" s="228"/>
      <c r="D94" s="228"/>
      <c r="E94" s="228"/>
      <c r="F94" s="483"/>
      <c r="G94" s="484"/>
      <c r="H94" s="483"/>
      <c r="I94" s="483"/>
      <c r="J94" s="229">
        <f t="shared" si="4"/>
        <v>0</v>
      </c>
      <c r="K94" s="226"/>
      <c r="L94" s="225"/>
      <c r="M94" s="240"/>
      <c r="N94" s="50">
        <f t="shared" si="3"/>
        <v>0</v>
      </c>
      <c r="O94" s="241"/>
      <c r="P94" s="244"/>
      <c r="Q94" s="241"/>
      <c r="R94" s="221"/>
      <c r="S94" s="76"/>
      <c r="T94" s="76"/>
      <c r="U94" s="222"/>
      <c r="V94" s="78"/>
    </row>
    <row r="95" spans="1:22" ht="19.5" x14ac:dyDescent="0.3">
      <c r="A95" s="245"/>
      <c r="B95" s="227"/>
      <c r="C95" s="228"/>
      <c r="D95" s="228"/>
      <c r="E95" s="228"/>
      <c r="F95" s="239"/>
      <c r="G95" s="472"/>
      <c r="H95" s="242"/>
      <c r="I95" s="243"/>
      <c r="J95" s="229">
        <f t="shared" si="4"/>
        <v>0</v>
      </c>
      <c r="K95" s="226"/>
      <c r="L95" s="246"/>
      <c r="M95" s="226"/>
      <c r="N95" s="50">
        <f t="shared" si="3"/>
        <v>0</v>
      </c>
      <c r="O95" s="241"/>
      <c r="P95" s="244"/>
      <c r="Q95" s="241"/>
      <c r="R95" s="221"/>
      <c r="S95" s="76"/>
      <c r="T95" s="76"/>
      <c r="U95" s="222"/>
      <c r="V95" s="78"/>
    </row>
    <row r="96" spans="1:22" ht="30" customHeight="1" x14ac:dyDescent="0.3">
      <c r="A96" s="247"/>
      <c r="B96" s="228"/>
      <c r="C96" s="228"/>
      <c r="D96" s="228"/>
      <c r="E96" s="228"/>
      <c r="F96" s="239"/>
      <c r="G96" s="473"/>
      <c r="H96" s="248"/>
      <c r="I96" s="243"/>
      <c r="J96" s="229">
        <f t="shared" si="4"/>
        <v>0</v>
      </c>
      <c r="K96" s="226"/>
      <c r="L96" s="249"/>
      <c r="M96" s="226"/>
      <c r="N96" s="50">
        <f t="shared" si="3"/>
        <v>0</v>
      </c>
      <c r="O96" s="241"/>
      <c r="P96" s="244"/>
      <c r="Q96" s="241"/>
      <c r="R96" s="221"/>
      <c r="S96" s="76"/>
      <c r="T96" s="76"/>
      <c r="U96" s="222"/>
      <c r="V96" s="78"/>
    </row>
    <row r="97" spans="1:22" ht="21" x14ac:dyDescent="0.35">
      <c r="A97" s="247"/>
      <c r="B97" s="228"/>
      <c r="C97" s="228"/>
      <c r="D97" s="228"/>
      <c r="E97" s="228"/>
      <c r="F97" s="239"/>
      <c r="G97" s="473"/>
      <c r="H97" s="248"/>
      <c r="I97" s="243"/>
      <c r="J97" s="229">
        <f t="shared" si="4"/>
        <v>0</v>
      </c>
      <c r="K97" s="226"/>
      <c r="L97" s="249"/>
      <c r="M97" s="250"/>
      <c r="N97" s="50">
        <f t="shared" si="3"/>
        <v>0</v>
      </c>
      <c r="O97" s="241"/>
      <c r="P97" s="244"/>
      <c r="Q97" s="241"/>
      <c r="R97" s="221"/>
      <c r="S97" s="76"/>
      <c r="T97" s="76"/>
      <c r="U97" s="222"/>
      <c r="V97" s="78"/>
    </row>
    <row r="98" spans="1:22" ht="19.5" customHeight="1" x14ac:dyDescent="0.3">
      <c r="A98" s="247"/>
      <c r="B98" s="228"/>
      <c r="C98" s="228"/>
      <c r="D98" s="228"/>
      <c r="E98" s="228"/>
      <c r="F98" s="239"/>
      <c r="G98" s="473"/>
      <c r="H98" s="248"/>
      <c r="I98" s="243"/>
      <c r="J98" s="229">
        <f t="shared" si="4"/>
        <v>0</v>
      </c>
      <c r="K98" s="226"/>
      <c r="L98" s="249"/>
      <c r="M98" s="251"/>
      <c r="N98" s="50">
        <f t="shared" si="3"/>
        <v>0</v>
      </c>
      <c r="O98" s="241"/>
      <c r="P98" s="244"/>
      <c r="Q98" s="241"/>
      <c r="R98" s="177"/>
      <c r="S98" s="76"/>
      <c r="T98" s="76"/>
      <c r="U98" s="77"/>
      <c r="V98" s="78"/>
    </row>
    <row r="99" spans="1:22" ht="19.5" x14ac:dyDescent="0.3">
      <c r="A99" s="247"/>
      <c r="B99" s="228"/>
      <c r="C99" s="228"/>
      <c r="D99" s="228"/>
      <c r="E99" s="228"/>
      <c r="F99" s="239"/>
      <c r="G99" s="472"/>
      <c r="H99" s="252"/>
      <c r="I99" s="243"/>
      <c r="J99" s="229">
        <f t="shared" si="4"/>
        <v>0</v>
      </c>
      <c r="K99" s="226"/>
      <c r="L99" s="246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19.5" x14ac:dyDescent="0.3">
      <c r="A100" s="141"/>
      <c r="B100" s="228"/>
      <c r="C100" s="228"/>
      <c r="D100" s="228"/>
      <c r="E100" s="228"/>
      <c r="F100" s="239"/>
      <c r="G100" s="472"/>
      <c r="H100" s="242"/>
      <c r="I100" s="243"/>
      <c r="J100" s="229">
        <f t="shared" si="4"/>
        <v>0</v>
      </c>
      <c r="K100" s="226"/>
      <c r="L100" s="246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19.5" x14ac:dyDescent="0.3">
      <c r="A101" s="141"/>
      <c r="B101" s="228"/>
      <c r="C101" s="228"/>
      <c r="D101" s="228"/>
      <c r="E101" s="228"/>
      <c r="F101" s="239"/>
      <c r="G101" s="472"/>
      <c r="H101" s="242"/>
      <c r="I101" s="243"/>
      <c r="J101" s="229">
        <f t="shared" si="4"/>
        <v>0</v>
      </c>
      <c r="K101" s="226"/>
      <c r="L101" s="246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19.5" x14ac:dyDescent="0.3">
      <c r="A102" s="141"/>
      <c r="B102" s="228"/>
      <c r="C102" s="228"/>
      <c r="D102" s="228"/>
      <c r="E102" s="228"/>
      <c r="F102" s="239"/>
      <c r="G102" s="472"/>
      <c r="H102" s="242"/>
      <c r="I102" s="243"/>
      <c r="J102" s="46">
        <f t="shared" si="4"/>
        <v>0</v>
      </c>
      <c r="K102" s="235"/>
      <c r="L102" s="256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19.5" x14ac:dyDescent="0.3">
      <c r="A103" s="141"/>
      <c r="B103" s="228"/>
      <c r="C103" s="228"/>
      <c r="D103" s="228"/>
      <c r="E103" s="228"/>
      <c r="F103" s="239"/>
      <c r="G103" s="472"/>
      <c r="H103" s="242"/>
      <c r="I103" s="243"/>
      <c r="J103" s="46">
        <f t="shared" si="4"/>
        <v>0</v>
      </c>
      <c r="K103" s="235"/>
      <c r="L103" s="256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52.5" customHeight="1" x14ac:dyDescent="0.3">
      <c r="A104" s="141"/>
      <c r="B104" s="228"/>
      <c r="C104" s="228"/>
      <c r="D104" s="228"/>
      <c r="E104" s="228"/>
      <c r="F104" s="239"/>
      <c r="G104" s="472"/>
      <c r="H104" s="242"/>
      <c r="I104" s="243"/>
      <c r="J104" s="46">
        <f t="shared" si="4"/>
        <v>0</v>
      </c>
      <c r="K104" s="235"/>
      <c r="L104" s="256"/>
      <c r="M104" s="226"/>
      <c r="N104" s="50">
        <f t="shared" si="3"/>
        <v>0</v>
      </c>
      <c r="O104" s="253"/>
      <c r="P104" s="244"/>
      <c r="Q104" s="241"/>
      <c r="R104" s="177"/>
      <c r="S104" s="254"/>
      <c r="T104" s="255"/>
      <c r="U104" s="77"/>
      <c r="V104" s="78"/>
    </row>
    <row r="105" spans="1:22" ht="57" customHeight="1" x14ac:dyDescent="0.3">
      <c r="A105" s="132"/>
      <c r="B105" s="228"/>
      <c r="C105" s="228"/>
      <c r="D105" s="228"/>
      <c r="E105" s="228"/>
      <c r="F105" s="239"/>
      <c r="G105" s="473"/>
      <c r="H105" s="248"/>
      <c r="I105" s="243"/>
      <c r="J105" s="46">
        <f t="shared" si="4"/>
        <v>0</v>
      </c>
      <c r="K105" s="235"/>
      <c r="L105" s="256"/>
      <c r="M105" s="226"/>
      <c r="N105" s="50">
        <f t="shared" si="3"/>
        <v>0</v>
      </c>
      <c r="O105" s="257"/>
      <c r="P105" s="258"/>
      <c r="Q105" s="241"/>
      <c r="R105" s="177"/>
      <c r="S105" s="254"/>
      <c r="T105" s="255"/>
      <c r="U105" s="77"/>
      <c r="V105" s="78"/>
    </row>
    <row r="106" spans="1:22" ht="32.25" customHeight="1" x14ac:dyDescent="0.3">
      <c r="A106" s="132"/>
      <c r="B106" s="228"/>
      <c r="C106" s="228"/>
      <c r="D106" s="228"/>
      <c r="E106" s="228"/>
      <c r="F106" s="239"/>
      <c r="G106" s="473"/>
      <c r="H106" s="248"/>
      <c r="I106" s="243"/>
      <c r="J106" s="46">
        <f t="shared" si="4"/>
        <v>0</v>
      </c>
      <c r="K106" s="235"/>
      <c r="L106" s="246"/>
      <c r="M106" s="226"/>
      <c r="N106" s="50">
        <f t="shared" si="3"/>
        <v>0</v>
      </c>
      <c r="O106" s="257"/>
      <c r="P106" s="258"/>
      <c r="Q106" s="241"/>
      <c r="R106" s="177"/>
      <c r="S106" s="254"/>
      <c r="T106" s="255"/>
      <c r="U106" s="77"/>
      <c r="V106" s="78"/>
    </row>
    <row r="107" spans="1:22" ht="57.75" customHeight="1" x14ac:dyDescent="0.3">
      <c r="A107" s="247"/>
      <c r="B107" s="228"/>
      <c r="C107" s="228"/>
      <c r="D107" s="228"/>
      <c r="E107" s="228"/>
      <c r="F107" s="239"/>
      <c r="G107" s="472"/>
      <c r="H107" s="259"/>
      <c r="I107" s="243"/>
      <c r="J107" s="46">
        <f t="shared" si="4"/>
        <v>0</v>
      </c>
      <c r="K107" s="235"/>
      <c r="L107" s="246"/>
      <c r="M107" s="226"/>
      <c r="N107" s="50">
        <f t="shared" si="3"/>
        <v>0</v>
      </c>
      <c r="O107" s="257"/>
      <c r="P107" s="260"/>
      <c r="Q107" s="241"/>
      <c r="R107" s="177"/>
      <c r="S107" s="254"/>
      <c r="T107" s="255"/>
      <c r="U107" s="77"/>
      <c r="V107" s="78"/>
    </row>
    <row r="108" spans="1:22" ht="32.25" customHeight="1" x14ac:dyDescent="0.35">
      <c r="A108" s="247"/>
      <c r="B108" s="228"/>
      <c r="C108" s="228"/>
      <c r="D108" s="228"/>
      <c r="E108" s="228"/>
      <c r="F108" s="239"/>
      <c r="G108" s="473"/>
      <c r="H108" s="261"/>
      <c r="I108" s="243"/>
      <c r="J108" s="46">
        <f t="shared" si="4"/>
        <v>0</v>
      </c>
      <c r="K108" s="224"/>
      <c r="L108" s="262"/>
      <c r="M108" s="226"/>
      <c r="N108" s="50">
        <f t="shared" si="3"/>
        <v>0</v>
      </c>
      <c r="O108" s="253"/>
      <c r="P108" s="244"/>
      <c r="Q108" s="241"/>
      <c r="R108" s="177"/>
      <c r="S108" s="254"/>
      <c r="T108" s="255"/>
      <c r="U108" s="77"/>
      <c r="V108" s="78"/>
    </row>
    <row r="109" spans="1:22" ht="32.25" customHeight="1" x14ac:dyDescent="0.35">
      <c r="A109" s="247"/>
      <c r="B109" s="228"/>
      <c r="C109" s="228"/>
      <c r="D109" s="228"/>
      <c r="E109" s="228"/>
      <c r="F109" s="239"/>
      <c r="G109" s="473"/>
      <c r="H109" s="261"/>
      <c r="I109" s="243"/>
      <c r="J109" s="46">
        <f t="shared" si="4"/>
        <v>0</v>
      </c>
      <c r="K109" s="224"/>
      <c r="L109" s="262"/>
      <c r="M109" s="226"/>
      <c r="N109" s="50">
        <f t="shared" si="3"/>
        <v>0</v>
      </c>
      <c r="O109" s="253"/>
      <c r="P109" s="244"/>
      <c r="Q109" s="241"/>
      <c r="R109" s="177"/>
      <c r="S109" s="254"/>
      <c r="T109" s="255"/>
      <c r="U109" s="77"/>
      <c r="V109" s="78"/>
    </row>
    <row r="110" spans="1:22" ht="32.25" customHeight="1" x14ac:dyDescent="0.35">
      <c r="A110" s="247"/>
      <c r="B110" s="228"/>
      <c r="C110" s="228"/>
      <c r="D110" s="228"/>
      <c r="E110" s="228"/>
      <c r="F110" s="239"/>
      <c r="G110" s="473"/>
      <c r="H110" s="248"/>
      <c r="I110" s="243"/>
      <c r="J110" s="46">
        <f t="shared" si="4"/>
        <v>0</v>
      </c>
      <c r="K110" s="224"/>
      <c r="L110" s="262"/>
      <c r="M110" s="226"/>
      <c r="N110" s="50">
        <f t="shared" si="3"/>
        <v>0</v>
      </c>
      <c r="O110" s="253"/>
      <c r="P110" s="244"/>
      <c r="Q110" s="241"/>
      <c r="R110" s="177"/>
      <c r="S110" s="254"/>
      <c r="T110" s="255"/>
      <c r="U110" s="77"/>
      <c r="V110" s="78"/>
    </row>
    <row r="111" spans="1:22" ht="32.25" customHeight="1" x14ac:dyDescent="0.35">
      <c r="A111" s="247"/>
      <c r="B111" s="228"/>
      <c r="C111" s="228"/>
      <c r="D111" s="228"/>
      <c r="E111" s="228"/>
      <c r="F111" s="239"/>
      <c r="G111" s="473"/>
      <c r="H111" s="248"/>
      <c r="I111" s="243"/>
      <c r="J111" s="46">
        <f t="shared" si="4"/>
        <v>0</v>
      </c>
      <c r="K111" s="224"/>
      <c r="L111" s="262"/>
      <c r="M111" s="226"/>
      <c r="N111" s="50">
        <f t="shared" si="3"/>
        <v>0</v>
      </c>
      <c r="O111" s="253"/>
      <c r="P111" s="244"/>
      <c r="Q111" s="241"/>
      <c r="R111" s="177"/>
      <c r="S111" s="254"/>
      <c r="T111" s="255"/>
      <c r="U111" s="77"/>
      <c r="V111" s="78"/>
    </row>
    <row r="112" spans="1:22" ht="24" customHeight="1" x14ac:dyDescent="0.35">
      <c r="A112" s="247"/>
      <c r="B112" s="228"/>
      <c r="C112" s="228"/>
      <c r="D112" s="228"/>
      <c r="E112" s="228"/>
      <c r="F112" s="239"/>
      <c r="G112" s="473"/>
      <c r="H112" s="248"/>
      <c r="I112" s="243"/>
      <c r="J112" s="46">
        <f t="shared" si="4"/>
        <v>0</v>
      </c>
      <c r="K112" s="224"/>
      <c r="L112" s="262"/>
      <c r="M112" s="226"/>
      <c r="N112" s="50">
        <f t="shared" si="3"/>
        <v>0</v>
      </c>
      <c r="O112" s="253"/>
      <c r="P112" s="244"/>
      <c r="Q112" s="241"/>
      <c r="R112" s="177"/>
      <c r="S112" s="254"/>
      <c r="T112" s="255"/>
      <c r="U112" s="77"/>
      <c r="V112" s="78"/>
    </row>
    <row r="113" spans="1:22" ht="21" x14ac:dyDescent="0.3">
      <c r="A113" s="247"/>
      <c r="B113" s="228"/>
      <c r="C113" s="228"/>
      <c r="D113" s="228"/>
      <c r="E113" s="228"/>
      <c r="F113" s="239"/>
      <c r="G113" s="474"/>
      <c r="H113" s="261"/>
      <c r="I113" s="243"/>
      <c r="J113" s="46">
        <f t="shared" si="4"/>
        <v>0</v>
      </c>
      <c r="K113" s="224"/>
      <c r="L113" s="263"/>
      <c r="M113" s="226"/>
      <c r="N113" s="50">
        <f t="shared" si="3"/>
        <v>0</v>
      </c>
      <c r="O113" s="264"/>
      <c r="P113" s="244"/>
      <c r="Q113" s="241"/>
      <c r="R113" s="177"/>
      <c r="S113" s="254"/>
      <c r="T113" s="255"/>
      <c r="U113" s="77"/>
      <c r="V113" s="78"/>
    </row>
    <row r="114" spans="1:22" ht="32.25" customHeight="1" x14ac:dyDescent="0.3">
      <c r="A114" s="247"/>
      <c r="B114" s="228"/>
      <c r="C114" s="228"/>
      <c r="D114" s="228"/>
      <c r="E114" s="228"/>
      <c r="F114" s="239"/>
      <c r="G114" s="473"/>
      <c r="H114" s="261"/>
      <c r="I114" s="243"/>
      <c r="J114" s="46">
        <f t="shared" si="4"/>
        <v>0</v>
      </c>
      <c r="K114" s="224"/>
      <c r="L114" s="263"/>
      <c r="M114" s="226"/>
      <c r="N114" s="50">
        <f t="shared" si="3"/>
        <v>0</v>
      </c>
      <c r="O114" s="253"/>
      <c r="P114" s="244"/>
      <c r="Q114" s="241"/>
      <c r="R114" s="177"/>
      <c r="S114" s="254"/>
      <c r="T114" s="255"/>
      <c r="U114" s="77"/>
      <c r="V114" s="78"/>
    </row>
    <row r="115" spans="1:22" ht="17.25" customHeight="1" x14ac:dyDescent="0.3">
      <c r="A115" s="247"/>
      <c r="B115" s="228"/>
      <c r="C115" s="228"/>
      <c r="D115" s="228"/>
      <c r="E115" s="228"/>
      <c r="F115" s="239"/>
      <c r="G115" s="473"/>
      <c r="H115" s="261"/>
      <c r="I115" s="243"/>
      <c r="J115" s="46">
        <f t="shared" si="4"/>
        <v>0</v>
      </c>
      <c r="K115" s="224"/>
      <c r="L115" s="263"/>
      <c r="M115" s="226"/>
      <c r="N115" s="50">
        <f t="shared" si="3"/>
        <v>0</v>
      </c>
      <c r="O115" s="253"/>
      <c r="P115" s="244"/>
      <c r="Q115" s="241"/>
      <c r="R115" s="177"/>
      <c r="S115" s="254"/>
      <c r="T115" s="255"/>
      <c r="U115" s="77"/>
      <c r="V115" s="78"/>
    </row>
    <row r="116" spans="1:22" ht="17.25" customHeight="1" x14ac:dyDescent="0.3">
      <c r="A116" s="247"/>
      <c r="B116" s="228"/>
      <c r="C116" s="228"/>
      <c r="D116" s="228"/>
      <c r="E116" s="228"/>
      <c r="F116" s="239"/>
      <c r="G116" s="473"/>
      <c r="H116" s="261"/>
      <c r="I116" s="243"/>
      <c r="J116" s="46">
        <f t="shared" si="4"/>
        <v>0</v>
      </c>
      <c r="K116" s="224"/>
      <c r="L116" s="263"/>
      <c r="M116" s="226"/>
      <c r="N116" s="50">
        <f t="shared" si="3"/>
        <v>0</v>
      </c>
      <c r="O116" s="253"/>
      <c r="P116" s="244"/>
      <c r="Q116" s="241"/>
      <c r="R116" s="177"/>
      <c r="S116" s="254"/>
      <c r="T116" s="255"/>
      <c r="U116" s="77"/>
      <c r="V116" s="78"/>
    </row>
    <row r="117" spans="1:22" ht="17.25" customHeight="1" x14ac:dyDescent="0.35">
      <c r="A117" s="265"/>
      <c r="B117" s="228"/>
      <c r="C117" s="228"/>
      <c r="D117" s="228"/>
      <c r="E117" s="228"/>
      <c r="F117" s="239"/>
      <c r="G117" s="474"/>
      <c r="H117" s="261"/>
      <c r="I117" s="243"/>
      <c r="J117" s="46">
        <f t="shared" si="4"/>
        <v>0</v>
      </c>
      <c r="K117" s="224"/>
      <c r="L117" s="266"/>
      <c r="M117" s="226"/>
      <c r="N117" s="50">
        <f t="shared" si="3"/>
        <v>0</v>
      </c>
      <c r="O117" s="241"/>
      <c r="P117" s="244"/>
      <c r="Q117" s="241"/>
      <c r="R117" s="177"/>
      <c r="S117" s="254"/>
      <c r="T117" s="255"/>
      <c r="U117" s="77"/>
      <c r="V117" s="78"/>
    </row>
    <row r="118" spans="1:22" ht="18.75" customHeight="1" x14ac:dyDescent="0.35">
      <c r="A118" s="265"/>
      <c r="B118" s="267"/>
      <c r="C118" s="268"/>
      <c r="D118" s="268"/>
      <c r="E118" s="91"/>
      <c r="F118" s="269"/>
      <c r="G118" s="475"/>
      <c r="H118" s="270"/>
      <c r="I118" s="269"/>
      <c r="J118" s="46">
        <f t="shared" si="4"/>
        <v>0</v>
      </c>
      <c r="K118" s="224"/>
      <c r="L118" s="266"/>
      <c r="M118" s="226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6.5" customHeight="1" x14ac:dyDescent="0.35">
      <c r="A119" s="265"/>
      <c r="B119" s="267"/>
      <c r="C119" s="268"/>
      <c r="D119" s="272"/>
      <c r="E119" s="91"/>
      <c r="F119" s="269"/>
      <c r="G119" s="475"/>
      <c r="H119" s="270"/>
      <c r="I119" s="269"/>
      <c r="J119" s="46">
        <f t="shared" si="4"/>
        <v>0</v>
      </c>
      <c r="K119" s="235"/>
      <c r="L119" s="266"/>
      <c r="M119" s="226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6.5" customHeight="1" x14ac:dyDescent="0.35">
      <c r="A120" s="265"/>
      <c r="B120" s="267"/>
      <c r="C120" s="268"/>
      <c r="D120" s="272"/>
      <c r="E120" s="91"/>
      <c r="F120" s="269"/>
      <c r="G120" s="475"/>
      <c r="H120" s="273"/>
      <c r="I120" s="269"/>
      <c r="J120" s="46">
        <f t="shared" si="4"/>
        <v>0</v>
      </c>
      <c r="K120" s="235"/>
      <c r="L120" s="266"/>
      <c r="M120" s="226"/>
      <c r="N120" s="50">
        <f t="shared" si="3"/>
        <v>0</v>
      </c>
      <c r="O120" s="241"/>
      <c r="P120" s="244"/>
      <c r="Q120" s="241"/>
      <c r="R120" s="177"/>
      <c r="S120" s="254"/>
      <c r="T120" s="255"/>
      <c r="U120" s="77"/>
      <c r="V120" s="78"/>
    </row>
    <row r="121" spans="1:22" ht="16.5" customHeight="1" x14ac:dyDescent="0.35">
      <c r="A121" s="265"/>
      <c r="B121" s="267"/>
      <c r="C121" s="268"/>
      <c r="D121" s="272"/>
      <c r="E121" s="91"/>
      <c r="F121" s="269"/>
      <c r="G121" s="475"/>
      <c r="H121" s="273"/>
      <c r="I121" s="269"/>
      <c r="J121" s="46">
        <f t="shared" si="4"/>
        <v>0</v>
      </c>
      <c r="K121" s="235"/>
      <c r="L121" s="266"/>
      <c r="M121" s="226"/>
      <c r="N121" s="50">
        <f t="shared" si="3"/>
        <v>0</v>
      </c>
      <c r="O121" s="241"/>
      <c r="P121" s="244"/>
      <c r="Q121" s="241"/>
      <c r="R121" s="177"/>
      <c r="S121" s="254"/>
      <c r="T121" s="255"/>
      <c r="U121" s="77"/>
      <c r="V121" s="78"/>
    </row>
    <row r="122" spans="1:22" ht="16.5" customHeight="1" x14ac:dyDescent="0.35">
      <c r="A122" s="265"/>
      <c r="B122" s="267"/>
      <c r="C122" s="268"/>
      <c r="D122" s="274"/>
      <c r="E122" s="91"/>
      <c r="F122" s="269"/>
      <c r="G122" s="475"/>
      <c r="H122" s="273"/>
      <c r="I122" s="269"/>
      <c r="J122" s="46">
        <f t="shared" si="4"/>
        <v>0</v>
      </c>
      <c r="K122" s="235"/>
      <c r="L122" s="266"/>
      <c r="M122" s="226"/>
      <c r="N122" s="50">
        <f t="shared" si="3"/>
        <v>0</v>
      </c>
      <c r="O122" s="241"/>
      <c r="P122" s="244"/>
      <c r="Q122" s="241"/>
      <c r="R122" s="177"/>
      <c r="S122" s="254"/>
      <c r="T122" s="255"/>
      <c r="U122" s="77"/>
      <c r="V122" s="78"/>
    </row>
    <row r="123" spans="1:22" ht="16.5" customHeight="1" x14ac:dyDescent="0.35">
      <c r="A123" s="265"/>
      <c r="B123" s="267"/>
      <c r="C123" s="268"/>
      <c r="D123" s="274"/>
      <c r="E123" s="91">
        <f t="shared" ref="E123:E188" si="5">D123*F123</f>
        <v>0</v>
      </c>
      <c r="F123" s="269"/>
      <c r="G123" s="475"/>
      <c r="H123" s="273"/>
      <c r="I123" s="269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44"/>
      <c r="Q123" s="241"/>
      <c r="R123" s="177"/>
      <c r="S123" s="254"/>
      <c r="T123" s="255"/>
      <c r="U123" s="77"/>
      <c r="V123" s="78"/>
    </row>
    <row r="124" spans="1:22" ht="16.5" customHeight="1" x14ac:dyDescent="0.35">
      <c r="A124" s="151"/>
      <c r="B124" s="267"/>
      <c r="C124" s="277"/>
      <c r="D124" s="272"/>
      <c r="E124" s="91">
        <f t="shared" si="5"/>
        <v>0</v>
      </c>
      <c r="F124" s="269"/>
      <c r="G124" s="475"/>
      <c r="H124" s="270"/>
      <c r="I124" s="269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ht="16.5" customHeight="1" x14ac:dyDescent="0.35">
      <c r="A125" s="151"/>
      <c r="B125" s="267"/>
      <c r="C125" s="278"/>
      <c r="D125" s="272"/>
      <c r="E125" s="91">
        <f t="shared" si="5"/>
        <v>0</v>
      </c>
      <c r="F125" s="269"/>
      <c r="G125" s="475"/>
      <c r="H125" s="270"/>
      <c r="I125" s="269"/>
      <c r="J125" s="46">
        <f t="shared" si="4"/>
        <v>0</v>
      </c>
      <c r="K125" s="275"/>
      <c r="L125" s="276"/>
      <c r="M125" s="127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ht="16.5" customHeight="1" x14ac:dyDescent="0.35">
      <c r="A126" s="151"/>
      <c r="B126" s="267"/>
      <c r="C126" s="279"/>
      <c r="D126" s="279"/>
      <c r="E126" s="91">
        <f t="shared" si="5"/>
        <v>0</v>
      </c>
      <c r="F126" s="269"/>
      <c r="G126" s="475"/>
      <c r="H126" s="270"/>
      <c r="I126" s="269"/>
      <c r="J126" s="46">
        <f t="shared" si="4"/>
        <v>0</v>
      </c>
      <c r="K126" s="275"/>
      <c r="L126" s="276"/>
      <c r="M126" s="127"/>
      <c r="N126" s="50">
        <f t="shared" si="3"/>
        <v>0</v>
      </c>
      <c r="O126" s="241"/>
      <c r="P126" s="271"/>
      <c r="Q126" s="241"/>
      <c r="R126" s="177"/>
      <c r="S126" s="254"/>
      <c r="T126" s="255"/>
      <c r="U126" s="77"/>
      <c r="V126" s="78"/>
    </row>
    <row r="127" spans="1:22" ht="16.5" customHeight="1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275"/>
      <c r="L127" s="276"/>
      <c r="M127" s="127"/>
      <c r="N127" s="50">
        <f t="shared" si="3"/>
        <v>0</v>
      </c>
      <c r="O127" s="241"/>
      <c r="P127" s="271"/>
      <c r="Q127" s="241"/>
      <c r="R127" s="177"/>
      <c r="S127" s="254"/>
      <c r="T127" s="255"/>
      <c r="U127" s="77"/>
      <c r="V127" s="78"/>
    </row>
    <row r="128" spans="1:22" ht="17.25" x14ac:dyDescent="0.3">
      <c r="A128" s="162"/>
      <c r="B128" s="152"/>
      <c r="C128" s="280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275"/>
      <c r="L128" s="281"/>
      <c r="M128" s="28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ht="17.25" x14ac:dyDescent="0.3">
      <c r="A129" s="162"/>
      <c r="B129" s="152"/>
      <c r="C129" s="282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275"/>
      <c r="L129" s="281"/>
      <c r="M129" s="281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ht="21" customHeight="1" x14ac:dyDescent="0.3">
      <c r="A130" s="283"/>
      <c r="B130" s="152"/>
      <c r="C130" s="280"/>
      <c r="D130" s="279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275"/>
      <c r="L130" s="284"/>
      <c r="M130" s="28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ht="26.25" customHeight="1" x14ac:dyDescent="0.3">
      <c r="A131" s="286"/>
      <c r="B131" s="152"/>
      <c r="C131" s="282"/>
      <c r="D131" s="279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275"/>
      <c r="L131" s="284"/>
      <c r="M131" s="28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154"/>
      <c r="B132" s="152"/>
      <c r="C132" s="279"/>
      <c r="D132" s="279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275"/>
      <c r="L132" s="276"/>
      <c r="M132" s="127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154"/>
      <c r="B133" s="152"/>
      <c r="C133" s="279"/>
      <c r="D133" s="279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275"/>
      <c r="L133" s="276"/>
      <c r="M133" s="127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79"/>
      <c r="D134" s="279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210"/>
      <c r="M134" s="211"/>
      <c r="N134" s="50">
        <f t="shared" si="3"/>
        <v>0</v>
      </c>
      <c r="O134" s="241"/>
      <c r="P134" s="271"/>
      <c r="Q134" s="241"/>
      <c r="R134" s="177"/>
      <c r="S134" s="254"/>
      <c r="T134" s="255"/>
      <c r="U134" s="77"/>
      <c r="V134" s="78"/>
    </row>
    <row r="135" spans="1:22" x14ac:dyDescent="0.35">
      <c r="A135" s="162"/>
      <c r="B135" s="152"/>
      <c r="C135" s="279"/>
      <c r="D135" s="279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210"/>
      <c r="M135" s="211"/>
      <c r="N135" s="50">
        <f t="shared" si="3"/>
        <v>0</v>
      </c>
      <c r="O135" s="241"/>
      <c r="P135" s="244"/>
      <c r="Q135" s="241"/>
      <c r="R135" s="177"/>
      <c r="S135" s="254"/>
      <c r="T135" s="255"/>
      <c r="U135" s="77"/>
      <c r="V135" s="78"/>
    </row>
    <row r="136" spans="1:22" x14ac:dyDescent="0.35">
      <c r="A136" s="162"/>
      <c r="B136" s="152"/>
      <c r="C136" s="279"/>
      <c r="D136" s="279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210"/>
      <c r="M136" s="211"/>
      <c r="N136" s="50">
        <f t="shared" si="3"/>
        <v>0</v>
      </c>
      <c r="O136" s="241"/>
      <c r="P136" s="244"/>
      <c r="Q136" s="241"/>
      <c r="R136" s="177"/>
      <c r="S136" s="254"/>
      <c r="T136" s="255"/>
      <c r="U136" s="77"/>
      <c r="V136" s="78"/>
    </row>
    <row r="137" spans="1:22" x14ac:dyDescent="0.35">
      <c r="A137" s="152"/>
      <c r="B137" s="152"/>
      <c r="C137" s="279"/>
      <c r="D137" s="279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210"/>
      <c r="M137" s="211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79"/>
      <c r="D138" s="279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5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si="4"/>
        <v>0</v>
      </c>
      <c r="K139" s="127"/>
      <c r="L139" s="114"/>
      <c r="M139" s="115"/>
      <c r="N139" s="50">
        <f t="shared" si="3"/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62"/>
      <c r="C140" s="280"/>
      <c r="D140" s="280"/>
      <c r="E140" s="91">
        <f t="shared" si="5"/>
        <v>0</v>
      </c>
      <c r="F140" s="136"/>
      <c r="G140" s="469"/>
      <c r="H140" s="135"/>
      <c r="I140" s="136"/>
      <c r="J140" s="46">
        <f t="shared" si="4"/>
        <v>0</v>
      </c>
      <c r="K140" s="127"/>
      <c r="L140" s="114"/>
      <c r="M140" s="115"/>
      <c r="N140" s="50">
        <f t="shared" si="3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x14ac:dyDescent="0.35">
      <c r="A141" s="265"/>
      <c r="B141" s="162"/>
      <c r="C141" s="287"/>
      <c r="D141" s="287"/>
      <c r="E141" s="91">
        <f t="shared" si="5"/>
        <v>0</v>
      </c>
      <c r="F141" s="136"/>
      <c r="G141" s="469"/>
      <c r="H141" s="135"/>
      <c r="I141" s="136"/>
      <c r="J141" s="46">
        <f t="shared" si="4"/>
        <v>0</v>
      </c>
      <c r="K141" s="127"/>
      <c r="L141" s="114"/>
      <c r="M141" s="115"/>
      <c r="N141" s="50">
        <f t="shared" si="3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x14ac:dyDescent="0.35">
      <c r="A142" s="265"/>
      <c r="B142" s="162"/>
      <c r="C142" s="287"/>
      <c r="D142" s="287"/>
      <c r="E142" s="91">
        <f t="shared" si="5"/>
        <v>0</v>
      </c>
      <c r="F142" s="136"/>
      <c r="G142" s="469"/>
      <c r="H142" s="135"/>
      <c r="I142" s="136"/>
      <c r="J142" s="46">
        <f t="shared" si="4"/>
        <v>0</v>
      </c>
      <c r="K142" s="127"/>
      <c r="L142" s="114"/>
      <c r="M142" s="115"/>
      <c r="N142" s="50">
        <f t="shared" si="3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x14ac:dyDescent="0.35">
      <c r="A143" s="154"/>
      <c r="B143" s="152"/>
      <c r="C143" s="287"/>
      <c r="D143" s="287"/>
      <c r="E143" s="91">
        <f t="shared" si="5"/>
        <v>0</v>
      </c>
      <c r="F143" s="136"/>
      <c r="G143" s="469"/>
      <c r="H143" s="135"/>
      <c r="I143" s="136"/>
      <c r="J143" s="46">
        <f t="shared" si="4"/>
        <v>0</v>
      </c>
      <c r="K143" s="127"/>
      <c r="L143" s="114"/>
      <c r="M143" s="115"/>
      <c r="N143" s="50">
        <f t="shared" si="3"/>
        <v>0</v>
      </c>
      <c r="O143" s="241"/>
      <c r="P143" s="271"/>
      <c r="Q143" s="241"/>
      <c r="R143" s="177"/>
      <c r="S143" s="254"/>
      <c r="T143" s="254"/>
      <c r="U143" s="77"/>
      <c r="V143" s="78"/>
    </row>
    <row r="144" spans="1:22" x14ac:dyDescent="0.35">
      <c r="A144" s="154"/>
      <c r="B144" s="152"/>
      <c r="C144" s="287"/>
      <c r="D144" s="287"/>
      <c r="E144" s="91">
        <f t="shared" si="5"/>
        <v>0</v>
      </c>
      <c r="F144" s="136"/>
      <c r="G144" s="469"/>
      <c r="H144" s="135"/>
      <c r="I144" s="136"/>
      <c r="J144" s="46">
        <f t="shared" si="4"/>
        <v>0</v>
      </c>
      <c r="K144" s="127"/>
      <c r="L144" s="114"/>
      <c r="M144" s="115"/>
      <c r="N144" s="50">
        <f t="shared" si="3"/>
        <v>0</v>
      </c>
      <c r="O144" s="241"/>
      <c r="P144" s="271"/>
      <c r="Q144" s="241"/>
      <c r="R144" s="177"/>
      <c r="S144" s="254"/>
      <c r="T144" s="254"/>
      <c r="U144" s="77"/>
      <c r="V144" s="78"/>
    </row>
    <row r="145" spans="1:22" x14ac:dyDescent="0.35">
      <c r="A145" s="154"/>
      <c r="B145" s="152"/>
      <c r="C145" s="287"/>
      <c r="D145" s="287"/>
      <c r="E145" s="91">
        <f t="shared" si="5"/>
        <v>0</v>
      </c>
      <c r="F145" s="136"/>
      <c r="G145" s="469"/>
      <c r="H145" s="135"/>
      <c r="I145" s="136"/>
      <c r="J145" s="46">
        <f t="shared" si="4"/>
        <v>0</v>
      </c>
      <c r="K145" s="127"/>
      <c r="L145" s="114"/>
      <c r="M145" s="115"/>
      <c r="N145" s="50">
        <f t="shared" si="3"/>
        <v>0</v>
      </c>
      <c r="O145" s="241"/>
      <c r="P145" s="271"/>
      <c r="Q145" s="241"/>
      <c r="R145" s="177"/>
      <c r="S145" s="254"/>
      <c r="T145" s="254"/>
      <c r="U145" s="77"/>
      <c r="V145" s="78"/>
    </row>
    <row r="146" spans="1:22" x14ac:dyDescent="0.35">
      <c r="A146" s="152"/>
      <c r="B146" s="288"/>
      <c r="C146" s="287"/>
      <c r="D146" s="287"/>
      <c r="E146" s="91">
        <f t="shared" si="5"/>
        <v>0</v>
      </c>
      <c r="F146" s="136"/>
      <c r="G146" s="469"/>
      <c r="H146" s="135"/>
      <c r="I146" s="136"/>
      <c r="J146" s="46">
        <f t="shared" si="4"/>
        <v>0</v>
      </c>
      <c r="K146" s="127"/>
      <c r="L146" s="114"/>
      <c r="M146" s="115"/>
      <c r="N146" s="50">
        <f t="shared" si="3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x14ac:dyDescent="0.35">
      <c r="A147" s="152"/>
      <c r="B147" s="152"/>
      <c r="C147" s="287"/>
      <c r="D147" s="287"/>
      <c r="E147" s="91">
        <f t="shared" si="5"/>
        <v>0</v>
      </c>
      <c r="F147" s="136"/>
      <c r="G147" s="469"/>
      <c r="H147" s="135"/>
      <c r="I147" s="136"/>
      <c r="J147" s="46">
        <f t="shared" si="4"/>
        <v>0</v>
      </c>
      <c r="K147" s="127"/>
      <c r="L147" s="114"/>
      <c r="M147" s="115"/>
      <c r="N147" s="50">
        <f t="shared" si="3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x14ac:dyDescent="0.35">
      <c r="A148" s="152"/>
      <c r="B148" s="152"/>
      <c r="C148" s="287"/>
      <c r="D148" s="287"/>
      <c r="E148" s="91">
        <f t="shared" si="5"/>
        <v>0</v>
      </c>
      <c r="F148" s="136"/>
      <c r="G148" s="469"/>
      <c r="H148" s="135"/>
      <c r="I148" s="136"/>
      <c r="J148" s="46">
        <f t="shared" ref="J148:J285" si="6">I148-F148</f>
        <v>0</v>
      </c>
      <c r="K148" s="127"/>
      <c r="L148" s="114"/>
      <c r="M148" s="115"/>
      <c r="N148" s="50">
        <f t="shared" ref="N148:N213" si="7">K148*I148</f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x14ac:dyDescent="0.35">
      <c r="A149" s="265"/>
      <c r="B149" s="152"/>
      <c r="C149" s="287"/>
      <c r="D149" s="287"/>
      <c r="E149" s="91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" thickBot="1" x14ac:dyDescent="0.4">
      <c r="A150" s="152"/>
      <c r="B150" s="289"/>
      <c r="C150" s="290"/>
      <c r="D150" s="290"/>
      <c r="E150" s="291">
        <f t="shared" si="5"/>
        <v>0</v>
      </c>
      <c r="F150" s="292"/>
      <c r="G150" s="476"/>
      <c r="H150" s="293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152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162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162"/>
      <c r="B153" s="152"/>
      <c r="C153" s="287"/>
      <c r="D153" s="287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162"/>
      <c r="B154" s="152"/>
      <c r="C154" s="287"/>
      <c r="D154" s="287"/>
      <c r="E154" s="65">
        <f t="shared" si="5"/>
        <v>0</v>
      </c>
      <c r="F154" s="136"/>
      <c r="G154" s="469"/>
      <c r="H154" s="135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152"/>
      <c r="B155" s="152"/>
      <c r="C155" s="287"/>
      <c r="D155" s="287"/>
      <c r="E155" s="65">
        <f t="shared" si="5"/>
        <v>0</v>
      </c>
      <c r="F155" s="136"/>
      <c r="G155" s="469"/>
      <c r="H155" s="135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151"/>
      <c r="B156" s="152"/>
      <c r="C156" s="287"/>
      <c r="D156" s="287"/>
      <c r="E156" s="65">
        <f t="shared" si="5"/>
        <v>0</v>
      </c>
      <c r="F156" s="136"/>
      <c r="G156" s="469"/>
      <c r="H156" s="135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154"/>
      <c r="B157" s="152"/>
      <c r="C157" s="287"/>
      <c r="D157" s="287"/>
      <c r="E157" s="65">
        <f t="shared" si="5"/>
        <v>0</v>
      </c>
      <c r="F157" s="136"/>
      <c r="G157" s="469"/>
      <c r="H157" s="135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4"/>
      <c r="B158" s="152"/>
      <c r="C158" s="287"/>
      <c r="D158" s="287"/>
      <c r="E158" s="65">
        <f t="shared" si="5"/>
        <v>0</v>
      </c>
      <c r="F158" s="136"/>
      <c r="G158" s="469"/>
      <c r="H158" s="135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177"/>
      <c r="S158" s="254"/>
      <c r="T158" s="255"/>
      <c r="U158" s="77"/>
      <c r="V158" s="78"/>
    </row>
    <row r="159" spans="1:22" ht="24.75" thickTop="1" thickBot="1" x14ac:dyDescent="0.4">
      <c r="A159" s="294"/>
      <c r="B159" s="152"/>
      <c r="C159" s="287"/>
      <c r="D159" s="287"/>
      <c r="E159" s="65">
        <f t="shared" si="5"/>
        <v>0</v>
      </c>
      <c r="F159" s="136"/>
      <c r="G159" s="469"/>
      <c r="H159" s="135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177"/>
      <c r="S159" s="254"/>
      <c r="T159" s="255"/>
      <c r="U159" s="77"/>
      <c r="V159" s="78"/>
    </row>
    <row r="160" spans="1:22" ht="24.75" thickTop="1" thickBot="1" x14ac:dyDescent="0.4">
      <c r="A160" s="295"/>
      <c r="B160" s="152"/>
      <c r="C160" s="287"/>
      <c r="D160" s="287"/>
      <c r="E160" s="65">
        <f t="shared" si="5"/>
        <v>0</v>
      </c>
      <c r="F160" s="136"/>
      <c r="G160" s="469"/>
      <c r="H160" s="135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177"/>
      <c r="S160" s="254"/>
      <c r="T160" s="255"/>
      <c r="U160" s="77"/>
      <c r="V160" s="78"/>
    </row>
    <row r="161" spans="1:22" ht="24.75" thickTop="1" thickBot="1" x14ac:dyDescent="0.4">
      <c r="A161" s="296"/>
      <c r="B161" s="152"/>
      <c r="C161" s="287"/>
      <c r="D161" s="287"/>
      <c r="E161" s="65">
        <f t="shared" si="5"/>
        <v>0</v>
      </c>
      <c r="F161" s="136"/>
      <c r="G161" s="469"/>
      <c r="H161" s="135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177"/>
      <c r="S161" s="254"/>
      <c r="T161" s="255"/>
      <c r="U161" s="77"/>
      <c r="V161" s="78"/>
    </row>
    <row r="162" spans="1:22" ht="24.75" thickTop="1" thickBot="1" x14ac:dyDescent="0.4">
      <c r="A162" s="296"/>
      <c r="B162" s="152"/>
      <c r="C162" s="282"/>
      <c r="D162" s="282"/>
      <c r="E162" s="65">
        <f t="shared" si="5"/>
        <v>0</v>
      </c>
      <c r="F162" s="136"/>
      <c r="G162" s="469"/>
      <c r="H162" s="135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241"/>
      <c r="P162" s="271"/>
      <c r="Q162" s="241"/>
      <c r="R162" s="177"/>
      <c r="S162" s="254"/>
      <c r="T162" s="255"/>
      <c r="U162" s="77"/>
      <c r="V162" s="78"/>
    </row>
    <row r="163" spans="1:22" ht="24.75" thickTop="1" thickBot="1" x14ac:dyDescent="0.4">
      <c r="A163" s="295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241"/>
      <c r="P163" s="271"/>
      <c r="Q163" s="241"/>
      <c r="R163" s="177"/>
      <c r="S163" s="254"/>
      <c r="T163" s="255"/>
      <c r="U163" s="77"/>
      <c r="V163" s="78"/>
    </row>
    <row r="164" spans="1:22" ht="24.75" thickTop="1" thickBot="1" x14ac:dyDescent="0.4">
      <c r="A164" s="295"/>
      <c r="B164" s="152"/>
      <c r="C164" s="282"/>
      <c r="D164" s="282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241"/>
      <c r="P164" s="271"/>
      <c r="Q164" s="241"/>
      <c r="R164" s="177"/>
      <c r="S164" s="254"/>
      <c r="T164" s="255"/>
      <c r="U164" s="77"/>
      <c r="V164" s="78"/>
    </row>
    <row r="165" spans="1:22" ht="24.75" thickTop="1" thickBot="1" x14ac:dyDescent="0.4">
      <c r="A165" s="295"/>
      <c r="B165" s="152"/>
      <c r="C165" s="287"/>
      <c r="D165" s="287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241"/>
      <c r="P165" s="271"/>
      <c r="Q165" s="241"/>
      <c r="R165" s="177"/>
      <c r="S165" s="254"/>
      <c r="T165" s="255"/>
      <c r="U165" s="77"/>
      <c r="V165" s="78"/>
    </row>
    <row r="166" spans="1:22" ht="24.75" thickTop="1" thickBot="1" x14ac:dyDescent="0.4">
      <c r="A166" s="295"/>
      <c r="B166" s="152"/>
      <c r="C166" s="280"/>
      <c r="D166" s="280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241"/>
      <c r="P166" s="271"/>
      <c r="Q166" s="241"/>
      <c r="R166" s="177"/>
      <c r="S166" s="254"/>
      <c r="T166" s="255"/>
      <c r="U166" s="77"/>
      <c r="V166" s="78"/>
    </row>
    <row r="167" spans="1:22" ht="24.75" thickTop="1" thickBot="1" x14ac:dyDescent="0.4">
      <c r="A167" s="152"/>
      <c r="B167" s="152"/>
      <c r="C167" s="287"/>
      <c r="D167" s="287"/>
      <c r="E167" s="65">
        <f t="shared" si="5"/>
        <v>0</v>
      </c>
      <c r="F167" s="136"/>
      <c r="G167" s="469"/>
      <c r="H167" s="298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241"/>
      <c r="P167" s="271"/>
      <c r="Q167" s="241"/>
      <c r="R167" s="299"/>
      <c r="S167" s="254"/>
      <c r="T167" s="255"/>
      <c r="U167" s="77"/>
      <c r="V167" s="78"/>
    </row>
    <row r="168" spans="1:22" ht="24.75" thickTop="1" thickBot="1" x14ac:dyDescent="0.4">
      <c r="A168" s="152"/>
      <c r="B168" s="152"/>
      <c r="C168" s="287"/>
      <c r="D168" s="287"/>
      <c r="E168" s="65">
        <f t="shared" si="5"/>
        <v>0</v>
      </c>
      <c r="F168" s="136"/>
      <c r="G168" s="469"/>
      <c r="H168" s="298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241"/>
      <c r="P168" s="271"/>
      <c r="Q168" s="241"/>
      <c r="R168" s="299"/>
      <c r="S168" s="254"/>
      <c r="T168" s="255"/>
      <c r="U168" s="77"/>
      <c r="V168" s="78"/>
    </row>
    <row r="169" spans="1:22" ht="24.75" thickTop="1" thickBot="1" x14ac:dyDescent="0.4">
      <c r="A169" s="152"/>
      <c r="B169" s="152"/>
      <c r="C169" s="287"/>
      <c r="D169" s="287"/>
      <c r="E169" s="65">
        <f t="shared" si="5"/>
        <v>0</v>
      </c>
      <c r="F169" s="136"/>
      <c r="G169" s="469"/>
      <c r="H169" s="298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241"/>
      <c r="P169" s="271"/>
      <c r="Q169" s="241"/>
      <c r="R169" s="299"/>
      <c r="S169" s="254"/>
      <c r="T169" s="255"/>
      <c r="U169" s="77"/>
      <c r="V169" s="78"/>
    </row>
    <row r="170" spans="1:22" ht="24.75" thickTop="1" thickBot="1" x14ac:dyDescent="0.4">
      <c r="A170" s="152"/>
      <c r="B170" s="152"/>
      <c r="C170" s="287"/>
      <c r="D170" s="287"/>
      <c r="E170" s="65">
        <f t="shared" si="5"/>
        <v>0</v>
      </c>
      <c r="F170" s="136"/>
      <c r="G170" s="469"/>
      <c r="H170" s="298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241"/>
      <c r="P170" s="271"/>
      <c r="Q170" s="241"/>
      <c r="R170" s="299"/>
      <c r="S170" s="254"/>
      <c r="T170" s="255"/>
      <c r="U170" s="77"/>
      <c r="V170" s="78"/>
    </row>
    <row r="171" spans="1:22" ht="24.75" thickTop="1" thickBot="1" x14ac:dyDescent="0.4">
      <c r="A171" s="155"/>
      <c r="B171" s="152"/>
      <c r="C171" s="287"/>
      <c r="D171" s="287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10"/>
      <c r="P171" s="271"/>
      <c r="Q171" s="300"/>
      <c r="R171" s="299"/>
      <c r="S171" s="254"/>
      <c r="T171" s="255"/>
      <c r="U171" s="77"/>
      <c r="V171" s="78"/>
    </row>
    <row r="172" spans="1:22" ht="24.75" thickTop="1" thickBot="1" x14ac:dyDescent="0.4">
      <c r="A172" s="152"/>
      <c r="B172" s="152"/>
      <c r="C172" s="287"/>
      <c r="D172" s="287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10"/>
      <c r="P172" s="271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154"/>
      <c r="B173" s="152"/>
      <c r="C173" s="287"/>
      <c r="D173" s="274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154"/>
      <c r="B174" s="152"/>
      <c r="C174" s="287"/>
      <c r="D174" s="274"/>
      <c r="E174" s="65">
        <f t="shared" si="5"/>
        <v>0</v>
      </c>
      <c r="F174" s="136"/>
      <c r="G174" s="469"/>
      <c r="H174" s="297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154"/>
      <c r="B175" s="152"/>
      <c r="C175" s="287"/>
      <c r="D175" s="274"/>
      <c r="E175" s="65">
        <f t="shared" si="5"/>
        <v>0</v>
      </c>
      <c r="F175" s="136"/>
      <c r="G175" s="469"/>
      <c r="H175" s="297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154"/>
      <c r="B176" s="152"/>
      <c r="C176" s="287"/>
      <c r="D176" s="274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154"/>
      <c r="B177" s="152"/>
      <c r="C177" s="287"/>
      <c r="D177" s="274"/>
      <c r="E177" s="65">
        <f t="shared" si="5"/>
        <v>0</v>
      </c>
      <c r="F177" s="136"/>
      <c r="G177" s="469"/>
      <c r="H177" s="297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137"/>
      <c r="P177" s="172"/>
      <c r="Q177" s="300"/>
      <c r="R177" s="299"/>
      <c r="S177" s="254"/>
      <c r="T177" s="255"/>
      <c r="U177" s="77"/>
      <c r="V177" s="78"/>
    </row>
    <row r="178" spans="1:22" ht="24.75" thickTop="1" thickBot="1" x14ac:dyDescent="0.4">
      <c r="A178" s="295"/>
      <c r="B178" s="152"/>
      <c r="C178" s="287"/>
      <c r="D178" s="287"/>
      <c r="E178" s="65">
        <f t="shared" si="5"/>
        <v>0</v>
      </c>
      <c r="F178" s="136"/>
      <c r="G178" s="469"/>
      <c r="H178" s="297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137"/>
      <c r="P178" s="172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301"/>
      <c r="B179" s="152"/>
      <c r="C179" s="282"/>
      <c r="D179" s="302"/>
      <c r="E179" s="65">
        <f t="shared" si="5"/>
        <v>0</v>
      </c>
      <c r="F179" s="136"/>
      <c r="G179" s="469"/>
      <c r="H179" s="297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137"/>
      <c r="P179" s="172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301"/>
      <c r="B180" s="152"/>
      <c r="C180" s="282"/>
      <c r="D180" s="302"/>
      <c r="E180" s="65">
        <f t="shared" si="5"/>
        <v>0</v>
      </c>
      <c r="F180" s="136"/>
      <c r="G180" s="469"/>
      <c r="H180" s="297"/>
      <c r="I180" s="136"/>
      <c r="J180" s="46">
        <f t="shared" si="6"/>
        <v>0</v>
      </c>
      <c r="K180" s="127"/>
      <c r="L180" s="114"/>
      <c r="M180" s="115"/>
      <c r="N180" s="50">
        <f t="shared" si="7"/>
        <v>0</v>
      </c>
      <c r="O180" s="137"/>
      <c r="P180" s="172"/>
      <c r="Q180" s="303"/>
      <c r="R180" s="299"/>
      <c r="S180" s="254"/>
      <c r="T180" s="255"/>
      <c r="U180" s="77"/>
      <c r="V180" s="78"/>
    </row>
    <row r="181" spans="1:22" ht="24.75" thickTop="1" thickBot="1" x14ac:dyDescent="0.4">
      <c r="A181" s="301"/>
      <c r="B181" s="152"/>
      <c r="C181" s="282"/>
      <c r="D181" s="302"/>
      <c r="E181" s="65">
        <f t="shared" si="5"/>
        <v>0</v>
      </c>
      <c r="F181" s="136"/>
      <c r="G181" s="469"/>
      <c r="H181" s="297"/>
      <c r="I181" s="136"/>
      <c r="J181" s="46">
        <f t="shared" si="6"/>
        <v>0</v>
      </c>
      <c r="K181" s="127"/>
      <c r="L181" s="114"/>
      <c r="M181" s="115"/>
      <c r="N181" s="50">
        <f t="shared" si="7"/>
        <v>0</v>
      </c>
      <c r="O181" s="137"/>
      <c r="P181" s="172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295"/>
      <c r="B182" s="152"/>
      <c r="C182" s="287"/>
      <c r="D182" s="287"/>
      <c r="E182" s="65">
        <f t="shared" si="5"/>
        <v>0</v>
      </c>
      <c r="F182" s="136"/>
      <c r="G182" s="469"/>
      <c r="H182" s="297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137"/>
      <c r="P182" s="172"/>
      <c r="Q182" s="300"/>
      <c r="R182" s="299"/>
      <c r="S182" s="254"/>
      <c r="T182" s="255"/>
      <c r="U182" s="77"/>
      <c r="V182" s="78"/>
    </row>
    <row r="183" spans="1:22" ht="24.75" thickTop="1" thickBot="1" x14ac:dyDescent="0.4">
      <c r="A183" s="295"/>
      <c r="B183" s="152"/>
      <c r="C183" s="287"/>
      <c r="D183" s="287"/>
      <c r="E183" s="65">
        <f t="shared" si="5"/>
        <v>0</v>
      </c>
      <c r="F183" s="136"/>
      <c r="G183" s="469"/>
      <c r="H183" s="298"/>
      <c r="I183" s="136"/>
      <c r="J183" s="46">
        <f t="shared" si="6"/>
        <v>0</v>
      </c>
      <c r="K183" s="127"/>
      <c r="L183" s="114"/>
      <c r="M183" s="115"/>
      <c r="N183" s="50">
        <f t="shared" si="7"/>
        <v>0</v>
      </c>
      <c r="O183" s="137"/>
      <c r="P183" s="172"/>
      <c r="Q183" s="300"/>
      <c r="R183" s="299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5"/>
        <v>0</v>
      </c>
      <c r="F184" s="136"/>
      <c r="G184" s="469"/>
      <c r="H184" s="304"/>
      <c r="I184" s="136"/>
      <c r="J184" s="46">
        <f t="shared" si="6"/>
        <v>0</v>
      </c>
      <c r="K184" s="127"/>
      <c r="L184" s="114"/>
      <c r="M184" s="115"/>
      <c r="N184" s="50">
        <f t="shared" si="7"/>
        <v>0</v>
      </c>
      <c r="O184" s="137"/>
      <c r="P184" s="172"/>
      <c r="Q184" s="300"/>
      <c r="R184" s="299"/>
      <c r="S184" s="254"/>
      <c r="T184" s="255"/>
      <c r="U184" s="77"/>
      <c r="V184" s="78"/>
    </row>
    <row r="185" spans="1:22" ht="24.75" thickTop="1" thickBot="1" x14ac:dyDescent="0.4">
      <c r="A185" s="295"/>
      <c r="B185" s="152"/>
      <c r="C185" s="287"/>
      <c r="D185" s="287"/>
      <c r="E185" s="65">
        <f t="shared" si="5"/>
        <v>0</v>
      </c>
      <c r="F185" s="136"/>
      <c r="G185" s="469"/>
      <c r="H185" s="297"/>
      <c r="I185" s="136"/>
      <c r="J185" s="46">
        <f t="shared" si="6"/>
        <v>0</v>
      </c>
      <c r="K185" s="127"/>
      <c r="L185" s="114"/>
      <c r="M185" s="115"/>
      <c r="N185" s="50">
        <f t="shared" si="7"/>
        <v>0</v>
      </c>
      <c r="O185" s="137"/>
      <c r="P185" s="172"/>
      <c r="Q185" s="300"/>
      <c r="R185" s="299"/>
      <c r="S185" s="254"/>
      <c r="T185" s="255"/>
      <c r="U185" s="77"/>
      <c r="V185" s="78"/>
    </row>
    <row r="186" spans="1:22" ht="24.75" thickTop="1" thickBot="1" x14ac:dyDescent="0.4">
      <c r="A186" s="305"/>
      <c r="B186" s="152"/>
      <c r="C186" s="287"/>
      <c r="D186" s="287"/>
      <c r="E186" s="65">
        <f t="shared" si="5"/>
        <v>0</v>
      </c>
      <c r="F186" s="136"/>
      <c r="G186" s="469"/>
      <c r="H186" s="306"/>
      <c r="I186" s="136"/>
      <c r="J186" s="46">
        <f t="shared" si="6"/>
        <v>0</v>
      </c>
      <c r="K186" s="127"/>
      <c r="L186" s="114"/>
      <c r="M186" s="11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11"/>
      <c r="B187" s="152"/>
      <c r="C187" s="287"/>
      <c r="D187" s="287"/>
      <c r="E187" s="65">
        <f t="shared" si="5"/>
        <v>0</v>
      </c>
      <c r="F187" s="136"/>
      <c r="G187" s="299"/>
      <c r="H187" s="312"/>
      <c r="I187" s="136"/>
      <c r="J187" s="46">
        <f t="shared" si="6"/>
        <v>0</v>
      </c>
      <c r="K187" s="127"/>
      <c r="L187" s="114"/>
      <c r="M187" s="115"/>
      <c r="N187" s="50">
        <f t="shared" si="7"/>
        <v>0</v>
      </c>
      <c r="O187" s="313"/>
      <c r="P187" s="177"/>
      <c r="Q187" s="300"/>
      <c r="R187" s="299"/>
      <c r="S187" s="254"/>
      <c r="T187" s="255"/>
      <c r="U187" s="77"/>
      <c r="V187" s="78"/>
    </row>
    <row r="188" spans="1:22" ht="24.75" thickTop="1" thickBot="1" x14ac:dyDescent="0.4">
      <c r="A188" s="296"/>
      <c r="B188" s="152"/>
      <c r="C188" s="287"/>
      <c r="D188" s="287"/>
      <c r="E188" s="65">
        <f t="shared" si="5"/>
        <v>0</v>
      </c>
      <c r="F188" s="136"/>
      <c r="G188" s="477"/>
      <c r="H188" s="306"/>
      <c r="I188" s="136"/>
      <c r="J188" s="46">
        <f t="shared" si="6"/>
        <v>0</v>
      </c>
      <c r="K188" s="127"/>
      <c r="L188" s="114"/>
      <c r="M188" s="115"/>
      <c r="N188" s="50">
        <f t="shared" si="7"/>
        <v>0</v>
      </c>
      <c r="O188" s="313"/>
      <c r="P188" s="177"/>
      <c r="Q188" s="300"/>
      <c r="R188" s="299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ref="E189:E258" si="8">D189*F189</f>
        <v>0</v>
      </c>
      <c r="F189" s="136"/>
      <c r="G189" s="477"/>
      <c r="H189" s="312"/>
      <c r="I189" s="136"/>
      <c r="J189" s="46">
        <f t="shared" si="6"/>
        <v>0</v>
      </c>
      <c r="K189" s="314"/>
      <c r="L189" s="114"/>
      <c r="M189" s="115" t="s">
        <v>22</v>
      </c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5"/>
      <c r="B190" s="152"/>
      <c r="C190" s="287"/>
      <c r="D190" s="287"/>
      <c r="E190" s="65">
        <f t="shared" si="8"/>
        <v>0</v>
      </c>
      <c r="F190" s="136"/>
      <c r="G190" s="477"/>
      <c r="H190" s="312"/>
      <c r="I190" s="136"/>
      <c r="J190" s="46">
        <f t="shared" si="6"/>
        <v>0</v>
      </c>
      <c r="K190" s="314"/>
      <c r="L190" s="114"/>
      <c r="M190" s="115"/>
      <c r="N190" s="50">
        <f t="shared" si="7"/>
        <v>0</v>
      </c>
      <c r="O190" s="313"/>
      <c r="P190" s="177"/>
      <c r="Q190" s="300"/>
      <c r="R190" s="299"/>
      <c r="S190" s="254"/>
      <c r="T190" s="255"/>
      <c r="U190" s="77"/>
      <c r="V190" s="78"/>
    </row>
    <row r="191" spans="1:22" ht="24.75" thickTop="1" thickBot="1" x14ac:dyDescent="0.4">
      <c r="A191" s="301"/>
      <c r="B191" s="152"/>
      <c r="C191" s="315"/>
      <c r="D191" s="315"/>
      <c r="E191" s="65">
        <f t="shared" si="8"/>
        <v>0</v>
      </c>
      <c r="F191" s="136"/>
      <c r="G191" s="477"/>
      <c r="H191" s="316"/>
      <c r="I191" s="136"/>
      <c r="J191" s="46">
        <f t="shared" si="6"/>
        <v>0</v>
      </c>
      <c r="K191" s="127"/>
      <c r="L191" s="114"/>
      <c r="M191" s="115"/>
      <c r="N191" s="50">
        <f t="shared" si="7"/>
        <v>0</v>
      </c>
      <c r="O191" s="317"/>
      <c r="P191" s="318"/>
      <c r="Q191" s="176"/>
      <c r="R191" s="177"/>
      <c r="S191" s="254"/>
      <c r="T191" s="255"/>
      <c r="U191" s="77"/>
      <c r="V191" s="78"/>
    </row>
    <row r="192" spans="1:22" ht="24.75" thickTop="1" thickBot="1" x14ac:dyDescent="0.4">
      <c r="A192" s="319"/>
      <c r="B192" s="152"/>
      <c r="C192" s="287"/>
      <c r="D192" s="287"/>
      <c r="E192" s="65">
        <f t="shared" si="8"/>
        <v>0</v>
      </c>
      <c r="F192" s="136"/>
      <c r="G192" s="477"/>
      <c r="H192" s="297"/>
      <c r="I192" s="136"/>
      <c r="J192" s="46">
        <f t="shared" si="6"/>
        <v>0</v>
      </c>
      <c r="K192" s="314"/>
      <c r="L192" s="320"/>
      <c r="M192" s="321"/>
      <c r="N192" s="50">
        <f t="shared" si="7"/>
        <v>0</v>
      </c>
      <c r="O192" s="317"/>
      <c r="P192" s="31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5"/>
      <c r="B193" s="152"/>
      <c r="C193" s="287"/>
      <c r="D193" s="287"/>
      <c r="E193" s="65">
        <f t="shared" si="8"/>
        <v>0</v>
      </c>
      <c r="F193" s="136"/>
      <c r="G193" s="477"/>
      <c r="H193" s="297"/>
      <c r="I193" s="136"/>
      <c r="J193" s="46">
        <f t="shared" si="6"/>
        <v>0</v>
      </c>
      <c r="K193" s="314"/>
      <c r="L193" s="320"/>
      <c r="M193" s="321"/>
      <c r="N193" s="50">
        <f t="shared" si="7"/>
        <v>0</v>
      </c>
      <c r="O193" s="137"/>
      <c r="P193" s="172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22"/>
      <c r="I194" s="136"/>
      <c r="J194" s="46">
        <f t="shared" si="6"/>
        <v>0</v>
      </c>
      <c r="K194" s="323"/>
      <c r="L194" s="320"/>
      <c r="M194" s="321"/>
      <c r="N194" s="50">
        <f t="shared" si="7"/>
        <v>0</v>
      </c>
      <c r="O194" s="313"/>
      <c r="P194" s="177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297"/>
      <c r="I195" s="136"/>
      <c r="J195" s="46">
        <f t="shared" si="6"/>
        <v>0</v>
      </c>
      <c r="K195" s="275"/>
      <c r="L195" s="324"/>
      <c r="M195" s="32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326"/>
      <c r="B196" s="152"/>
      <c r="C196" s="287"/>
      <c r="D196" s="287"/>
      <c r="E196" s="65">
        <f t="shared" si="8"/>
        <v>0</v>
      </c>
      <c r="F196" s="327"/>
      <c r="G196" s="477"/>
      <c r="H196" s="304"/>
      <c r="I196" s="136"/>
      <c r="J196" s="46">
        <f t="shared" si="6"/>
        <v>0</v>
      </c>
      <c r="K196" s="275"/>
      <c r="L196" s="328"/>
      <c r="M196" s="329"/>
      <c r="N196" s="50">
        <f t="shared" si="7"/>
        <v>0</v>
      </c>
      <c r="O196" s="313"/>
      <c r="P196" s="177"/>
      <c r="Q196" s="309"/>
      <c r="R196" s="310"/>
      <c r="S196" s="254"/>
      <c r="T196" s="255"/>
      <c r="U196" s="77"/>
      <c r="V196" s="78"/>
    </row>
    <row r="197" spans="1:22" ht="24.75" thickTop="1" thickBot="1" x14ac:dyDescent="0.4">
      <c r="A197" s="305"/>
      <c r="B197" s="152"/>
      <c r="C197" s="287"/>
      <c r="D197" s="287"/>
      <c r="E197" s="65">
        <f t="shared" si="8"/>
        <v>0</v>
      </c>
      <c r="F197" s="136"/>
      <c r="G197" s="477"/>
      <c r="H197" s="297"/>
      <c r="I197" s="136"/>
      <c r="J197" s="46">
        <f t="shared" si="6"/>
        <v>0</v>
      </c>
      <c r="K197" s="275"/>
      <c r="L197" s="320"/>
      <c r="M197" s="321"/>
      <c r="N197" s="50">
        <f t="shared" si="7"/>
        <v>0</v>
      </c>
      <c r="O197" s="307"/>
      <c r="P197" s="308"/>
      <c r="Q197" s="309"/>
      <c r="R197" s="310"/>
      <c r="S197" s="254"/>
      <c r="T197" s="255"/>
      <c r="U197" s="77"/>
      <c r="V197" s="78"/>
    </row>
    <row r="198" spans="1:22" ht="24.75" thickTop="1" thickBot="1" x14ac:dyDescent="0.4">
      <c r="A198" s="296"/>
      <c r="B198" s="152"/>
      <c r="C198" s="287"/>
      <c r="D198" s="287"/>
      <c r="E198" s="65">
        <f t="shared" si="8"/>
        <v>0</v>
      </c>
      <c r="F198" s="136"/>
      <c r="G198" s="477"/>
      <c r="H198" s="330"/>
      <c r="I198" s="136"/>
      <c r="J198" s="46">
        <f t="shared" si="6"/>
        <v>0</v>
      </c>
      <c r="K198" s="127"/>
      <c r="L198" s="320"/>
      <c r="M198" s="321"/>
      <c r="N198" s="50">
        <f t="shared" si="7"/>
        <v>0</v>
      </c>
      <c r="O198" s="307"/>
      <c r="P198" s="308"/>
      <c r="Q198" s="309"/>
      <c r="R198" s="310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287"/>
      <c r="D199" s="287"/>
      <c r="E199" s="65">
        <f t="shared" si="8"/>
        <v>0</v>
      </c>
      <c r="F199" s="136"/>
      <c r="G199" s="477"/>
      <c r="H199" s="306"/>
      <c r="I199" s="136"/>
      <c r="J199" s="46">
        <f t="shared" si="6"/>
        <v>0</v>
      </c>
      <c r="K199" s="275"/>
      <c r="L199" s="320"/>
      <c r="M199" s="321"/>
      <c r="N199" s="50">
        <f t="shared" si="7"/>
        <v>0</v>
      </c>
      <c r="O199" s="307"/>
      <c r="P199" s="308"/>
      <c r="Q199" s="309"/>
      <c r="R199" s="310"/>
      <c r="S199" s="254"/>
      <c r="T199" s="255"/>
      <c r="U199" s="77"/>
      <c r="V199" s="78"/>
    </row>
    <row r="200" spans="1:22" ht="24.75" thickTop="1" thickBot="1" x14ac:dyDescent="0.4">
      <c r="A200" s="296"/>
      <c r="B200" s="152"/>
      <c r="C200" s="287"/>
      <c r="D200" s="287"/>
      <c r="E200" s="65">
        <f t="shared" si="8"/>
        <v>0</v>
      </c>
      <c r="F200" s="136"/>
      <c r="G200" s="477"/>
      <c r="H200" s="331"/>
      <c r="I200" s="136"/>
      <c r="J200" s="46">
        <f t="shared" si="6"/>
        <v>0</v>
      </c>
      <c r="K200" s="275"/>
      <c r="L200" s="320"/>
      <c r="M200" s="321"/>
      <c r="N200" s="50">
        <f t="shared" si="7"/>
        <v>0</v>
      </c>
      <c r="O200" s="307"/>
      <c r="P200" s="308"/>
      <c r="Q200" s="309"/>
      <c r="R200" s="310"/>
      <c r="S200" s="254"/>
      <c r="T200" s="255"/>
      <c r="U200" s="77"/>
      <c r="V200" s="78"/>
    </row>
    <row r="201" spans="1:22" ht="24.75" thickTop="1" thickBot="1" x14ac:dyDescent="0.4">
      <c r="A201" s="296"/>
      <c r="B201" s="152"/>
      <c r="C201" s="287"/>
      <c r="D201" s="287"/>
      <c r="E201" s="65">
        <f t="shared" si="8"/>
        <v>0</v>
      </c>
      <c r="F201" s="136"/>
      <c r="G201" s="477"/>
      <c r="H201" s="332"/>
      <c r="I201" s="136"/>
      <c r="J201" s="46">
        <f t="shared" si="6"/>
        <v>0</v>
      </c>
      <c r="K201" s="275"/>
      <c r="L201" s="333"/>
      <c r="M201" s="334"/>
      <c r="N201" s="50">
        <f t="shared" si="7"/>
        <v>0</v>
      </c>
      <c r="O201" s="307"/>
      <c r="P201" s="308"/>
      <c r="Q201" s="309"/>
      <c r="R201" s="310"/>
      <c r="S201" s="254"/>
      <c r="T201" s="255"/>
      <c r="U201" s="77"/>
      <c r="V201" s="78"/>
    </row>
    <row r="202" spans="1:22" ht="24.75" thickTop="1" thickBot="1" x14ac:dyDescent="0.4">
      <c r="A202" s="296"/>
      <c r="B202" s="152"/>
      <c r="C202" s="287"/>
      <c r="D202" s="287"/>
      <c r="E202" s="65">
        <f t="shared" si="8"/>
        <v>0</v>
      </c>
      <c r="F202" s="136"/>
      <c r="G202" s="477"/>
      <c r="H202" s="331"/>
      <c r="I202" s="136"/>
      <c r="J202" s="46">
        <f t="shared" si="6"/>
        <v>0</v>
      </c>
      <c r="K202" s="275"/>
      <c r="L202" s="333"/>
      <c r="M202" s="334"/>
      <c r="N202" s="50">
        <f t="shared" si="7"/>
        <v>0</v>
      </c>
      <c r="O202" s="307"/>
      <c r="P202" s="308"/>
      <c r="Q202" s="309"/>
      <c r="R202" s="310"/>
      <c r="S202" s="254"/>
      <c r="T202" s="255"/>
      <c r="U202" s="77"/>
      <c r="V202" s="78"/>
    </row>
    <row r="203" spans="1:22" ht="24.75" thickTop="1" thickBot="1" x14ac:dyDescent="0.4">
      <c r="A203" s="296"/>
      <c r="B203" s="152"/>
      <c r="C203" s="287"/>
      <c r="D203" s="287"/>
      <c r="E203" s="65">
        <f t="shared" si="8"/>
        <v>0</v>
      </c>
      <c r="F203" s="136"/>
      <c r="G203" s="477"/>
      <c r="H203" s="331"/>
      <c r="I203" s="136"/>
      <c r="J203" s="46">
        <f t="shared" si="6"/>
        <v>0</v>
      </c>
      <c r="K203" s="275"/>
      <c r="L203" s="333"/>
      <c r="M203" s="334"/>
      <c r="N203" s="50">
        <f t="shared" si="7"/>
        <v>0</v>
      </c>
      <c r="O203" s="307"/>
      <c r="P203" s="308"/>
      <c r="Q203" s="309"/>
      <c r="R203" s="310"/>
      <c r="S203" s="254"/>
      <c r="T203" s="255"/>
      <c r="U203" s="77"/>
      <c r="V203" s="78"/>
    </row>
    <row r="204" spans="1:22" ht="24.75" thickTop="1" thickBot="1" x14ac:dyDescent="0.4">
      <c r="A204" s="296"/>
      <c r="B204" s="152"/>
      <c r="C204" s="287"/>
      <c r="D204" s="287"/>
      <c r="E204" s="65">
        <f t="shared" si="8"/>
        <v>0</v>
      </c>
      <c r="F204" s="136"/>
      <c r="G204" s="477"/>
      <c r="H204" s="331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307"/>
      <c r="P204" s="308"/>
      <c r="Q204" s="309"/>
      <c r="R204" s="310"/>
      <c r="S204" s="254"/>
      <c r="T204" s="255"/>
      <c r="U204" s="77"/>
      <c r="V204" s="78"/>
    </row>
    <row r="205" spans="1:22" ht="24.75" thickTop="1" thickBot="1" x14ac:dyDescent="0.4">
      <c r="A205" s="296"/>
      <c r="B205" s="152"/>
      <c r="C205" s="335"/>
      <c r="D205" s="335"/>
      <c r="E205" s="65">
        <f t="shared" si="8"/>
        <v>0</v>
      </c>
      <c r="F205" s="136"/>
      <c r="G205" s="477"/>
      <c r="H205" s="331"/>
      <c r="I205" s="136"/>
      <c r="J205" s="46">
        <f t="shared" si="6"/>
        <v>0</v>
      </c>
      <c r="K205" s="127"/>
      <c r="L205" s="114"/>
      <c r="M205" s="115"/>
      <c r="N205" s="50">
        <f t="shared" si="7"/>
        <v>0</v>
      </c>
      <c r="O205" s="313"/>
      <c r="P205" s="177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296"/>
      <c r="B206" s="152"/>
      <c r="C206" s="335"/>
      <c r="D206" s="335"/>
      <c r="E206" s="65">
        <f t="shared" si="8"/>
        <v>0</v>
      </c>
      <c r="F206" s="136"/>
      <c r="G206" s="477"/>
      <c r="H206" s="331"/>
      <c r="I206" s="136"/>
      <c r="J206" s="46">
        <f t="shared" si="6"/>
        <v>0</v>
      </c>
      <c r="K206" s="127"/>
      <c r="L206" s="114"/>
      <c r="M206" s="115"/>
      <c r="N206" s="50">
        <f t="shared" si="7"/>
        <v>0</v>
      </c>
      <c r="O206" s="313"/>
      <c r="P206" s="177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154"/>
      <c r="B207" s="152"/>
      <c r="C207" s="315"/>
      <c r="D207" s="315"/>
      <c r="E207" s="65">
        <f t="shared" si="8"/>
        <v>0</v>
      </c>
      <c r="F207" s="136"/>
      <c r="G207" s="477"/>
      <c r="H207" s="316"/>
      <c r="I207" s="136"/>
      <c r="J207" s="46">
        <f t="shared" si="6"/>
        <v>0</v>
      </c>
      <c r="K207" s="127"/>
      <c r="L207" s="114"/>
      <c r="M207" s="115"/>
      <c r="N207" s="50">
        <f t="shared" si="7"/>
        <v>0</v>
      </c>
      <c r="O207" s="137"/>
      <c r="P207" s="172"/>
      <c r="Q207" s="176"/>
      <c r="R207" s="177"/>
      <c r="S207" s="254"/>
      <c r="T207" s="255"/>
      <c r="U207" s="77"/>
      <c r="V207" s="78"/>
    </row>
    <row r="208" spans="1:22" ht="24.75" thickTop="1" thickBot="1" x14ac:dyDescent="0.4">
      <c r="A208" s="296"/>
      <c r="B208" s="152"/>
      <c r="C208" s="336"/>
      <c r="D208" s="336"/>
      <c r="E208" s="65">
        <f t="shared" si="8"/>
        <v>0</v>
      </c>
      <c r="F208" s="136"/>
      <c r="G208" s="477"/>
      <c r="H208" s="135"/>
      <c r="I208" s="136"/>
      <c r="J208" s="46">
        <f t="shared" si="6"/>
        <v>0</v>
      </c>
      <c r="K208" s="127"/>
      <c r="L208" s="114"/>
      <c r="M208" s="115"/>
      <c r="N208" s="50">
        <f t="shared" si="7"/>
        <v>0</v>
      </c>
      <c r="O208" s="137"/>
      <c r="P208" s="172"/>
      <c r="Q208" s="176"/>
      <c r="R208" s="177"/>
      <c r="S208" s="254"/>
      <c r="T208" s="255"/>
      <c r="U208" s="77"/>
      <c r="V208" s="78"/>
    </row>
    <row r="209" spans="1:22" ht="24.75" thickTop="1" thickBot="1" x14ac:dyDescent="0.4">
      <c r="A209" s="301"/>
      <c r="B209" s="152"/>
      <c r="C209" s="315"/>
      <c r="D209" s="315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7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37"/>
      <c r="B210" s="338"/>
      <c r="C210" s="287"/>
      <c r="D210" s="274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7"/>
        <v>0</v>
      </c>
      <c r="O210" s="317"/>
      <c r="P210" s="318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39"/>
      <c r="D211" s="340"/>
      <c r="E211" s="65">
        <f t="shared" si="8"/>
        <v>0</v>
      </c>
      <c r="F211" s="136"/>
      <c r="G211" s="477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7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39"/>
      <c r="D212" s="340"/>
      <c r="E212" s="65">
        <f t="shared" si="8"/>
        <v>0</v>
      </c>
      <c r="F212" s="136"/>
      <c r="G212" s="477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7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41"/>
      <c r="B213" s="152"/>
      <c r="C213" s="339"/>
      <c r="D213" s="339"/>
      <c r="E213" s="65">
        <f t="shared" si="8"/>
        <v>0</v>
      </c>
      <c r="F213" s="136"/>
      <c r="G213" s="477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7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152"/>
      <c r="C214" s="342"/>
      <c r="D214" s="343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ref="N214:N303" si="9">K214*I214</f>
        <v>0</v>
      </c>
      <c r="O214" s="344"/>
      <c r="P214" s="345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42"/>
      <c r="D215" s="343"/>
      <c r="E215" s="65">
        <f t="shared" si="8"/>
        <v>0</v>
      </c>
      <c r="F215" s="136"/>
      <c r="G215" s="469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344"/>
      <c r="P215" s="345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295"/>
      <c r="C216" s="277"/>
      <c r="D216" s="346"/>
      <c r="E216" s="65">
        <f t="shared" si="8"/>
        <v>0</v>
      </c>
      <c r="F216" s="347"/>
      <c r="G216" s="477"/>
      <c r="H216" s="348"/>
      <c r="I216" s="347"/>
      <c r="J216" s="46">
        <f t="shared" si="6"/>
        <v>0</v>
      </c>
      <c r="N216" s="50">
        <f t="shared" si="9"/>
        <v>0</v>
      </c>
      <c r="O216" s="351"/>
      <c r="P216" s="177"/>
      <c r="Q216" s="352"/>
      <c r="R216" s="353"/>
      <c r="S216" s="354"/>
      <c r="T216" s="355"/>
      <c r="U216" s="356"/>
      <c r="V216" s="357"/>
    </row>
    <row r="217" spans="1:22" ht="24.75" thickTop="1" thickBot="1" x14ac:dyDescent="0.4">
      <c r="A217" s="301"/>
      <c r="B217" s="152"/>
      <c r="C217" s="339"/>
      <c r="D217" s="339"/>
      <c r="E217" s="65">
        <f t="shared" si="8"/>
        <v>0</v>
      </c>
      <c r="F217" s="347"/>
      <c r="G217" s="477"/>
      <c r="H217" s="348"/>
      <c r="I217" s="347"/>
      <c r="J217" s="46">
        <f t="shared" si="6"/>
        <v>0</v>
      </c>
      <c r="N217" s="50">
        <f t="shared" si="9"/>
        <v>0</v>
      </c>
      <c r="O217" s="351"/>
      <c r="P217" s="177"/>
      <c r="Q217" s="352"/>
      <c r="R217" s="353"/>
      <c r="S217" s="354"/>
      <c r="T217" s="355"/>
      <c r="U217" s="356"/>
      <c r="V217" s="357"/>
    </row>
    <row r="218" spans="1:22" ht="24.75" thickTop="1" thickBot="1" x14ac:dyDescent="0.4">
      <c r="A218" s="301"/>
      <c r="B218" s="152"/>
      <c r="C218" s="339"/>
      <c r="D218" s="339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9"/>
      <c r="D219" s="339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01"/>
      <c r="B220" s="152"/>
      <c r="C220" s="358"/>
      <c r="D220" s="359"/>
      <c r="E220" s="65">
        <f t="shared" si="8"/>
        <v>0</v>
      </c>
      <c r="F220" s="136"/>
      <c r="G220" s="478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01"/>
      <c r="B221" s="152"/>
      <c r="C221" s="358"/>
      <c r="D221" s="359"/>
      <c r="E221" s="65">
        <f t="shared" si="8"/>
        <v>0</v>
      </c>
      <c r="F221" s="136"/>
      <c r="G221" s="478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137"/>
      <c r="P221" s="172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152"/>
      <c r="C222" s="358"/>
      <c r="D222" s="359"/>
      <c r="E222" s="65">
        <f t="shared" si="8"/>
        <v>0</v>
      </c>
      <c r="F222" s="136"/>
      <c r="G222" s="478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0"/>
      <c r="D223" s="360"/>
      <c r="E223" s="65">
        <f t="shared" si="8"/>
        <v>0</v>
      </c>
      <c r="F223" s="136"/>
      <c r="G223" s="478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152"/>
      <c r="C224" s="358"/>
      <c r="D224" s="359"/>
      <c r="E224" s="65">
        <f t="shared" si="8"/>
        <v>0</v>
      </c>
      <c r="F224" s="136"/>
      <c r="G224" s="478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152"/>
      <c r="C225" s="336"/>
      <c r="D225" s="336"/>
      <c r="E225" s="65">
        <f t="shared" si="8"/>
        <v>0</v>
      </c>
      <c r="F225" s="136"/>
      <c r="G225" s="477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152"/>
      <c r="C226" s="336"/>
      <c r="D226" s="336"/>
      <c r="E226" s="65">
        <f t="shared" si="8"/>
        <v>0</v>
      </c>
      <c r="F226" s="136"/>
      <c r="G226" s="477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152"/>
      <c r="C227" s="336"/>
      <c r="D227" s="336"/>
      <c r="E227" s="65">
        <f t="shared" si="8"/>
        <v>0</v>
      </c>
      <c r="F227" s="136"/>
      <c r="G227" s="477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152"/>
      <c r="C228" s="336"/>
      <c r="D228" s="336"/>
      <c r="E228" s="65">
        <f t="shared" si="8"/>
        <v>0</v>
      </c>
      <c r="F228" s="136"/>
      <c r="G228" s="477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41"/>
      <c r="B229" s="295"/>
      <c r="C229" s="339"/>
      <c r="D229" s="339"/>
      <c r="E229" s="65">
        <f t="shared" si="8"/>
        <v>0</v>
      </c>
      <c r="F229" s="136"/>
      <c r="G229" s="477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61"/>
      <c r="B230" s="152"/>
      <c r="C230" s="342"/>
      <c r="D230" s="343"/>
      <c r="E230" s="65">
        <f t="shared" si="8"/>
        <v>0</v>
      </c>
      <c r="F230" s="136"/>
      <c r="G230" s="469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344"/>
      <c r="P230" s="345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136"/>
      <c r="G231" s="477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7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62"/>
      <c r="D233" s="363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62"/>
      <c r="D234" s="363"/>
      <c r="E234" s="65">
        <f t="shared" si="8"/>
        <v>0</v>
      </c>
      <c r="F234" s="364"/>
      <c r="G234" s="478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62"/>
      <c r="D235" s="363"/>
      <c r="E235" s="65">
        <f t="shared" si="8"/>
        <v>0</v>
      </c>
      <c r="F235" s="364"/>
      <c r="G235" s="478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62"/>
      <c r="D236" s="363"/>
      <c r="E236" s="65">
        <f t="shared" si="8"/>
        <v>0</v>
      </c>
      <c r="F236" s="364"/>
      <c r="G236" s="478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62"/>
      <c r="D237" s="363"/>
      <c r="E237" s="65">
        <f t="shared" si="8"/>
        <v>0</v>
      </c>
      <c r="F237" s="364"/>
      <c r="G237" s="478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62"/>
      <c r="D238" s="363"/>
      <c r="E238" s="65">
        <f t="shared" si="8"/>
        <v>0</v>
      </c>
      <c r="F238" s="364"/>
      <c r="G238" s="478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62"/>
      <c r="D239" s="363"/>
      <c r="E239" s="65">
        <f t="shared" si="8"/>
        <v>0</v>
      </c>
      <c r="F239" s="364"/>
      <c r="G239" s="478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62"/>
      <c r="D240" s="363"/>
      <c r="E240" s="65">
        <f t="shared" si="8"/>
        <v>0</v>
      </c>
      <c r="F240" s="364"/>
      <c r="G240" s="478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301"/>
      <c r="B241" s="295"/>
      <c r="C241" s="362"/>
      <c r="D241" s="363"/>
      <c r="E241" s="65">
        <f t="shared" si="8"/>
        <v>0</v>
      </c>
      <c r="F241" s="136"/>
      <c r="G241" s="478"/>
      <c r="H241" s="316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0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0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0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0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01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295"/>
      <c r="B250" s="346"/>
      <c r="C250" s="336"/>
      <c r="D250" s="336"/>
      <c r="E250" s="65">
        <f t="shared" si="8"/>
        <v>0</v>
      </c>
      <c r="F250" s="136"/>
      <c r="G250" s="469"/>
      <c r="H250" s="135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61"/>
      <c r="B251" s="295"/>
      <c r="C251" s="336"/>
      <c r="D251" s="336"/>
      <c r="E251" s="65">
        <f t="shared" si="8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61"/>
      <c r="B252" s="295"/>
      <c r="C252" s="336"/>
      <c r="D252" s="336"/>
      <c r="E252" s="65">
        <f t="shared" si="8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61"/>
      <c r="B253" s="295"/>
      <c r="C253" s="336"/>
      <c r="D253" s="336"/>
      <c r="E253" s="65">
        <f t="shared" si="8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61"/>
      <c r="B254" s="295"/>
      <c r="C254" s="336"/>
      <c r="D254" s="336"/>
      <c r="E254" s="65">
        <f t="shared" si="8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65"/>
      <c r="B255" s="295"/>
      <c r="C255" s="336"/>
      <c r="D255" s="336"/>
      <c r="E255" s="65">
        <f t="shared" si="8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36"/>
      <c r="D256" s="336"/>
      <c r="E256" s="65">
        <f t="shared" si="8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8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36"/>
      <c r="D258" s="336"/>
      <c r="E258" s="65">
        <f t="shared" si="8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36"/>
      <c r="D259" s="336"/>
      <c r="E259" s="65">
        <f t="shared" ref="E259:E303" si="10">D259*F259</f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36"/>
      <c r="D260" s="336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36"/>
      <c r="D261" s="336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6"/>
      <c r="D262" s="336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336"/>
      <c r="D263" s="336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301"/>
      <c r="B264" s="295"/>
      <c r="C264" s="336"/>
      <c r="D264" s="336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58"/>
      <c r="D265" s="358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36"/>
      <c r="D266" s="336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01"/>
      <c r="B267" s="295"/>
      <c r="C267" s="358"/>
      <c r="D267" s="359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301"/>
      <c r="B268" s="295"/>
      <c r="C268" s="360"/>
      <c r="D268" s="360"/>
      <c r="E268" s="65">
        <f t="shared" si="10"/>
        <v>0</v>
      </c>
      <c r="F268" s="136"/>
      <c r="G268" s="477"/>
      <c r="H268" s="316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301"/>
      <c r="B269" s="295"/>
      <c r="C269" s="360"/>
      <c r="D269" s="360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295"/>
      <c r="C270" s="358"/>
      <c r="D270" s="359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295"/>
      <c r="C271" s="339"/>
      <c r="D271" s="339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301"/>
      <c r="B272" s="295"/>
      <c r="C272" s="287"/>
      <c r="D272" s="287"/>
      <c r="E272" s="65">
        <f t="shared" si="10"/>
        <v>0</v>
      </c>
      <c r="F272" s="136"/>
      <c r="G272" s="477"/>
      <c r="H272" s="316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137"/>
      <c r="P272" s="172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295"/>
      <c r="C273" s="315"/>
      <c r="D273" s="315"/>
      <c r="E273" s="65">
        <f t="shared" si="10"/>
        <v>0</v>
      </c>
      <c r="F273" s="136"/>
      <c r="G273" s="477"/>
      <c r="H273" s="316"/>
      <c r="I273" s="136"/>
      <c r="J273" s="46">
        <f t="shared" si="6"/>
        <v>0</v>
      </c>
      <c r="K273" s="127"/>
      <c r="L273" s="114"/>
      <c r="M273" s="115"/>
      <c r="N273" s="50">
        <f t="shared" si="9"/>
        <v>0</v>
      </c>
      <c r="O273" s="137"/>
      <c r="P273" s="172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301"/>
      <c r="B274" s="295"/>
      <c r="C274" s="315"/>
      <c r="D274" s="315"/>
      <c r="E274" s="65">
        <f t="shared" si="10"/>
        <v>0</v>
      </c>
      <c r="F274" s="136"/>
      <c r="G274" s="477"/>
      <c r="H274" s="316"/>
      <c r="I274" s="136"/>
      <c r="J274" s="46">
        <f t="shared" si="6"/>
        <v>0</v>
      </c>
      <c r="K274" s="127"/>
      <c r="L274" s="114"/>
      <c r="M274" s="115"/>
      <c r="N274" s="50">
        <f t="shared" si="9"/>
        <v>0</v>
      </c>
      <c r="O274" s="137"/>
      <c r="P274" s="172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301"/>
      <c r="B275" s="295"/>
      <c r="C275" s="315"/>
      <c r="D275" s="315"/>
      <c r="E275" s="65">
        <f t="shared" si="10"/>
        <v>0</v>
      </c>
      <c r="F275" s="136"/>
      <c r="G275" s="477"/>
      <c r="H275" s="316"/>
      <c r="I275" s="136"/>
      <c r="J275" s="46">
        <f t="shared" si="6"/>
        <v>0</v>
      </c>
      <c r="K275" s="127"/>
      <c r="L275" s="114"/>
      <c r="M275" s="115"/>
      <c r="N275" s="50">
        <f t="shared" si="9"/>
        <v>0</v>
      </c>
      <c r="O275" s="137"/>
      <c r="P275" s="172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366"/>
      <c r="B276" s="367"/>
      <c r="C276" s="315"/>
      <c r="D276" s="315"/>
      <c r="E276" s="65">
        <f t="shared" si="10"/>
        <v>0</v>
      </c>
      <c r="F276" s="136"/>
      <c r="G276" s="477"/>
      <c r="H276" s="316"/>
      <c r="I276" s="136"/>
      <c r="J276" s="46">
        <f t="shared" si="6"/>
        <v>0</v>
      </c>
      <c r="K276" s="127"/>
      <c r="L276" s="114"/>
      <c r="M276" s="115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67"/>
      <c r="C277" s="315"/>
      <c r="D277" s="315"/>
      <c r="E277" s="65">
        <f t="shared" si="10"/>
        <v>0</v>
      </c>
      <c r="F277" s="136"/>
      <c r="G277" s="477"/>
      <c r="H277" s="135"/>
      <c r="I277" s="136"/>
      <c r="J277" s="46">
        <f t="shared" si="6"/>
        <v>0</v>
      </c>
      <c r="K277" s="127"/>
      <c r="L277" s="114"/>
      <c r="M277" s="115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67"/>
      <c r="C278" s="315"/>
      <c r="D278" s="315"/>
      <c r="E278" s="65">
        <f t="shared" si="10"/>
        <v>0</v>
      </c>
      <c r="F278" s="136"/>
      <c r="G278" s="477"/>
      <c r="H278" s="316"/>
      <c r="I278" s="136"/>
      <c r="J278" s="46">
        <f t="shared" si="6"/>
        <v>0</v>
      </c>
      <c r="K278" s="127"/>
      <c r="L278" s="114"/>
      <c r="M278" s="115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301"/>
      <c r="B279" s="367"/>
      <c r="C279" s="287"/>
      <c r="D279" s="274"/>
      <c r="E279" s="65">
        <f t="shared" si="10"/>
        <v>0</v>
      </c>
      <c r="F279" s="136"/>
      <c r="G279" s="477"/>
      <c r="H279" s="316"/>
      <c r="I279" s="136"/>
      <c r="J279" s="46">
        <f t="shared" si="6"/>
        <v>0</v>
      </c>
      <c r="K279" s="127"/>
      <c r="L279" s="114"/>
      <c r="M279" s="115"/>
      <c r="N279" s="50">
        <f t="shared" si="9"/>
        <v>0</v>
      </c>
      <c r="O279" s="137"/>
      <c r="P279" s="172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301"/>
      <c r="B280" s="367"/>
      <c r="C280" s="287"/>
      <c r="D280" s="274"/>
      <c r="E280" s="65">
        <f t="shared" si="10"/>
        <v>0</v>
      </c>
      <c r="F280" s="136"/>
      <c r="G280" s="477"/>
      <c r="H280" s="316"/>
      <c r="I280" s="136"/>
      <c r="J280" s="46">
        <f t="shared" si="6"/>
        <v>0</v>
      </c>
      <c r="K280" s="127"/>
      <c r="L280" s="114"/>
      <c r="M280" s="115"/>
      <c r="N280" s="50">
        <f t="shared" si="9"/>
        <v>0</v>
      </c>
      <c r="O280" s="137"/>
      <c r="P280" s="172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367"/>
      <c r="C281" s="335"/>
      <c r="D281" s="335"/>
      <c r="E281" s="65">
        <f t="shared" si="10"/>
        <v>0</v>
      </c>
      <c r="F281" s="136"/>
      <c r="G281" s="477"/>
      <c r="H281" s="331"/>
      <c r="I281" s="136"/>
      <c r="J281" s="46">
        <f t="shared" si="6"/>
        <v>0</v>
      </c>
      <c r="K281" s="127"/>
      <c r="L281" s="114"/>
      <c r="M281" s="115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367"/>
      <c r="C282" s="279"/>
      <c r="D282" s="272"/>
      <c r="E282" s="65">
        <f t="shared" si="10"/>
        <v>0</v>
      </c>
      <c r="F282" s="136"/>
      <c r="G282" s="477"/>
      <c r="H282" s="331"/>
      <c r="I282" s="136"/>
      <c r="J282" s="46">
        <f t="shared" si="6"/>
        <v>0</v>
      </c>
      <c r="K282" s="127"/>
      <c r="L282" s="114"/>
      <c r="M282" s="368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296"/>
      <c r="B283" s="369"/>
      <c r="C283" s="282"/>
      <c r="D283" s="302"/>
      <c r="E283" s="65">
        <f t="shared" si="10"/>
        <v>0</v>
      </c>
      <c r="F283" s="370"/>
      <c r="G283" s="479"/>
      <c r="H283" s="371"/>
      <c r="I283" s="134"/>
      <c r="J283" s="46">
        <f t="shared" si="6"/>
        <v>0</v>
      </c>
      <c r="K283" s="127"/>
      <c r="L283" s="114"/>
      <c r="M283" s="368"/>
      <c r="N283" s="50">
        <f t="shared" si="9"/>
        <v>0</v>
      </c>
      <c r="O283" s="313"/>
      <c r="P283" s="177"/>
      <c r="Q283" s="176"/>
      <c r="R283" s="177"/>
      <c r="S283" s="254"/>
      <c r="T283" s="255"/>
      <c r="U283" s="77"/>
      <c r="V283" s="78"/>
    </row>
    <row r="284" spans="1:22" ht="24.75" thickTop="1" thickBot="1" x14ac:dyDescent="0.4">
      <c r="A284" s="296"/>
      <c r="B284" s="369"/>
      <c r="C284" s="282"/>
      <c r="D284" s="302"/>
      <c r="E284" s="65">
        <f t="shared" si="10"/>
        <v>0</v>
      </c>
      <c r="F284" s="370"/>
      <c r="G284" s="479"/>
      <c r="H284" s="371"/>
      <c r="I284" s="134"/>
      <c r="J284" s="46">
        <f t="shared" si="6"/>
        <v>0</v>
      </c>
      <c r="K284" s="127"/>
      <c r="L284" s="114"/>
      <c r="M284" s="368"/>
      <c r="N284" s="50">
        <f t="shared" si="9"/>
        <v>0</v>
      </c>
      <c r="O284" s="313"/>
      <c r="P284" s="177"/>
      <c r="Q284" s="176"/>
      <c r="R284" s="177"/>
      <c r="S284" s="254"/>
      <c r="T284" s="255"/>
      <c r="U284" s="77"/>
      <c r="V284" s="78"/>
    </row>
    <row r="285" spans="1:22" ht="24.75" thickTop="1" thickBot="1" x14ac:dyDescent="0.4">
      <c r="A285" s="296"/>
      <c r="B285" s="372"/>
      <c r="C285" s="282"/>
      <c r="D285" s="302"/>
      <c r="E285" s="65">
        <f t="shared" si="10"/>
        <v>0</v>
      </c>
      <c r="F285" s="370"/>
      <c r="G285" s="479"/>
      <c r="H285" s="371"/>
      <c r="I285" s="134"/>
      <c r="J285" s="46">
        <f t="shared" si="6"/>
        <v>0</v>
      </c>
      <c r="K285" s="127"/>
      <c r="L285" s="114"/>
      <c r="M285" s="368"/>
      <c r="N285" s="50">
        <f t="shared" si="9"/>
        <v>0</v>
      </c>
      <c r="O285" s="137"/>
      <c r="P285" s="172"/>
      <c r="Q285" s="176"/>
      <c r="R285" s="177"/>
      <c r="S285" s="254"/>
      <c r="T285" s="255"/>
      <c r="U285" s="77"/>
      <c r="V285" s="78"/>
    </row>
    <row r="286" spans="1:22" ht="24.75" thickTop="1" thickBot="1" x14ac:dyDescent="0.4">
      <c r="A286" s="296"/>
      <c r="B286" s="372"/>
      <c r="C286" s="282"/>
      <c r="D286" s="302"/>
      <c r="E286" s="65">
        <f t="shared" si="10"/>
        <v>0</v>
      </c>
      <c r="F286" s="370"/>
      <c r="G286" s="479"/>
      <c r="H286" s="371"/>
      <c r="I286" s="134"/>
      <c r="J286" s="46">
        <f t="shared" ref="J286:J299" si="11">I286-F286</f>
        <v>0</v>
      </c>
      <c r="K286" s="127"/>
      <c r="L286" s="114"/>
      <c r="M286" s="368"/>
      <c r="N286" s="50">
        <f t="shared" si="9"/>
        <v>0</v>
      </c>
      <c r="O286" s="137"/>
      <c r="P286" s="172"/>
      <c r="Q286" s="176"/>
      <c r="R286" s="177"/>
      <c r="S286" s="254"/>
      <c r="T286" s="255"/>
      <c r="U286" s="77"/>
      <c r="V286" s="78"/>
    </row>
    <row r="287" spans="1:22" ht="24.75" thickTop="1" thickBot="1" x14ac:dyDescent="0.4">
      <c r="A287" s="296"/>
      <c r="B287" s="372"/>
      <c r="C287" s="282"/>
      <c r="D287" s="302"/>
      <c r="E287" s="65">
        <f t="shared" si="10"/>
        <v>0</v>
      </c>
      <c r="F287" s="370"/>
      <c r="G287" s="479"/>
      <c r="H287" s="371"/>
      <c r="I287" s="134"/>
      <c r="J287" s="46">
        <f t="shared" si="11"/>
        <v>0</v>
      </c>
      <c r="K287" s="127"/>
      <c r="L287" s="114"/>
      <c r="M287" s="368"/>
      <c r="N287" s="50">
        <f t="shared" si="9"/>
        <v>0</v>
      </c>
      <c r="O287" s="137"/>
      <c r="P287" s="172"/>
      <c r="Q287" s="176"/>
      <c r="R287" s="177"/>
      <c r="S287" s="254"/>
      <c r="T287" s="255"/>
      <c r="U287" s="77"/>
      <c r="V287" s="78"/>
    </row>
    <row r="288" spans="1:22" ht="24.75" thickTop="1" thickBot="1" x14ac:dyDescent="0.4">
      <c r="A288" s="296"/>
      <c r="B288" s="295"/>
      <c r="C288" s="373"/>
      <c r="D288" s="374"/>
      <c r="E288" s="65">
        <f t="shared" si="10"/>
        <v>0</v>
      </c>
      <c r="F288" s="292"/>
      <c r="G288" s="480"/>
      <c r="H288" s="375"/>
      <c r="I288" s="136"/>
      <c r="J288" s="46">
        <f t="shared" si="11"/>
        <v>0</v>
      </c>
      <c r="K288" s="127"/>
      <c r="L288" s="114"/>
      <c r="M288" s="376"/>
      <c r="N288" s="50">
        <f t="shared" si="9"/>
        <v>0</v>
      </c>
      <c r="O288" s="313"/>
      <c r="P288" s="177"/>
      <c r="Q288" s="176"/>
      <c r="R288" s="177"/>
      <c r="S288" s="254"/>
      <c r="T288" s="255"/>
      <c r="U288" s="77"/>
      <c r="V288" s="78"/>
    </row>
    <row r="289" spans="1:22" ht="24.75" thickTop="1" thickBot="1" x14ac:dyDescent="0.4">
      <c r="A289" s="296"/>
      <c r="B289" s="295"/>
      <c r="C289" s="373"/>
      <c r="D289" s="373"/>
      <c r="E289" s="65">
        <f t="shared" si="10"/>
        <v>0</v>
      </c>
      <c r="F289" s="136"/>
      <c r="G289" s="477"/>
      <c r="H289" s="331"/>
      <c r="I289" s="136"/>
      <c r="J289" s="46">
        <f t="shared" si="11"/>
        <v>0</v>
      </c>
      <c r="K289" s="127"/>
      <c r="L289" s="114"/>
      <c r="M289" s="376"/>
      <c r="N289" s="50">
        <f t="shared" si="9"/>
        <v>0</v>
      </c>
      <c r="O289" s="313"/>
      <c r="P289" s="177"/>
      <c r="Q289" s="176"/>
      <c r="R289" s="177"/>
      <c r="S289" s="254"/>
      <c r="T289" s="255"/>
      <c r="U289" s="77"/>
      <c r="V289" s="78"/>
    </row>
    <row r="290" spans="1:22" ht="24.75" thickTop="1" thickBot="1" x14ac:dyDescent="0.4">
      <c r="A290" s="296"/>
      <c r="B290" s="295"/>
      <c r="C290" s="373"/>
      <c r="D290" s="373"/>
      <c r="E290" s="65">
        <f t="shared" si="10"/>
        <v>0</v>
      </c>
      <c r="F290" s="136"/>
      <c r="G290" s="477"/>
      <c r="H290" s="331"/>
      <c r="I290" s="136"/>
      <c r="J290" s="46">
        <f t="shared" si="11"/>
        <v>0</v>
      </c>
      <c r="K290" s="127"/>
      <c r="L290" s="114"/>
      <c r="M290" s="376"/>
      <c r="N290" s="50">
        <f t="shared" si="9"/>
        <v>0</v>
      </c>
      <c r="O290" s="313"/>
      <c r="P290" s="177"/>
      <c r="Q290" s="176"/>
      <c r="R290" s="177"/>
      <c r="S290" s="254"/>
      <c r="T290" s="255"/>
      <c r="U290" s="77"/>
      <c r="V290" s="78"/>
    </row>
    <row r="291" spans="1:22" ht="24.75" thickTop="1" thickBot="1" x14ac:dyDescent="0.4">
      <c r="A291" s="296"/>
      <c r="B291" s="295"/>
      <c r="C291" s="377"/>
      <c r="D291" s="377"/>
      <c r="E291" s="65">
        <f t="shared" si="10"/>
        <v>0</v>
      </c>
      <c r="F291" s="136"/>
      <c r="G291" s="477"/>
      <c r="H291" s="331"/>
      <c r="I291" s="136"/>
      <c r="J291" s="46">
        <f t="shared" si="11"/>
        <v>0</v>
      </c>
      <c r="K291" s="127"/>
      <c r="L291" s="114"/>
      <c r="M291" s="376"/>
      <c r="N291" s="50">
        <f t="shared" si="9"/>
        <v>0</v>
      </c>
      <c r="O291" s="313"/>
      <c r="P291" s="177"/>
      <c r="Q291" s="176"/>
      <c r="R291" s="177"/>
      <c r="S291" s="254"/>
      <c r="T291" s="255"/>
      <c r="U291" s="77"/>
      <c r="V291" s="78"/>
    </row>
    <row r="292" spans="1:22" ht="24.75" thickTop="1" thickBot="1" x14ac:dyDescent="0.4">
      <c r="A292" s="378"/>
      <c r="B292" s="295"/>
      <c r="C292" s="379"/>
      <c r="D292" s="295"/>
      <c r="E292" s="65">
        <f t="shared" si="10"/>
        <v>0</v>
      </c>
      <c r="F292" s="347"/>
      <c r="G292" s="477"/>
      <c r="H292" s="348"/>
      <c r="I292" s="347">
        <v>0</v>
      </c>
      <c r="J292" s="46">
        <f t="shared" si="11"/>
        <v>0</v>
      </c>
      <c r="K292" s="380"/>
      <c r="L292" s="276"/>
      <c r="M292" s="380"/>
      <c r="N292" s="50">
        <f t="shared" si="9"/>
        <v>0</v>
      </c>
      <c r="O292" s="381"/>
      <c r="P292" s="177"/>
      <c r="Q292" s="176"/>
      <c r="R292" s="382"/>
      <c r="S292" s="383"/>
      <c r="T292" s="384"/>
      <c r="U292" s="353"/>
      <c r="V292" s="357"/>
    </row>
    <row r="293" spans="1:22" ht="24.75" thickTop="1" thickBot="1" x14ac:dyDescent="0.4">
      <c r="A293" s="378"/>
      <c r="B293" s="295"/>
      <c r="C293" s="379"/>
      <c r="D293" s="295"/>
      <c r="E293" s="65">
        <f t="shared" si="10"/>
        <v>0</v>
      </c>
      <c r="F293" s="347"/>
      <c r="G293" s="477"/>
      <c r="H293" s="348"/>
      <c r="I293" s="347">
        <v>0</v>
      </c>
      <c r="J293" s="46">
        <f t="shared" si="11"/>
        <v>0</v>
      </c>
      <c r="K293" s="380"/>
      <c r="L293" s="276"/>
      <c r="M293" s="380"/>
      <c r="N293" s="50">
        <f t="shared" si="9"/>
        <v>0</v>
      </c>
      <c r="O293" s="381"/>
      <c r="P293" s="177"/>
      <c r="Q293" s="176"/>
      <c r="R293" s="382"/>
      <c r="S293" s="383"/>
      <c r="T293" s="384"/>
      <c r="U293" s="353"/>
      <c r="V293" s="357"/>
    </row>
    <row r="294" spans="1:22" ht="24.75" thickTop="1" thickBot="1" x14ac:dyDescent="0.4">
      <c r="A294" s="378"/>
      <c r="B294" s="295"/>
      <c r="C294" s="379"/>
      <c r="D294" s="295"/>
      <c r="E294" s="65">
        <f t="shared" si="10"/>
        <v>0</v>
      </c>
      <c r="F294" s="347"/>
      <c r="G294" s="477"/>
      <c r="H294" s="348"/>
      <c r="I294" s="347">
        <v>0</v>
      </c>
      <c r="J294" s="46">
        <f t="shared" si="11"/>
        <v>0</v>
      </c>
      <c r="K294" s="380"/>
      <c r="L294" s="276"/>
      <c r="M294" s="380"/>
      <c r="N294" s="50">
        <f t="shared" si="9"/>
        <v>0</v>
      </c>
      <c r="O294" s="381"/>
      <c r="P294" s="177"/>
      <c r="Q294" s="176"/>
      <c r="R294" s="382"/>
      <c r="S294" s="383"/>
      <c r="T294" s="384"/>
      <c r="U294" s="353"/>
      <c r="V294" s="357"/>
    </row>
    <row r="295" spans="1:22" ht="24.75" thickTop="1" thickBot="1" x14ac:dyDescent="0.4">
      <c r="A295" s="378"/>
      <c r="B295" s="295"/>
      <c r="C295" s="379"/>
      <c r="D295" s="295"/>
      <c r="E295" s="65">
        <f t="shared" si="10"/>
        <v>0</v>
      </c>
      <c r="F295" s="347"/>
      <c r="G295" s="477"/>
      <c r="H295" s="385"/>
      <c r="I295" s="347">
        <v>0</v>
      </c>
      <c r="J295" s="46">
        <f t="shared" si="11"/>
        <v>0</v>
      </c>
      <c r="K295" s="380"/>
      <c r="L295" s="276"/>
      <c r="M295" s="380"/>
      <c r="N295" s="50">
        <f t="shared" si="9"/>
        <v>0</v>
      </c>
      <c r="O295" s="381"/>
      <c r="P295" s="177"/>
      <c r="Q295" s="176"/>
      <c r="R295" s="382"/>
      <c r="S295" s="383"/>
      <c r="T295" s="384"/>
      <c r="U295" s="353"/>
      <c r="V295" s="357"/>
    </row>
    <row r="296" spans="1:22" ht="24.75" thickTop="1" thickBot="1" x14ac:dyDescent="0.4">
      <c r="A296" s="386"/>
      <c r="B296" s="295"/>
      <c r="C296" s="379"/>
      <c r="D296" s="295"/>
      <c r="E296" s="65">
        <f t="shared" si="10"/>
        <v>0</v>
      </c>
      <c r="F296" s="347"/>
      <c r="G296" s="477"/>
      <c r="H296" s="387"/>
      <c r="I296" s="347">
        <v>0</v>
      </c>
      <c r="J296" s="46">
        <f t="shared" si="11"/>
        <v>0</v>
      </c>
      <c r="K296" s="380"/>
      <c r="L296" s="276"/>
      <c r="M296" s="380"/>
      <c r="N296" s="50">
        <f t="shared" si="9"/>
        <v>0</v>
      </c>
      <c r="O296" s="381"/>
      <c r="P296" s="177"/>
      <c r="Q296" s="176"/>
      <c r="R296" s="382"/>
      <c r="S296" s="383"/>
      <c r="T296" s="384"/>
      <c r="U296" s="77"/>
      <c r="V296" s="78"/>
    </row>
    <row r="297" spans="1:22" ht="24.75" thickTop="1" thickBot="1" x14ac:dyDescent="0.4">
      <c r="A297" s="388"/>
      <c r="B297" s="389"/>
      <c r="E297" s="65">
        <f t="shared" si="10"/>
        <v>0</v>
      </c>
      <c r="H297" s="393"/>
      <c r="I297" s="392">
        <v>0</v>
      </c>
      <c r="J297" s="46">
        <f t="shared" si="11"/>
        <v>0</v>
      </c>
      <c r="K297" s="394"/>
      <c r="M297" s="394"/>
      <c r="N297" s="50">
        <f t="shared" si="9"/>
        <v>0</v>
      </c>
      <c r="O297" s="381"/>
      <c r="P297" s="177"/>
      <c r="Q297" s="352"/>
      <c r="R297" s="382"/>
      <c r="S297" s="383"/>
      <c r="T297" s="384"/>
      <c r="U297" s="77"/>
      <c r="V297" s="78"/>
    </row>
    <row r="298" spans="1:22" ht="24.75" thickTop="1" thickBot="1" x14ac:dyDescent="0.4">
      <c r="A298" s="388"/>
      <c r="B298" s="389"/>
      <c r="E298" s="65">
        <f t="shared" si="10"/>
        <v>0</v>
      </c>
      <c r="I298" s="392">
        <v>0</v>
      </c>
      <c r="J298" s="46">
        <f t="shared" si="11"/>
        <v>0</v>
      </c>
      <c r="K298" s="394"/>
      <c r="M298" s="394"/>
      <c r="N298" s="50">
        <f t="shared" si="9"/>
        <v>0</v>
      </c>
      <c r="O298" s="381"/>
      <c r="P298" s="177"/>
      <c r="Q298" s="352"/>
      <c r="R298" s="382"/>
      <c r="S298" s="383"/>
      <c r="T298" s="384"/>
      <c r="U298" s="77"/>
      <c r="V298" s="78"/>
    </row>
    <row r="299" spans="1:22" ht="24.75" thickTop="1" thickBot="1" x14ac:dyDescent="0.4">
      <c r="A299" s="388"/>
      <c r="B299" s="389"/>
      <c r="E299" s="65">
        <f t="shared" si="10"/>
        <v>0</v>
      </c>
      <c r="I299" s="396">
        <v>0</v>
      </c>
      <c r="J299" s="46">
        <f t="shared" si="11"/>
        <v>0</v>
      </c>
      <c r="K299" s="394"/>
      <c r="M299" s="394"/>
      <c r="N299" s="50">
        <f t="shared" si="9"/>
        <v>0</v>
      </c>
      <c r="O299" s="381"/>
      <c r="P299" s="177"/>
      <c r="Q299" s="352"/>
      <c r="R299" s="382"/>
      <c r="S299" s="383"/>
      <c r="T299" s="384"/>
      <c r="U299" s="77"/>
      <c r="V299" s="78"/>
    </row>
    <row r="300" spans="1:22" ht="24.75" thickTop="1" thickBot="1" x14ac:dyDescent="0.35">
      <c r="A300" s="388"/>
      <c r="B300" s="389"/>
      <c r="E300" s="65" t="e">
        <f t="shared" si="10"/>
        <v>#VALUE!</v>
      </c>
      <c r="F300" s="560" t="s">
        <v>26</v>
      </c>
      <c r="G300" s="560"/>
      <c r="H300" s="561"/>
      <c r="I300" s="397">
        <f>SUM(I5:I299)</f>
        <v>1194.54</v>
      </c>
      <c r="J300" s="398"/>
      <c r="K300" s="394"/>
      <c r="L300" s="399"/>
      <c r="M300" s="394"/>
      <c r="N300" s="50">
        <f t="shared" si="9"/>
        <v>0</v>
      </c>
      <c r="O300" s="381"/>
      <c r="P300" s="177"/>
      <c r="Q300" s="352"/>
      <c r="R300" s="382"/>
      <c r="S300" s="400"/>
      <c r="T300" s="355"/>
      <c r="U300" s="356"/>
      <c r="V300" s="78"/>
    </row>
    <row r="301" spans="1:22" ht="24.75" thickTop="1" thickBot="1" x14ac:dyDescent="0.3">
      <c r="A301" s="401"/>
      <c r="B301" s="389"/>
      <c r="E301" s="65">
        <f t="shared" si="10"/>
        <v>0</v>
      </c>
      <c r="I301" s="402"/>
      <c r="J301" s="398"/>
      <c r="K301" s="394"/>
      <c r="L301" s="399"/>
      <c r="M301" s="394"/>
      <c r="N301" s="50">
        <f t="shared" si="9"/>
        <v>0</v>
      </c>
      <c r="O301" s="403"/>
      <c r="Q301" s="13"/>
      <c r="R301" s="404"/>
      <c r="S301" s="405"/>
      <c r="T301" s="406"/>
      <c r="V301" s="16"/>
    </row>
    <row r="302" spans="1:22" ht="24.75" thickTop="1" thickBot="1" x14ac:dyDescent="0.4">
      <c r="A302" s="388"/>
      <c r="B302" s="389"/>
      <c r="E302" s="65">
        <f t="shared" si="10"/>
        <v>0</v>
      </c>
      <c r="J302" s="408"/>
      <c r="K302" s="394"/>
      <c r="M302" s="394"/>
      <c r="N302" s="50">
        <f t="shared" si="9"/>
        <v>0</v>
      </c>
      <c r="O302" s="403"/>
      <c r="Q302" s="13"/>
      <c r="R302" s="404"/>
      <c r="S302" s="405"/>
      <c r="T302" s="406"/>
      <c r="V302" s="16"/>
    </row>
    <row r="303" spans="1:22" ht="24.75" thickTop="1" thickBot="1" x14ac:dyDescent="0.4">
      <c r="A303" s="388"/>
      <c r="B303" s="389"/>
      <c r="E303" s="65">
        <f t="shared" si="10"/>
        <v>0</v>
      </c>
      <c r="J303" s="408"/>
      <c r="K303" s="409"/>
      <c r="N303" s="50">
        <f t="shared" si="9"/>
        <v>0</v>
      </c>
      <c r="O303" s="410"/>
      <c r="Q303" s="13"/>
      <c r="R303" s="404"/>
      <c r="S303" s="405"/>
      <c r="T303" s="411"/>
      <c r="V303" s="16"/>
    </row>
    <row r="304" spans="1:22" ht="24.75" thickTop="1" thickBot="1" x14ac:dyDescent="0.4">
      <c r="A304" s="388"/>
      <c r="H304" s="413"/>
      <c r="I304" s="414" t="s">
        <v>27</v>
      </c>
      <c r="J304" s="415"/>
      <c r="K304" s="415"/>
      <c r="L304" s="416">
        <f>SUM(L292:L303)</f>
        <v>0</v>
      </c>
      <c r="M304" s="417"/>
      <c r="N304" s="418">
        <f>SUM(N5:N303)</f>
        <v>96427.66</v>
      </c>
      <c r="O304" s="419"/>
      <c r="Q304" s="420">
        <f>SUM(Q5:Q303)</f>
        <v>0</v>
      </c>
      <c r="R304" s="349"/>
      <c r="S304" s="421">
        <f>SUM(S26:S303)</f>
        <v>0</v>
      </c>
      <c r="T304" s="422"/>
      <c r="U304" s="423"/>
      <c r="V304" s="424">
        <f>SUM(V292:V303)</f>
        <v>0</v>
      </c>
    </row>
    <row r="305" spans="1:22" x14ac:dyDescent="0.35">
      <c r="A305" s="388"/>
      <c r="H305" s="413"/>
      <c r="I305" s="425"/>
      <c r="J305" s="426"/>
      <c r="K305" s="427"/>
      <c r="M305" s="427"/>
      <c r="N305" s="428"/>
      <c r="O305" s="419"/>
      <c r="R305" s="404"/>
      <c r="S305" s="429"/>
      <c r="U305" s="431"/>
      <c r="V305"/>
    </row>
    <row r="306" spans="1:22" ht="24" thickBot="1" x14ac:dyDescent="0.4">
      <c r="A306" s="388"/>
      <c r="H306" s="413"/>
      <c r="I306" s="425"/>
      <c r="J306" s="426"/>
      <c r="K306" s="427"/>
      <c r="M306" s="427"/>
      <c r="N306" s="428"/>
      <c r="O306" s="419"/>
      <c r="R306" s="404"/>
      <c r="S306" s="429"/>
      <c r="U306" s="431"/>
      <c r="V306"/>
    </row>
    <row r="307" spans="1:22" ht="24" thickTop="1" x14ac:dyDescent="0.25">
      <c r="A307" s="388"/>
      <c r="I307" s="432" t="s">
        <v>28</v>
      </c>
      <c r="J307" s="433"/>
      <c r="K307" s="433"/>
      <c r="L307" s="434"/>
      <c r="M307" s="435"/>
      <c r="N307" s="436">
        <f>V304+S304+Q304+N304+L304</f>
        <v>96427.66</v>
      </c>
      <c r="O307" s="437"/>
      <c r="R307" s="404"/>
      <c r="S307" s="429"/>
      <c r="U307" s="431"/>
      <c r="V307"/>
    </row>
    <row r="308" spans="1:22" ht="24" thickBot="1" x14ac:dyDescent="0.3">
      <c r="A308" s="438"/>
      <c r="I308" s="439"/>
      <c r="J308" s="440"/>
      <c r="K308" s="440"/>
      <c r="L308" s="441"/>
      <c r="M308" s="442"/>
      <c r="N308" s="443"/>
      <c r="O308" s="444"/>
      <c r="R308" s="404"/>
      <c r="S308" s="429"/>
      <c r="U308" s="431"/>
      <c r="V308"/>
    </row>
    <row r="309" spans="1:22" ht="24" thickTop="1" x14ac:dyDescent="0.35">
      <c r="A309" s="438"/>
      <c r="I309" s="425"/>
      <c r="J309" s="426"/>
      <c r="K309" s="427"/>
      <c r="M309" s="427"/>
      <c r="N309" s="428"/>
      <c r="O309" s="419"/>
      <c r="R309" s="404"/>
      <c r="S309" s="429"/>
      <c r="U309" s="431"/>
      <c r="V309"/>
    </row>
    <row r="310" spans="1:22" x14ac:dyDescent="0.35">
      <c r="A310" s="388"/>
      <c r="I310" s="425"/>
      <c r="J310" s="426"/>
      <c r="K310" s="427"/>
      <c r="M310" s="427"/>
      <c r="N310" s="428"/>
      <c r="O310" s="419"/>
      <c r="R310" s="404"/>
      <c r="S310" s="429"/>
      <c r="U310" s="431"/>
      <c r="V310"/>
    </row>
    <row r="311" spans="1:22" x14ac:dyDescent="0.35">
      <c r="A311" s="388"/>
      <c r="I311" s="425"/>
      <c r="J311" s="445"/>
      <c r="K311" s="427"/>
      <c r="M311" s="427"/>
      <c r="N311" s="428"/>
      <c r="O311" s="446"/>
      <c r="R311" s="404"/>
      <c r="S311" s="429"/>
      <c r="U311" s="431"/>
      <c r="V311"/>
    </row>
    <row r="312" spans="1:22" x14ac:dyDescent="0.35">
      <c r="A312" s="438"/>
      <c r="N312" s="428"/>
      <c r="O312" s="448"/>
      <c r="R312" s="404"/>
      <c r="S312" s="429"/>
      <c r="U312" s="431"/>
      <c r="V312"/>
    </row>
    <row r="313" spans="1:22" x14ac:dyDescent="0.35">
      <c r="A313" s="438"/>
      <c r="O313" s="448"/>
      <c r="S313" s="429"/>
      <c r="U313" s="431"/>
      <c r="V313"/>
    </row>
    <row r="314" spans="1:22" x14ac:dyDescent="0.35">
      <c r="A314" s="388"/>
      <c r="B314" s="389"/>
      <c r="N314" s="428"/>
      <c r="O314" s="419"/>
      <c r="S314" s="429"/>
      <c r="U314" s="431"/>
      <c r="V314"/>
    </row>
    <row r="315" spans="1:22" x14ac:dyDescent="0.35">
      <c r="A315" s="438"/>
      <c r="B315" s="389"/>
      <c r="N315" s="428"/>
      <c r="O315" s="419"/>
      <c r="S315" s="429"/>
      <c r="U315" s="431"/>
      <c r="V315"/>
    </row>
    <row r="316" spans="1:22" x14ac:dyDescent="0.35">
      <c r="A316" s="388"/>
      <c r="B316" s="389"/>
      <c r="I316" s="425"/>
      <c r="J316" s="426"/>
      <c r="K316" s="427"/>
      <c r="M316" s="427"/>
      <c r="N316" s="428"/>
      <c r="O316" s="419"/>
      <c r="S316" s="429"/>
      <c r="U316" s="431"/>
      <c r="V316"/>
    </row>
    <row r="317" spans="1:22" x14ac:dyDescent="0.35">
      <c r="A317" s="438"/>
      <c r="B317" s="389"/>
      <c r="I317" s="425"/>
      <c r="J317" s="426"/>
      <c r="K317" s="427"/>
      <c r="M317" s="427"/>
      <c r="N317" s="428"/>
      <c r="O317" s="419"/>
      <c r="S317" s="429"/>
      <c r="U317" s="431"/>
      <c r="V317"/>
    </row>
    <row r="318" spans="1:22" x14ac:dyDescent="0.35">
      <c r="A318" s="388"/>
      <c r="B318" s="389"/>
      <c r="J318" s="423"/>
      <c r="K318" s="423"/>
      <c r="N318" s="428"/>
      <c r="O318" s="419"/>
      <c r="S318" s="429"/>
      <c r="U318" s="431"/>
      <c r="V318"/>
    </row>
    <row r="319" spans="1:22" x14ac:dyDescent="0.35">
      <c r="A319" s="438"/>
      <c r="S319" s="429"/>
      <c r="U319" s="431"/>
      <c r="V319"/>
    </row>
    <row r="320" spans="1:22" x14ac:dyDescent="0.35">
      <c r="A320" s="388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43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43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43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  <row r="325" spans="1:22" x14ac:dyDescent="0.35">
      <c r="A325" s="457"/>
      <c r="B325" s="450"/>
      <c r="C325" s="451"/>
      <c r="D325" s="450"/>
      <c r="E325" s="452"/>
      <c r="F325" s="453"/>
      <c r="G325" s="482"/>
      <c r="H325" s="454"/>
      <c r="I325" s="453"/>
      <c r="J325"/>
      <c r="K325"/>
      <c r="L325" s="455"/>
      <c r="M325"/>
      <c r="P325" s="456"/>
      <c r="Q325" s="429"/>
      <c r="S325" s="429"/>
      <c r="U325" s="431"/>
      <c r="V325"/>
    </row>
    <row r="326" spans="1:22" x14ac:dyDescent="0.35">
      <c r="A326" s="401"/>
      <c r="B326" s="450"/>
      <c r="C326" s="451"/>
      <c r="D326" s="450"/>
      <c r="E326" s="452"/>
      <c r="F326" s="453"/>
      <c r="G326" s="482"/>
      <c r="H326" s="454"/>
      <c r="I326" s="453"/>
      <c r="J326"/>
      <c r="K326"/>
      <c r="L326" s="455"/>
      <c r="M326"/>
      <c r="P326" s="456"/>
      <c r="Q326" s="429"/>
      <c r="S326" s="429"/>
      <c r="U326" s="431"/>
      <c r="V326"/>
    </row>
    <row r="327" spans="1:22" x14ac:dyDescent="0.35">
      <c r="A327" s="388"/>
      <c r="B327" s="450"/>
      <c r="C327" s="451"/>
      <c r="D327" s="450"/>
      <c r="E327" s="452"/>
      <c r="F327" s="453"/>
      <c r="G327" s="482"/>
      <c r="H327" s="454"/>
      <c r="I327" s="453"/>
      <c r="J327"/>
      <c r="K327"/>
      <c r="L327" s="455"/>
      <c r="M327"/>
      <c r="P327" s="456"/>
      <c r="Q327" s="429"/>
      <c r="S327" s="429"/>
      <c r="U327" s="431"/>
      <c r="V327"/>
    </row>
    <row r="328" spans="1:22" x14ac:dyDescent="0.35">
      <c r="A328" s="388"/>
      <c r="B328" s="450"/>
      <c r="C328" s="451"/>
      <c r="D328" s="450"/>
      <c r="E328" s="452"/>
      <c r="F328" s="453"/>
      <c r="G328" s="482"/>
      <c r="H328" s="454"/>
      <c r="I328" s="453"/>
      <c r="J328"/>
      <c r="K328"/>
      <c r="L328" s="455"/>
      <c r="M328"/>
      <c r="P328" s="456"/>
      <c r="Q328" s="429"/>
      <c r="S328" s="429"/>
      <c r="U328" s="431"/>
      <c r="V328"/>
    </row>
    <row r="329" spans="1:22" x14ac:dyDescent="0.35">
      <c r="A329" s="388"/>
      <c r="B329" s="450"/>
      <c r="C329" s="451"/>
      <c r="D329" s="450"/>
      <c r="E329" s="452"/>
      <c r="F329" s="453"/>
      <c r="G329" s="482"/>
      <c r="H329" s="454"/>
      <c r="I329" s="453"/>
      <c r="J329"/>
      <c r="K329"/>
      <c r="L329" s="455"/>
      <c r="M329"/>
      <c r="P329" s="456"/>
      <c r="Q329" s="429"/>
      <c r="S329" s="429"/>
      <c r="U329" s="431"/>
      <c r="V329"/>
    </row>
    <row r="330" spans="1:22" x14ac:dyDescent="0.35">
      <c r="A330" s="388"/>
      <c r="B330" s="450"/>
      <c r="C330" s="451"/>
      <c r="D330" s="450"/>
      <c r="E330" s="452"/>
      <c r="F330" s="453"/>
      <c r="G330" s="482"/>
      <c r="H330" s="454"/>
      <c r="I330" s="453"/>
      <c r="J330"/>
      <c r="K330"/>
      <c r="L330" s="455"/>
      <c r="M330"/>
      <c r="P330" s="456"/>
      <c r="Q330" s="429"/>
      <c r="S330" s="429"/>
      <c r="U330" s="431"/>
      <c r="V330"/>
    </row>
    <row r="331" spans="1:22" x14ac:dyDescent="0.35">
      <c r="A331" s="388"/>
      <c r="B331" s="450"/>
      <c r="C331" s="451"/>
      <c r="D331" s="450"/>
      <c r="E331" s="452"/>
      <c r="F331" s="453"/>
      <c r="G331" s="482"/>
      <c r="H331" s="454"/>
      <c r="I331" s="453"/>
      <c r="J331"/>
      <c r="K331"/>
      <c r="L331" s="455"/>
      <c r="M331"/>
      <c r="P331" s="456"/>
      <c r="Q331" s="429"/>
      <c r="S331" s="429"/>
      <c r="U331" s="431"/>
      <c r="V331"/>
    </row>
    <row r="332" spans="1:22" x14ac:dyDescent="0.35">
      <c r="A332" s="388"/>
      <c r="B332" s="450"/>
      <c r="C332" s="451"/>
      <c r="D332" s="450"/>
      <c r="E332" s="452"/>
      <c r="F332" s="453"/>
      <c r="G332" s="482"/>
      <c r="H332" s="454"/>
      <c r="I332" s="453"/>
      <c r="J332"/>
      <c r="K332"/>
      <c r="L332" s="455"/>
      <c r="M332"/>
      <c r="P332" s="456"/>
      <c r="Q332" s="429"/>
      <c r="S332" s="429"/>
      <c r="U332" s="431"/>
      <c r="V332"/>
    </row>
    <row r="333" spans="1:22" x14ac:dyDescent="0.35">
      <c r="A333" s="388"/>
      <c r="B333" s="450"/>
      <c r="C333" s="451"/>
      <c r="D333" s="450"/>
      <c r="E333" s="452"/>
      <c r="F333" s="453"/>
      <c r="G333" s="482"/>
      <c r="H333" s="454"/>
      <c r="I333" s="453"/>
      <c r="J333"/>
      <c r="K333"/>
      <c r="L333" s="455"/>
      <c r="M333"/>
      <c r="P333" s="456"/>
      <c r="Q333" s="429"/>
      <c r="S333" s="429"/>
      <c r="U333" s="431"/>
      <c r="V333"/>
    </row>
  </sheetData>
  <mergeCells count="34">
    <mergeCell ref="P66:P69"/>
    <mergeCell ref="P71:P74"/>
    <mergeCell ref="A71:A74"/>
    <mergeCell ref="C71:C74"/>
    <mergeCell ref="G71:G74"/>
    <mergeCell ref="H71:H74"/>
    <mergeCell ref="L71:L74"/>
    <mergeCell ref="O71:O74"/>
    <mergeCell ref="O64:O65"/>
    <mergeCell ref="P64:P65"/>
    <mergeCell ref="A76:A78"/>
    <mergeCell ref="C76:C78"/>
    <mergeCell ref="G76:G78"/>
    <mergeCell ref="H76:H78"/>
    <mergeCell ref="L76:L78"/>
    <mergeCell ref="O76:O78"/>
    <mergeCell ref="P76:P78"/>
    <mergeCell ref="A66:A69"/>
    <mergeCell ref="L64:L65"/>
    <mergeCell ref="C66:C69"/>
    <mergeCell ref="G66:G69"/>
    <mergeCell ref="H66:H69"/>
    <mergeCell ref="L66:L69"/>
    <mergeCell ref="O66:O69"/>
    <mergeCell ref="F300:H300"/>
    <mergeCell ref="C64:C65"/>
    <mergeCell ref="A64:A65"/>
    <mergeCell ref="G64:G65"/>
    <mergeCell ref="H64:H65"/>
    <mergeCell ref="A1:J2"/>
    <mergeCell ref="S1:T2"/>
    <mergeCell ref="W1:X1"/>
    <mergeCell ref="O3:P3"/>
    <mergeCell ref="L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4"/>
  <sheetViews>
    <sheetView topLeftCell="A49" workbookViewId="0">
      <selection activeCell="B65" sqref="B65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51" t="s">
        <v>29</v>
      </c>
      <c r="B1" s="551"/>
      <c r="C1" s="551"/>
      <c r="D1" s="551"/>
      <c r="E1" s="551"/>
      <c r="F1" s="551"/>
      <c r="G1" s="551"/>
      <c r="H1" s="551"/>
      <c r="I1" s="551"/>
      <c r="J1" s="551"/>
      <c r="K1" s="1"/>
      <c r="L1" s="2"/>
      <c r="M1" s="1"/>
      <c r="N1" s="1"/>
      <c r="O1" s="3"/>
      <c r="S1" s="552" t="s">
        <v>0</v>
      </c>
      <c r="T1" s="552"/>
      <c r="U1" s="7" t="s">
        <v>1</v>
      </c>
      <c r="V1" s="8" t="s">
        <v>2</v>
      </c>
      <c r="W1" s="554" t="s">
        <v>3</v>
      </c>
      <c r="X1" s="555"/>
    </row>
    <row r="2" spans="1:24" ht="24" thickBot="1" x14ac:dyDescent="0.4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9"/>
      <c r="L2" s="10"/>
      <c r="M2" s="9"/>
      <c r="N2" s="11"/>
      <c r="O2" s="12"/>
      <c r="Q2" s="13"/>
      <c r="R2" s="14"/>
      <c r="S2" s="553"/>
      <c r="T2" s="553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56" t="s">
        <v>16</v>
      </c>
      <c r="P3" s="557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2" si="0">I6-F6</f>
        <v>0</v>
      </c>
      <c r="K6" s="69"/>
      <c r="L6" s="82"/>
      <c r="M6" s="83"/>
      <c r="N6" s="50">
        <f t="shared" ref="N6:N73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58"/>
      <c r="M12" s="559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31.5" customHeight="1" thickTop="1" x14ac:dyDescent="0.3">
      <c r="A64" s="564" t="s">
        <v>30</v>
      </c>
      <c r="B64" s="216" t="s">
        <v>31</v>
      </c>
      <c r="C64" s="635" t="s">
        <v>39</v>
      </c>
      <c r="D64" s="209"/>
      <c r="E64" s="91"/>
      <c r="F64" s="493">
        <v>127.38</v>
      </c>
      <c r="G64" s="599">
        <v>45202</v>
      </c>
      <c r="H64" s="568" t="s">
        <v>35</v>
      </c>
      <c r="I64" s="491">
        <v>127.38</v>
      </c>
      <c r="J64" s="229">
        <f t="shared" si="0"/>
        <v>0</v>
      </c>
      <c r="K64" s="235">
        <v>70</v>
      </c>
      <c r="L64" s="638" t="s">
        <v>37</v>
      </c>
      <c r="M64" s="487"/>
      <c r="N64" s="50">
        <f t="shared" si="1"/>
        <v>8916.6</v>
      </c>
      <c r="O64" s="649" t="s">
        <v>36</v>
      </c>
      <c r="P64" s="652">
        <v>45229</v>
      </c>
      <c r="Q64" s="212"/>
      <c r="R64" s="177"/>
      <c r="S64" s="76"/>
      <c r="T64" s="76"/>
      <c r="U64" s="77"/>
      <c r="V64" s="78"/>
    </row>
    <row r="65" spans="1:22" ht="18.75" customHeight="1" x14ac:dyDescent="0.3">
      <c r="A65" s="634"/>
      <c r="B65" s="216" t="s">
        <v>32</v>
      </c>
      <c r="C65" s="636"/>
      <c r="D65" s="213"/>
      <c r="E65" s="91"/>
      <c r="F65" s="493">
        <v>35.1</v>
      </c>
      <c r="G65" s="600"/>
      <c r="H65" s="569"/>
      <c r="I65" s="491">
        <v>35.1</v>
      </c>
      <c r="J65" s="229">
        <f t="shared" si="0"/>
        <v>0</v>
      </c>
      <c r="K65" s="235">
        <v>60</v>
      </c>
      <c r="L65" s="639"/>
      <c r="M65" s="487"/>
      <c r="N65" s="50">
        <f t="shared" si="1"/>
        <v>2106</v>
      </c>
      <c r="O65" s="650"/>
      <c r="P65" s="653"/>
      <c r="Q65" s="214"/>
      <c r="R65" s="177"/>
      <c r="S65" s="76"/>
      <c r="T65" s="76"/>
      <c r="U65" s="77"/>
      <c r="V65" s="78"/>
    </row>
    <row r="66" spans="1:22" ht="18.75" customHeight="1" x14ac:dyDescent="0.3">
      <c r="A66" s="634"/>
      <c r="B66" s="216" t="s">
        <v>33</v>
      </c>
      <c r="C66" s="636"/>
      <c r="D66" s="213"/>
      <c r="E66" s="91"/>
      <c r="F66" s="493">
        <v>94.5</v>
      </c>
      <c r="G66" s="600"/>
      <c r="H66" s="569"/>
      <c r="I66" s="491">
        <v>94.5</v>
      </c>
      <c r="J66" s="229">
        <f t="shared" si="0"/>
        <v>0</v>
      </c>
      <c r="K66" s="235">
        <v>110</v>
      </c>
      <c r="L66" s="639"/>
      <c r="M66" s="487"/>
      <c r="N66" s="50">
        <f t="shared" si="1"/>
        <v>10395</v>
      </c>
      <c r="O66" s="650"/>
      <c r="P66" s="653"/>
      <c r="Q66" s="214"/>
      <c r="R66" s="177"/>
      <c r="S66" s="76"/>
      <c r="T66" s="76"/>
      <c r="U66" s="77"/>
      <c r="V66" s="78"/>
    </row>
    <row r="67" spans="1:22" ht="18.75" customHeight="1" thickBot="1" x14ac:dyDescent="0.35">
      <c r="A67" s="565"/>
      <c r="B67" s="216" t="s">
        <v>34</v>
      </c>
      <c r="C67" s="637"/>
      <c r="D67" s="213"/>
      <c r="E67" s="91"/>
      <c r="F67" s="494">
        <v>100.88</v>
      </c>
      <c r="G67" s="601"/>
      <c r="H67" s="569"/>
      <c r="I67" s="492">
        <v>100.88</v>
      </c>
      <c r="J67" s="229">
        <f t="shared" si="0"/>
        <v>0</v>
      </c>
      <c r="K67" s="235">
        <v>38</v>
      </c>
      <c r="L67" s="640"/>
      <c r="M67" s="487"/>
      <c r="N67" s="50">
        <f t="shared" si="1"/>
        <v>3833.4399999999996</v>
      </c>
      <c r="O67" s="651"/>
      <c r="P67" s="654"/>
      <c r="Q67" s="214"/>
      <c r="R67" s="177"/>
      <c r="S67" s="76"/>
      <c r="T67" s="76"/>
      <c r="U67" s="77"/>
      <c r="V67" s="78"/>
    </row>
    <row r="68" spans="1:22" s="208" customFormat="1" ht="44.25" customHeight="1" thickTop="1" thickBot="1" x14ac:dyDescent="0.4">
      <c r="A68" s="574" t="s">
        <v>30</v>
      </c>
      <c r="B68" s="216" t="s">
        <v>32</v>
      </c>
      <c r="C68" s="671" t="s">
        <v>38</v>
      </c>
      <c r="D68" s="217"/>
      <c r="E68" s="91"/>
      <c r="F68" s="493">
        <v>43.58</v>
      </c>
      <c r="G68" s="655"/>
      <c r="H68" s="657"/>
      <c r="I68" s="491"/>
      <c r="J68" s="229">
        <f t="shared" si="0"/>
        <v>-43.58</v>
      </c>
      <c r="K68" s="226"/>
      <c r="L68" s="488"/>
      <c r="M68" s="219"/>
      <c r="N68" s="202">
        <f t="shared" si="1"/>
        <v>0</v>
      </c>
      <c r="O68" s="485"/>
      <c r="P68" s="486"/>
      <c r="Q68" s="241"/>
      <c r="R68" s="205"/>
      <c r="S68" s="220"/>
      <c r="T68" s="220"/>
      <c r="U68" s="206"/>
      <c r="V68" s="207"/>
    </row>
    <row r="69" spans="1:22" x14ac:dyDescent="0.35">
      <c r="A69" s="575"/>
      <c r="B69" s="216" t="s">
        <v>31</v>
      </c>
      <c r="C69" s="672"/>
      <c r="D69" s="213"/>
      <c r="E69" s="91"/>
      <c r="F69" s="493">
        <v>32.32</v>
      </c>
      <c r="G69" s="656"/>
      <c r="H69" s="658"/>
      <c r="I69" s="491"/>
      <c r="J69" s="229">
        <f t="shared" si="0"/>
        <v>-32.32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221"/>
      <c r="S69" s="668">
        <v>28000</v>
      </c>
      <c r="T69" s="668" t="s">
        <v>24</v>
      </c>
      <c r="U69" s="222"/>
      <c r="V69" s="78"/>
    </row>
    <row r="70" spans="1:22" ht="18.75" customHeight="1" thickBot="1" x14ac:dyDescent="0.4">
      <c r="A70" s="575"/>
      <c r="B70" s="521" t="s">
        <v>34</v>
      </c>
      <c r="C70" s="672"/>
      <c r="D70" s="213"/>
      <c r="E70" s="91"/>
      <c r="F70" s="493">
        <v>110.74</v>
      </c>
      <c r="G70" s="656"/>
      <c r="H70" s="659"/>
      <c r="I70" s="491"/>
      <c r="J70" s="229">
        <f t="shared" si="0"/>
        <v>-110.74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221"/>
      <c r="S70" s="669"/>
      <c r="T70" s="669"/>
      <c r="U70" s="222"/>
      <c r="V70" s="78"/>
    </row>
    <row r="71" spans="1:22" ht="48" thickBot="1" x14ac:dyDescent="0.4">
      <c r="A71" s="516" t="s">
        <v>58</v>
      </c>
      <c r="B71" s="523" t="s">
        <v>59</v>
      </c>
      <c r="C71" s="528" t="s">
        <v>60</v>
      </c>
      <c r="D71" s="524"/>
      <c r="E71" s="525"/>
      <c r="F71" s="526">
        <v>3771.6</v>
      </c>
      <c r="G71" s="527">
        <v>45219</v>
      </c>
      <c r="H71" s="529" t="s">
        <v>61</v>
      </c>
      <c r="I71" s="491">
        <v>3771.6</v>
      </c>
      <c r="J71" s="229">
        <f t="shared" si="0"/>
        <v>0</v>
      </c>
      <c r="K71" s="226">
        <v>25</v>
      </c>
      <c r="L71" s="218"/>
      <c r="M71" s="219"/>
      <c r="N71" s="202">
        <f t="shared" si="1"/>
        <v>94290</v>
      </c>
      <c r="O71" s="253"/>
      <c r="P71" s="464"/>
      <c r="Q71" s="241"/>
      <c r="R71" s="221"/>
      <c r="S71" s="669"/>
      <c r="T71" s="669"/>
      <c r="U71" s="222"/>
      <c r="V71" s="78"/>
    </row>
    <row r="72" spans="1:22" ht="18.75" customHeight="1" x14ac:dyDescent="0.3">
      <c r="A72" s="660" t="s">
        <v>55</v>
      </c>
      <c r="B72" s="662" t="s">
        <v>56</v>
      </c>
      <c r="C72" s="663"/>
      <c r="D72" s="517"/>
      <c r="E72" s="517"/>
      <c r="F72" s="517"/>
      <c r="G72" s="666">
        <v>45230</v>
      </c>
      <c r="H72" s="647" t="s">
        <v>57</v>
      </c>
      <c r="I72" s="483">
        <v>51548.53</v>
      </c>
      <c r="J72" s="229">
        <f t="shared" si="0"/>
        <v>51548.53</v>
      </c>
      <c r="K72" s="226">
        <v>1</v>
      </c>
      <c r="L72" s="223"/>
      <c r="M72" s="219"/>
      <c r="N72" s="202">
        <f t="shared" si="1"/>
        <v>51548.53</v>
      </c>
      <c r="O72" s="253" t="s">
        <v>36</v>
      </c>
      <c r="P72" s="464"/>
      <c r="Q72" s="241"/>
      <c r="R72" s="221"/>
      <c r="S72" s="669"/>
      <c r="T72" s="669"/>
      <c r="U72" s="222"/>
      <c r="V72" s="78"/>
    </row>
    <row r="73" spans="1:22" ht="19.5" thickBot="1" x14ac:dyDescent="0.35">
      <c r="A73" s="661"/>
      <c r="B73" s="664"/>
      <c r="C73" s="665"/>
      <c r="D73" s="518"/>
      <c r="E73" s="518"/>
      <c r="F73" s="518"/>
      <c r="G73" s="667"/>
      <c r="H73" s="648"/>
      <c r="I73" s="483"/>
      <c r="J73" s="229"/>
      <c r="K73" s="226"/>
      <c r="L73" s="223"/>
      <c r="M73" s="219"/>
      <c r="N73" s="202">
        <f t="shared" si="1"/>
        <v>0</v>
      </c>
      <c r="O73" s="253"/>
      <c r="P73" s="464"/>
      <c r="Q73" s="241"/>
      <c r="R73" s="221"/>
      <c r="S73" s="669"/>
      <c r="T73" s="669"/>
      <c r="U73" s="222"/>
      <c r="V73" s="78"/>
    </row>
    <row r="74" spans="1:22" ht="18.75" x14ac:dyDescent="0.3">
      <c r="A74" s="489"/>
      <c r="B74" s="522"/>
      <c r="C74" s="490"/>
      <c r="D74" s="213"/>
      <c r="E74" s="91"/>
      <c r="F74" s="483"/>
      <c r="G74" s="519"/>
      <c r="H74" s="483"/>
      <c r="I74" s="483"/>
      <c r="J74" s="229"/>
      <c r="K74" s="226"/>
      <c r="L74" s="225"/>
      <c r="M74" s="226"/>
      <c r="N74" s="202">
        <f t="shared" ref="N74:N138" si="3">K74*I74</f>
        <v>0</v>
      </c>
      <c r="O74" s="253"/>
      <c r="P74" s="464"/>
      <c r="Q74" s="241"/>
      <c r="R74" s="221"/>
      <c r="S74" s="669"/>
      <c r="T74" s="669"/>
      <c r="U74" s="222"/>
      <c r="V74" s="78"/>
    </row>
    <row r="75" spans="1:22" ht="19.5" thickBot="1" x14ac:dyDescent="0.35">
      <c r="A75" s="247"/>
      <c r="B75" s="216"/>
      <c r="C75" s="460"/>
      <c r="D75" s="213"/>
      <c r="E75" s="91"/>
      <c r="F75" s="483"/>
      <c r="G75" s="520"/>
      <c r="H75" s="483"/>
      <c r="I75" s="483"/>
      <c r="J75" s="229">
        <f t="shared" ref="J75:J138" si="4">I75-F75</f>
        <v>0</v>
      </c>
      <c r="K75" s="226"/>
      <c r="L75" s="225"/>
      <c r="M75" s="226"/>
      <c r="N75" s="463">
        <f t="shared" si="3"/>
        <v>0</v>
      </c>
      <c r="O75" s="253"/>
      <c r="P75" s="464"/>
      <c r="Q75" s="241"/>
      <c r="R75" s="221"/>
      <c r="S75" s="670"/>
      <c r="T75" s="670"/>
      <c r="U75" s="222"/>
      <c r="V75" s="78"/>
    </row>
    <row r="76" spans="1:22" s="208" customFormat="1" ht="32.25" customHeight="1" thickTop="1" x14ac:dyDescent="0.3">
      <c r="A76" s="132"/>
      <c r="B76" s="216"/>
      <c r="C76" s="461"/>
      <c r="D76" s="227"/>
      <c r="E76" s="228"/>
      <c r="F76" s="483"/>
      <c r="G76" s="484"/>
      <c r="H76" s="483"/>
      <c r="I76" s="483"/>
      <c r="J76" s="229">
        <f t="shared" si="4"/>
        <v>0</v>
      </c>
      <c r="K76" s="226"/>
      <c r="L76" s="236"/>
      <c r="M76" s="226"/>
      <c r="N76" s="230">
        <f t="shared" si="3"/>
        <v>0</v>
      </c>
      <c r="O76" s="253"/>
      <c r="P76" s="464"/>
      <c r="Q76" s="241"/>
      <c r="R76" s="231"/>
      <c r="S76" s="641">
        <v>28000</v>
      </c>
      <c r="T76" s="644" t="s">
        <v>25</v>
      </c>
      <c r="U76" s="232"/>
      <c r="V76" s="207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f t="shared" si="4"/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42"/>
      <c r="T77" s="645"/>
      <c r="U77" s="222"/>
      <c r="V77" s="78"/>
    </row>
    <row r="78" spans="1:22" ht="31.5" customHeight="1" x14ac:dyDescent="0.3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v>0</v>
      </c>
      <c r="K78" s="226"/>
      <c r="L78" s="237"/>
      <c r="M78" s="226"/>
      <c r="N78" s="50">
        <f t="shared" si="3"/>
        <v>0</v>
      </c>
      <c r="O78" s="253"/>
      <c r="P78" s="464"/>
      <c r="Q78" s="241"/>
      <c r="R78" s="221"/>
      <c r="S78" s="642"/>
      <c r="T78" s="645"/>
      <c r="U78" s="222"/>
      <c r="V78" s="78"/>
    </row>
    <row r="79" spans="1:22" ht="31.5" customHeight="1" thickBot="1" x14ac:dyDescent="0.35">
      <c r="A79" s="132"/>
      <c r="B79" s="216"/>
      <c r="C79" s="462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233">
        <f t="shared" si="3"/>
        <v>0</v>
      </c>
      <c r="O79" s="253"/>
      <c r="P79" s="464"/>
      <c r="Q79" s="241"/>
      <c r="R79" s="221"/>
      <c r="S79" s="643"/>
      <c r="T79" s="646"/>
      <c r="U79" s="222"/>
      <c r="V79" s="78"/>
    </row>
    <row r="80" spans="1:22" ht="31.5" customHeight="1" thickTop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25"/>
      <c r="M80" s="226"/>
      <c r="N80" s="50">
        <f t="shared" si="3"/>
        <v>0</v>
      </c>
      <c r="O80" s="241"/>
      <c r="P80" s="464"/>
      <c r="Q80" s="241"/>
      <c r="R80" s="177"/>
      <c r="S80" s="234"/>
      <c r="T80" s="234"/>
      <c r="U80" s="77"/>
      <c r="V80" s="78"/>
    </row>
    <row r="81" spans="1:22" ht="31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26"/>
      <c r="L81" s="236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25.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51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customHeight="1" x14ac:dyDescent="0.3">
      <c r="A83" s="132"/>
      <c r="B83" s="459"/>
      <c r="C83" s="228"/>
      <c r="D83" s="227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26"/>
      <c r="N83" s="50">
        <f t="shared" si="3"/>
        <v>0</v>
      </c>
      <c r="O83" s="241"/>
      <c r="P83" s="46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3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37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8.75" x14ac:dyDescent="0.3">
      <c r="A85" s="162"/>
      <c r="B85" s="227"/>
      <c r="C85" s="228"/>
      <c r="D85" s="228"/>
      <c r="E85" s="228"/>
      <c r="F85" s="483"/>
      <c r="G85" s="484"/>
      <c r="H85" s="483"/>
      <c r="I85" s="483"/>
      <c r="J85" s="229">
        <f t="shared" si="4"/>
        <v>0</v>
      </c>
      <c r="K85" s="226"/>
      <c r="L85" s="225"/>
      <c r="M85" s="240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19.5" x14ac:dyDescent="0.3">
      <c r="A86" s="245"/>
      <c r="B86" s="227"/>
      <c r="C86" s="228"/>
      <c r="D86" s="228"/>
      <c r="E86" s="228"/>
      <c r="F86" s="239"/>
      <c r="G86" s="472"/>
      <c r="H86" s="242"/>
      <c r="I86" s="243"/>
      <c r="J86" s="229">
        <f t="shared" si="4"/>
        <v>0</v>
      </c>
      <c r="K86" s="226"/>
      <c r="L86" s="246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30" customHeight="1" x14ac:dyDescent="0.3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26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21" x14ac:dyDescent="0.35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0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customHeight="1" x14ac:dyDescent="0.3">
      <c r="A89" s="247"/>
      <c r="B89" s="228"/>
      <c r="C89" s="228"/>
      <c r="D89" s="228"/>
      <c r="E89" s="228"/>
      <c r="F89" s="239"/>
      <c r="G89" s="473"/>
      <c r="H89" s="248"/>
      <c r="I89" s="243"/>
      <c r="J89" s="229">
        <f t="shared" si="4"/>
        <v>0</v>
      </c>
      <c r="K89" s="226"/>
      <c r="L89" s="249"/>
      <c r="M89" s="251"/>
      <c r="N89" s="50">
        <f t="shared" si="3"/>
        <v>0</v>
      </c>
      <c r="O89" s="241"/>
      <c r="P89" s="244"/>
      <c r="Q89" s="241"/>
      <c r="R89" s="177"/>
      <c r="S89" s="76"/>
      <c r="T89" s="76"/>
      <c r="U89" s="77"/>
      <c r="V89" s="78"/>
    </row>
    <row r="90" spans="1:22" ht="19.5" x14ac:dyDescent="0.3">
      <c r="A90" s="247"/>
      <c r="B90" s="228"/>
      <c r="C90" s="228"/>
      <c r="D90" s="228"/>
      <c r="E90" s="228"/>
      <c r="F90" s="239"/>
      <c r="G90" s="472"/>
      <c r="H90" s="25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229">
        <f t="shared" si="4"/>
        <v>0</v>
      </c>
      <c r="K92" s="226"/>
      <c r="L92" s="24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19.5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2.5" customHeight="1" x14ac:dyDescent="0.3">
      <c r="A95" s="141"/>
      <c r="B95" s="228"/>
      <c r="C95" s="228"/>
      <c r="D95" s="228"/>
      <c r="E95" s="228"/>
      <c r="F95" s="239"/>
      <c r="G95" s="472"/>
      <c r="H95" s="242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3"/>
      <c r="P95" s="244"/>
      <c r="Q95" s="241"/>
      <c r="R95" s="177"/>
      <c r="S95" s="254"/>
      <c r="T95" s="255"/>
      <c r="U95" s="77"/>
      <c r="V95" s="78"/>
    </row>
    <row r="96" spans="1:22" ht="57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5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32.25" customHeight="1" x14ac:dyDescent="0.3">
      <c r="A97" s="132"/>
      <c r="B97" s="228"/>
      <c r="C97" s="228"/>
      <c r="D97" s="228"/>
      <c r="E97" s="228"/>
      <c r="F97" s="239"/>
      <c r="G97" s="473"/>
      <c r="H97" s="248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58"/>
      <c r="Q97" s="241"/>
      <c r="R97" s="177"/>
      <c r="S97" s="254"/>
      <c r="T97" s="255"/>
      <c r="U97" s="77"/>
      <c r="V97" s="78"/>
    </row>
    <row r="98" spans="1:22" ht="57.75" customHeight="1" x14ac:dyDescent="0.3">
      <c r="A98" s="247"/>
      <c r="B98" s="228"/>
      <c r="C98" s="228"/>
      <c r="D98" s="228"/>
      <c r="E98" s="228"/>
      <c r="F98" s="239"/>
      <c r="G98" s="472"/>
      <c r="H98" s="259"/>
      <c r="I98" s="243"/>
      <c r="J98" s="46">
        <f t="shared" si="4"/>
        <v>0</v>
      </c>
      <c r="K98" s="235"/>
      <c r="L98" s="246"/>
      <c r="M98" s="226"/>
      <c r="N98" s="50">
        <f t="shared" si="3"/>
        <v>0</v>
      </c>
      <c r="O98" s="257"/>
      <c r="P98" s="260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61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32.25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4" customHeight="1" x14ac:dyDescent="0.35">
      <c r="A103" s="247"/>
      <c r="B103" s="228"/>
      <c r="C103" s="228"/>
      <c r="D103" s="228"/>
      <c r="E103" s="228"/>
      <c r="F103" s="239"/>
      <c r="G103" s="473"/>
      <c r="H103" s="248"/>
      <c r="I103" s="243"/>
      <c r="J103" s="46">
        <f t="shared" si="4"/>
        <v>0</v>
      </c>
      <c r="K103" s="224"/>
      <c r="L103" s="262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21" x14ac:dyDescent="0.3">
      <c r="A104" s="247"/>
      <c r="B104" s="228"/>
      <c r="C104" s="228"/>
      <c r="D104" s="228"/>
      <c r="E104" s="228"/>
      <c r="F104" s="239"/>
      <c r="G104" s="474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64"/>
      <c r="P104" s="244"/>
      <c r="Q104" s="241"/>
      <c r="R104" s="177"/>
      <c r="S104" s="254"/>
      <c r="T104" s="255"/>
      <c r="U104" s="77"/>
      <c r="V104" s="78"/>
    </row>
    <row r="105" spans="1:22" ht="32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">
      <c r="A107" s="247"/>
      <c r="B107" s="228"/>
      <c r="C107" s="228"/>
      <c r="D107" s="228"/>
      <c r="E107" s="228"/>
      <c r="F107" s="239"/>
      <c r="G107" s="473"/>
      <c r="H107" s="261"/>
      <c r="I107" s="243"/>
      <c r="J107" s="46">
        <f t="shared" si="4"/>
        <v>0</v>
      </c>
      <c r="K107" s="224"/>
      <c r="L107" s="263"/>
      <c r="M107" s="226"/>
      <c r="N107" s="50">
        <f t="shared" si="3"/>
        <v>0</v>
      </c>
      <c r="O107" s="253"/>
      <c r="P107" s="244"/>
      <c r="Q107" s="241"/>
      <c r="R107" s="177"/>
      <c r="S107" s="254"/>
      <c r="T107" s="255"/>
      <c r="U107" s="77"/>
      <c r="V107" s="78"/>
    </row>
    <row r="108" spans="1:22" ht="17.25" customHeight="1" x14ac:dyDescent="0.35">
      <c r="A108" s="265"/>
      <c r="B108" s="228"/>
      <c r="C108" s="228"/>
      <c r="D108" s="228"/>
      <c r="E108" s="228"/>
      <c r="F108" s="239"/>
      <c r="G108" s="474"/>
      <c r="H108" s="261"/>
      <c r="I108" s="243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44"/>
      <c r="Q108" s="241"/>
      <c r="R108" s="177"/>
      <c r="S108" s="254"/>
      <c r="T108" s="255"/>
      <c r="U108" s="77"/>
      <c r="V108" s="78"/>
    </row>
    <row r="109" spans="1:22" ht="18.75" customHeight="1" x14ac:dyDescent="0.35">
      <c r="A109" s="265"/>
      <c r="B109" s="267"/>
      <c r="C109" s="268"/>
      <c r="D109" s="268"/>
      <c r="E109" s="91"/>
      <c r="F109" s="269"/>
      <c r="G109" s="475"/>
      <c r="H109" s="270"/>
      <c r="I109" s="269"/>
      <c r="J109" s="46">
        <f t="shared" si="4"/>
        <v>0</v>
      </c>
      <c r="K109" s="224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0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71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2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/>
      <c r="F113" s="269"/>
      <c r="G113" s="475"/>
      <c r="H113" s="273"/>
      <c r="I113" s="269"/>
      <c r="J113" s="46">
        <f t="shared" si="4"/>
        <v>0</v>
      </c>
      <c r="K113" s="235"/>
      <c r="L113" s="266"/>
      <c r="M113" s="226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265"/>
      <c r="B114" s="267"/>
      <c r="C114" s="268"/>
      <c r="D114" s="274"/>
      <c r="E114" s="91">
        <f t="shared" ref="E114:E179" si="5">D114*F114</f>
        <v>0</v>
      </c>
      <c r="F114" s="269"/>
      <c r="G114" s="475"/>
      <c r="H114" s="273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44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7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8"/>
      <c r="D116" s="272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51"/>
      <c r="B117" s="267"/>
      <c r="C117" s="279"/>
      <c r="D117" s="279"/>
      <c r="E117" s="91">
        <f t="shared" si="5"/>
        <v>0</v>
      </c>
      <c r="F117" s="269"/>
      <c r="G117" s="475"/>
      <c r="H117" s="270"/>
      <c r="I117" s="269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6.5" customHeight="1" x14ac:dyDescent="0.35">
      <c r="A118" s="162"/>
      <c r="B118" s="152"/>
      <c r="C118" s="279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76"/>
      <c r="M118" s="127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0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7.25" x14ac:dyDescent="0.3">
      <c r="A120" s="162"/>
      <c r="B120" s="152"/>
      <c r="C120" s="282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1"/>
      <c r="M120" s="281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1" customHeight="1" x14ac:dyDescent="0.3">
      <c r="A121" s="283"/>
      <c r="B121" s="152"/>
      <c r="C121" s="280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ht="26.25" customHeight="1" x14ac:dyDescent="0.3">
      <c r="A122" s="286"/>
      <c r="B122" s="152"/>
      <c r="C122" s="282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84"/>
      <c r="M122" s="285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54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44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210"/>
      <c r="M128" s="21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2"/>
      <c r="B129" s="152"/>
      <c r="C129" s="279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155"/>
      <c r="B130" s="152"/>
      <c r="C130" s="287"/>
      <c r="D130" s="287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0"/>
      <c r="D131" s="280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265"/>
      <c r="B133" s="16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4"/>
      <c r="B136" s="152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4"/>
      <c r="U136" s="77"/>
      <c r="V136" s="78"/>
    </row>
    <row r="137" spans="1:22" x14ac:dyDescent="0.35">
      <c r="A137" s="152"/>
      <c r="B137" s="288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2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ref="J139:J276" si="6">I139-F139</f>
        <v>0</v>
      </c>
      <c r="K139" s="127"/>
      <c r="L139" s="114"/>
      <c r="M139" s="115"/>
      <c r="N139" s="50">
        <f t="shared" ref="N139:N204" si="7">K139*I139</f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52"/>
      <c r="C140" s="287"/>
      <c r="D140" s="287"/>
      <c r="E140" s="91">
        <f t="shared" si="5"/>
        <v>0</v>
      </c>
      <c r="F140" s="136"/>
      <c r="G140" s="469"/>
      <c r="H140" s="135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" thickBot="1" x14ac:dyDescent="0.4">
      <c r="A141" s="152"/>
      <c r="B141" s="289"/>
      <c r="C141" s="290"/>
      <c r="D141" s="290"/>
      <c r="E141" s="291">
        <f t="shared" si="5"/>
        <v>0</v>
      </c>
      <c r="F141" s="292"/>
      <c r="G141" s="476"/>
      <c r="H141" s="293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5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6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2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1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15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4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5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6"/>
      <c r="B153" s="152"/>
      <c r="C153" s="282"/>
      <c r="D153" s="282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7"/>
      <c r="D154" s="287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2"/>
      <c r="D155" s="282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7"/>
      <c r="D156" s="287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295"/>
      <c r="B157" s="152"/>
      <c r="C157" s="280"/>
      <c r="D157" s="280"/>
      <c r="E157" s="65">
        <f t="shared" si="5"/>
        <v>0</v>
      </c>
      <c r="F157" s="136"/>
      <c r="G157" s="469"/>
      <c r="H157" s="297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2"/>
      <c r="B161" s="152"/>
      <c r="C161" s="287"/>
      <c r="D161" s="287"/>
      <c r="E161" s="65">
        <f t="shared" si="5"/>
        <v>0</v>
      </c>
      <c r="F161" s="136"/>
      <c r="G161" s="469"/>
      <c r="H161" s="298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299"/>
      <c r="S161" s="254"/>
      <c r="T161" s="255"/>
      <c r="U161" s="77"/>
      <c r="V161" s="78"/>
    </row>
    <row r="162" spans="1:22" ht="24.75" thickTop="1" thickBot="1" x14ac:dyDescent="0.4">
      <c r="A162" s="155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2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10"/>
      <c r="P163" s="271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154"/>
      <c r="B168" s="152"/>
      <c r="C168" s="287"/>
      <c r="D168" s="274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295"/>
      <c r="B169" s="152"/>
      <c r="C169" s="287"/>
      <c r="D169" s="287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0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3"/>
      <c r="R171" s="299"/>
      <c r="S171" s="254"/>
      <c r="T171" s="255"/>
      <c r="U171" s="77"/>
      <c r="V171" s="78"/>
    </row>
    <row r="172" spans="1:22" ht="24.75" thickTop="1" thickBot="1" x14ac:dyDescent="0.4">
      <c r="A172" s="301"/>
      <c r="B172" s="152"/>
      <c r="C172" s="282"/>
      <c r="D172" s="302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298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304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295"/>
      <c r="B176" s="152"/>
      <c r="C176" s="287"/>
      <c r="D176" s="287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305"/>
      <c r="B177" s="152"/>
      <c r="C177" s="287"/>
      <c r="D177" s="287"/>
      <c r="E177" s="65">
        <f t="shared" si="5"/>
        <v>0</v>
      </c>
      <c r="F177" s="136"/>
      <c r="G177" s="469"/>
      <c r="H177" s="306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07"/>
      <c r="P177" s="308"/>
      <c r="Q177" s="309"/>
      <c r="R177" s="310"/>
      <c r="S177" s="254"/>
      <c r="T177" s="255"/>
      <c r="U177" s="77"/>
      <c r="V177" s="78"/>
    </row>
    <row r="178" spans="1:22" ht="24.75" thickTop="1" thickBot="1" x14ac:dyDescent="0.4">
      <c r="A178" s="311"/>
      <c r="B178" s="152"/>
      <c r="C178" s="287"/>
      <c r="D178" s="287"/>
      <c r="E178" s="65">
        <f t="shared" si="5"/>
        <v>0</v>
      </c>
      <c r="F178" s="136"/>
      <c r="G178" s="299"/>
      <c r="H178" s="312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si="5"/>
        <v>0</v>
      </c>
      <c r="F179" s="136"/>
      <c r="G179" s="477"/>
      <c r="H179" s="306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313"/>
      <c r="P179" s="177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296"/>
      <c r="B180" s="152"/>
      <c r="C180" s="287"/>
      <c r="D180" s="287"/>
      <c r="E180" s="65">
        <f t="shared" ref="E180:E249" si="8">D180*F180</f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 t="s">
        <v>22</v>
      </c>
      <c r="N180" s="50">
        <f t="shared" si="7"/>
        <v>0</v>
      </c>
      <c r="O180" s="307"/>
      <c r="P180" s="308"/>
      <c r="Q180" s="309"/>
      <c r="R180" s="310"/>
      <c r="S180" s="254"/>
      <c r="T180" s="255"/>
      <c r="U180" s="77"/>
      <c r="V180" s="78"/>
    </row>
    <row r="181" spans="1:22" ht="24.75" thickTop="1" thickBot="1" x14ac:dyDescent="0.4">
      <c r="A181" s="295"/>
      <c r="B181" s="152"/>
      <c r="C181" s="287"/>
      <c r="D181" s="287"/>
      <c r="E181" s="65">
        <f t="shared" si="8"/>
        <v>0</v>
      </c>
      <c r="F181" s="136"/>
      <c r="G181" s="477"/>
      <c r="H181" s="312"/>
      <c r="I181" s="136"/>
      <c r="J181" s="46">
        <f t="shared" si="6"/>
        <v>0</v>
      </c>
      <c r="K181" s="314"/>
      <c r="L181" s="114"/>
      <c r="M181" s="115"/>
      <c r="N181" s="50">
        <f t="shared" si="7"/>
        <v>0</v>
      </c>
      <c r="O181" s="313"/>
      <c r="P181" s="177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301"/>
      <c r="B182" s="152"/>
      <c r="C182" s="315"/>
      <c r="D182" s="315"/>
      <c r="E182" s="65">
        <f t="shared" si="8"/>
        <v>0</v>
      </c>
      <c r="F182" s="136"/>
      <c r="G182" s="477"/>
      <c r="H182" s="316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317"/>
      <c r="P182" s="318"/>
      <c r="Q182" s="176"/>
      <c r="R182" s="177"/>
      <c r="S182" s="254"/>
      <c r="T182" s="255"/>
      <c r="U182" s="77"/>
      <c r="V182" s="78"/>
    </row>
    <row r="183" spans="1:22" ht="24.75" thickTop="1" thickBot="1" x14ac:dyDescent="0.4">
      <c r="A183" s="319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317"/>
      <c r="P183" s="318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8"/>
        <v>0</v>
      </c>
      <c r="F184" s="136"/>
      <c r="G184" s="477"/>
      <c r="H184" s="297"/>
      <c r="I184" s="136"/>
      <c r="J184" s="46">
        <f t="shared" si="6"/>
        <v>0</v>
      </c>
      <c r="K184" s="314"/>
      <c r="L184" s="320"/>
      <c r="M184" s="321"/>
      <c r="N184" s="50">
        <f t="shared" si="7"/>
        <v>0</v>
      </c>
      <c r="O184" s="137"/>
      <c r="P184" s="172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322"/>
      <c r="I185" s="136"/>
      <c r="J185" s="46">
        <f t="shared" si="6"/>
        <v>0</v>
      </c>
      <c r="K185" s="323"/>
      <c r="L185" s="320"/>
      <c r="M185" s="321"/>
      <c r="N185" s="50">
        <f t="shared" si="7"/>
        <v>0</v>
      </c>
      <c r="O185" s="313"/>
      <c r="P185" s="177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296"/>
      <c r="B186" s="152"/>
      <c r="C186" s="287"/>
      <c r="D186" s="287"/>
      <c r="E186" s="65">
        <f t="shared" si="8"/>
        <v>0</v>
      </c>
      <c r="F186" s="136"/>
      <c r="G186" s="477"/>
      <c r="H186" s="297"/>
      <c r="I186" s="136"/>
      <c r="J186" s="46">
        <f t="shared" si="6"/>
        <v>0</v>
      </c>
      <c r="K186" s="275"/>
      <c r="L186" s="324"/>
      <c r="M186" s="32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26"/>
      <c r="B187" s="152"/>
      <c r="C187" s="287"/>
      <c r="D187" s="287"/>
      <c r="E187" s="65">
        <f t="shared" si="8"/>
        <v>0</v>
      </c>
      <c r="F187" s="327"/>
      <c r="G187" s="477"/>
      <c r="H187" s="304"/>
      <c r="I187" s="136"/>
      <c r="J187" s="46">
        <f t="shared" si="6"/>
        <v>0</v>
      </c>
      <c r="K187" s="275"/>
      <c r="L187" s="328"/>
      <c r="M187" s="329"/>
      <c r="N187" s="50">
        <f t="shared" si="7"/>
        <v>0</v>
      </c>
      <c r="O187" s="313"/>
      <c r="P187" s="177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305"/>
      <c r="B188" s="152"/>
      <c r="C188" s="287"/>
      <c r="D188" s="287"/>
      <c r="E188" s="65">
        <f t="shared" si="8"/>
        <v>0</v>
      </c>
      <c r="F188" s="136"/>
      <c r="G188" s="477"/>
      <c r="H188" s="297"/>
      <c r="I188" s="136"/>
      <c r="J188" s="46">
        <f t="shared" si="6"/>
        <v>0</v>
      </c>
      <c r="K188" s="275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30"/>
      <c r="I189" s="136"/>
      <c r="J189" s="46">
        <f t="shared" si="6"/>
        <v>0</v>
      </c>
      <c r="K189" s="127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06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1"/>
      <c r="I191" s="136"/>
      <c r="J191" s="46">
        <f t="shared" si="6"/>
        <v>0</v>
      </c>
      <c r="K191" s="275"/>
      <c r="L191" s="320"/>
      <c r="M191" s="321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2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275"/>
      <c r="L194" s="333"/>
      <c r="M194" s="334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296"/>
      <c r="B197" s="152"/>
      <c r="C197" s="335"/>
      <c r="D197" s="335"/>
      <c r="E197" s="65">
        <f t="shared" si="8"/>
        <v>0</v>
      </c>
      <c r="F197" s="136"/>
      <c r="G197" s="477"/>
      <c r="H197" s="331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313"/>
      <c r="P197" s="177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154"/>
      <c r="B198" s="152"/>
      <c r="C198" s="315"/>
      <c r="D198" s="315"/>
      <c r="E198" s="65">
        <f t="shared" si="8"/>
        <v>0</v>
      </c>
      <c r="F198" s="136"/>
      <c r="G198" s="477"/>
      <c r="H198" s="316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336"/>
      <c r="D199" s="336"/>
      <c r="E199" s="65">
        <f t="shared" si="8"/>
        <v>0</v>
      </c>
      <c r="F199" s="136"/>
      <c r="G199" s="477"/>
      <c r="H199" s="135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01"/>
      <c r="B200" s="152"/>
      <c r="C200" s="315"/>
      <c r="D200" s="315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137"/>
      <c r="P200" s="172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37"/>
      <c r="B201" s="338"/>
      <c r="C201" s="287"/>
      <c r="D201" s="274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317"/>
      <c r="P201" s="318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01"/>
      <c r="B203" s="152"/>
      <c r="C203" s="339"/>
      <c r="D203" s="340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41"/>
      <c r="B204" s="152"/>
      <c r="C204" s="339"/>
      <c r="D204" s="339"/>
      <c r="E204" s="65">
        <f t="shared" si="8"/>
        <v>0</v>
      </c>
      <c r="F204" s="136"/>
      <c r="G204" s="477"/>
      <c r="H204" s="316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137"/>
      <c r="P204" s="172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78"/>
      <c r="H205" s="316"/>
      <c r="I205" s="136"/>
      <c r="J205" s="46">
        <f t="shared" si="6"/>
        <v>0</v>
      </c>
      <c r="K205" s="127"/>
      <c r="L205" s="114"/>
      <c r="M205" s="115"/>
      <c r="N205" s="50">
        <f t="shared" ref="N205:N294" si="9">K205*I205</f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152"/>
      <c r="C206" s="342"/>
      <c r="D206" s="343"/>
      <c r="E206" s="65">
        <f t="shared" si="8"/>
        <v>0</v>
      </c>
      <c r="F206" s="136"/>
      <c r="G206" s="469"/>
      <c r="H206" s="316"/>
      <c r="I206" s="136"/>
      <c r="J206" s="46">
        <f t="shared" si="6"/>
        <v>0</v>
      </c>
      <c r="K206" s="127"/>
      <c r="L206" s="114"/>
      <c r="M206" s="115"/>
      <c r="N206" s="50">
        <f t="shared" si="9"/>
        <v>0</v>
      </c>
      <c r="O206" s="344"/>
      <c r="P206" s="345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301"/>
      <c r="B207" s="295"/>
      <c r="C207" s="277"/>
      <c r="D207" s="346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347"/>
      <c r="G208" s="477"/>
      <c r="H208" s="348"/>
      <c r="I208" s="347"/>
      <c r="J208" s="46">
        <f t="shared" si="6"/>
        <v>0</v>
      </c>
      <c r="N208" s="50">
        <f t="shared" si="9"/>
        <v>0</v>
      </c>
      <c r="O208" s="351"/>
      <c r="P208" s="177"/>
      <c r="Q208" s="352"/>
      <c r="R208" s="353"/>
      <c r="S208" s="354"/>
      <c r="T208" s="355"/>
      <c r="U208" s="356"/>
      <c r="V208" s="357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39"/>
      <c r="D210" s="339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152"/>
      <c r="C213" s="358"/>
      <c r="D213" s="359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295"/>
      <c r="C214" s="360"/>
      <c r="D214" s="360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58"/>
      <c r="D215" s="359"/>
      <c r="E215" s="65">
        <f t="shared" si="8"/>
        <v>0</v>
      </c>
      <c r="F215" s="136"/>
      <c r="G215" s="478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6"/>
      <c r="D219" s="336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41"/>
      <c r="B220" s="295"/>
      <c r="C220" s="339"/>
      <c r="D220" s="339"/>
      <c r="E220" s="65">
        <f t="shared" si="8"/>
        <v>0</v>
      </c>
      <c r="F220" s="136"/>
      <c r="G220" s="477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61"/>
      <c r="B221" s="152"/>
      <c r="C221" s="342"/>
      <c r="D221" s="343"/>
      <c r="E221" s="65">
        <f t="shared" si="8"/>
        <v>0</v>
      </c>
      <c r="F221" s="136"/>
      <c r="G221" s="469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344"/>
      <c r="P221" s="345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136"/>
      <c r="G224" s="477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364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8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36"/>
      <c r="D240" s="336"/>
      <c r="E240" s="65">
        <f t="shared" si="8"/>
        <v>0</v>
      </c>
      <c r="F240" s="136"/>
      <c r="G240" s="477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295"/>
      <c r="B241" s="346"/>
      <c r="C241" s="336"/>
      <c r="D241" s="336"/>
      <c r="E241" s="65">
        <f t="shared" si="8"/>
        <v>0</v>
      </c>
      <c r="F241" s="136"/>
      <c r="G241" s="469"/>
      <c r="H241" s="135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65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ref="E250:E294" si="10">D250*F250</f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36"/>
      <c r="D255" s="336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58"/>
      <c r="D256" s="358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58"/>
      <c r="D258" s="359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60"/>
      <c r="D260" s="360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58"/>
      <c r="D261" s="35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9"/>
      <c r="D262" s="339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287"/>
      <c r="D263" s="287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296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66"/>
      <c r="B267" s="367"/>
      <c r="C267" s="315"/>
      <c r="D267" s="315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135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296"/>
      <c r="B269" s="367"/>
      <c r="C269" s="315"/>
      <c r="D269" s="315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367"/>
      <c r="C271" s="287"/>
      <c r="D271" s="274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335"/>
      <c r="D272" s="335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7"/>
      <c r="C273" s="279"/>
      <c r="D273" s="272"/>
      <c r="E273" s="65">
        <f t="shared" si="10"/>
        <v>0</v>
      </c>
      <c r="F273" s="136"/>
      <c r="G273" s="477"/>
      <c r="H273" s="331"/>
      <c r="I273" s="136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69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313"/>
      <c r="P275" s="177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si="6"/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ref="J277:J290" si="11">I277-F277</f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72"/>
      <c r="C278" s="282"/>
      <c r="D278" s="302"/>
      <c r="E278" s="65">
        <f t="shared" si="10"/>
        <v>0</v>
      </c>
      <c r="F278" s="370"/>
      <c r="G278" s="479"/>
      <c r="H278" s="371"/>
      <c r="I278" s="134"/>
      <c r="J278" s="46">
        <f t="shared" si="11"/>
        <v>0</v>
      </c>
      <c r="K278" s="127"/>
      <c r="L278" s="114"/>
      <c r="M278" s="368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4"/>
      <c r="E279" s="65">
        <f t="shared" si="10"/>
        <v>0</v>
      </c>
      <c r="F279" s="292"/>
      <c r="G279" s="480"/>
      <c r="H279" s="375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3"/>
      <c r="D281" s="373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295"/>
      <c r="C282" s="377"/>
      <c r="D282" s="377"/>
      <c r="E282" s="65">
        <f t="shared" si="10"/>
        <v>0</v>
      </c>
      <c r="F282" s="136"/>
      <c r="G282" s="477"/>
      <c r="H282" s="331"/>
      <c r="I282" s="136"/>
      <c r="J282" s="46">
        <f t="shared" si="11"/>
        <v>0</v>
      </c>
      <c r="K282" s="127"/>
      <c r="L282" s="114"/>
      <c r="M282" s="376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48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78"/>
      <c r="B286" s="295"/>
      <c r="C286" s="379"/>
      <c r="D286" s="295"/>
      <c r="E286" s="65">
        <f t="shared" si="10"/>
        <v>0</v>
      </c>
      <c r="F286" s="347"/>
      <c r="G286" s="477"/>
      <c r="H286" s="385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353"/>
      <c r="V286" s="357"/>
    </row>
    <row r="287" spans="1:22" ht="24.75" thickTop="1" thickBot="1" x14ac:dyDescent="0.4">
      <c r="A287" s="386"/>
      <c r="B287" s="295"/>
      <c r="C287" s="379"/>
      <c r="D287" s="295"/>
      <c r="E287" s="65">
        <f t="shared" si="10"/>
        <v>0</v>
      </c>
      <c r="F287" s="347"/>
      <c r="G287" s="477"/>
      <c r="H287" s="387"/>
      <c r="I287" s="347">
        <v>0</v>
      </c>
      <c r="J287" s="46">
        <f t="shared" si="11"/>
        <v>0</v>
      </c>
      <c r="K287" s="380"/>
      <c r="L287" s="276"/>
      <c r="M287" s="380"/>
      <c r="N287" s="50">
        <f t="shared" si="9"/>
        <v>0</v>
      </c>
      <c r="O287" s="381"/>
      <c r="P287" s="177"/>
      <c r="Q287" s="176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H288" s="393"/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2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4">
      <c r="A290" s="388"/>
      <c r="B290" s="389"/>
      <c r="E290" s="65">
        <f t="shared" si="10"/>
        <v>0</v>
      </c>
      <c r="I290" s="396">
        <v>0</v>
      </c>
      <c r="J290" s="46">
        <f t="shared" si="11"/>
        <v>0</v>
      </c>
      <c r="K290" s="394"/>
      <c r="M290" s="394"/>
      <c r="N290" s="50">
        <f t="shared" si="9"/>
        <v>0</v>
      </c>
      <c r="O290" s="381"/>
      <c r="P290" s="177"/>
      <c r="Q290" s="352"/>
      <c r="R290" s="382"/>
      <c r="S290" s="383"/>
      <c r="T290" s="384"/>
      <c r="U290" s="77"/>
      <c r="V290" s="78"/>
    </row>
    <row r="291" spans="1:22" ht="24.75" thickTop="1" thickBot="1" x14ac:dyDescent="0.35">
      <c r="A291" s="388"/>
      <c r="B291" s="389"/>
      <c r="E291" s="65" t="e">
        <f t="shared" si="10"/>
        <v>#VALUE!</v>
      </c>
      <c r="F291" s="560" t="s">
        <v>26</v>
      </c>
      <c r="G291" s="560"/>
      <c r="H291" s="561"/>
      <c r="I291" s="397">
        <f>SUM(I5:I290)</f>
        <v>55677.99</v>
      </c>
      <c r="J291" s="398"/>
      <c r="K291" s="394"/>
      <c r="L291" s="399"/>
      <c r="M291" s="394"/>
      <c r="N291" s="50">
        <f t="shared" si="9"/>
        <v>0</v>
      </c>
      <c r="O291" s="381"/>
      <c r="P291" s="177"/>
      <c r="Q291" s="352"/>
      <c r="R291" s="382"/>
      <c r="S291" s="400"/>
      <c r="T291" s="355"/>
      <c r="U291" s="356"/>
      <c r="V291" s="78"/>
    </row>
    <row r="292" spans="1:22" ht="24.75" thickTop="1" thickBot="1" x14ac:dyDescent="0.3">
      <c r="A292" s="401"/>
      <c r="B292" s="389"/>
      <c r="E292" s="65">
        <f t="shared" si="10"/>
        <v>0</v>
      </c>
      <c r="I292" s="402"/>
      <c r="J292" s="398"/>
      <c r="K292" s="394"/>
      <c r="L292" s="399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394"/>
      <c r="M293" s="394"/>
      <c r="N293" s="50">
        <f t="shared" si="9"/>
        <v>0</v>
      </c>
      <c r="O293" s="403"/>
      <c r="Q293" s="13"/>
      <c r="R293" s="404"/>
      <c r="S293" s="405"/>
      <c r="T293" s="406"/>
      <c r="V293" s="16"/>
    </row>
    <row r="294" spans="1:22" ht="24.75" thickTop="1" thickBot="1" x14ac:dyDescent="0.4">
      <c r="A294" s="388"/>
      <c r="B294" s="389"/>
      <c r="E294" s="65">
        <f t="shared" si="10"/>
        <v>0</v>
      </c>
      <c r="J294" s="408"/>
      <c r="K294" s="409"/>
      <c r="N294" s="50">
        <f t="shared" si="9"/>
        <v>0</v>
      </c>
      <c r="O294" s="410"/>
      <c r="Q294" s="13"/>
      <c r="R294" s="404"/>
      <c r="S294" s="405"/>
      <c r="T294" s="411"/>
      <c r="V294" s="16"/>
    </row>
    <row r="295" spans="1:22" ht="24.75" thickTop="1" thickBot="1" x14ac:dyDescent="0.4">
      <c r="A295" s="388"/>
      <c r="H295" s="413"/>
      <c r="I295" s="414" t="s">
        <v>27</v>
      </c>
      <c r="J295" s="415"/>
      <c r="K295" s="415"/>
      <c r="L295" s="416">
        <f>SUM(L283:L294)</f>
        <v>0</v>
      </c>
      <c r="M295" s="417"/>
      <c r="N295" s="418">
        <f>SUM(N5:N294)</f>
        <v>171089.57</v>
      </c>
      <c r="O295" s="419"/>
      <c r="Q295" s="420">
        <f>SUM(Q5:Q294)</f>
        <v>0</v>
      </c>
      <c r="R295" s="349"/>
      <c r="S295" s="421">
        <f>SUM(S26:S294)</f>
        <v>56000</v>
      </c>
      <c r="T295" s="422"/>
      <c r="U295" s="423"/>
      <c r="V295" s="424">
        <f>SUM(V283:V294)</f>
        <v>0</v>
      </c>
    </row>
    <row r="296" spans="1:22" x14ac:dyDescent="0.35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Bot="1" x14ac:dyDescent="0.4">
      <c r="A297" s="388"/>
      <c r="H297" s="413"/>
      <c r="I297" s="425"/>
      <c r="J297" s="426"/>
      <c r="K297" s="427"/>
      <c r="M297" s="427"/>
      <c r="N297" s="428"/>
      <c r="O297" s="419"/>
      <c r="R297" s="404"/>
      <c r="S297" s="429"/>
      <c r="U297" s="431"/>
      <c r="V297"/>
    </row>
    <row r="298" spans="1:22" ht="24" thickTop="1" x14ac:dyDescent="0.25">
      <c r="A298" s="388"/>
      <c r="I298" s="432" t="s">
        <v>28</v>
      </c>
      <c r="J298" s="433"/>
      <c r="K298" s="433"/>
      <c r="L298" s="434"/>
      <c r="M298" s="435"/>
      <c r="N298" s="436">
        <f>V295+S295+Q295+N295+L295</f>
        <v>227089.57</v>
      </c>
      <c r="O298" s="437"/>
      <c r="R298" s="404"/>
      <c r="S298" s="429"/>
      <c r="U298" s="431"/>
      <c r="V298"/>
    </row>
    <row r="299" spans="1:22" ht="24" thickBot="1" x14ac:dyDescent="0.3">
      <c r="A299" s="438"/>
      <c r="I299" s="439"/>
      <c r="J299" s="440"/>
      <c r="K299" s="440"/>
      <c r="L299" s="441"/>
      <c r="M299" s="442"/>
      <c r="N299" s="443"/>
      <c r="O299" s="444"/>
      <c r="R299" s="404"/>
      <c r="S299" s="429"/>
      <c r="U299" s="431"/>
      <c r="V299"/>
    </row>
    <row r="300" spans="1:22" ht="24" thickTop="1" x14ac:dyDescent="0.35">
      <c r="A300" s="43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26"/>
      <c r="K301" s="427"/>
      <c r="M301" s="427"/>
      <c r="N301" s="428"/>
      <c r="O301" s="419"/>
      <c r="R301" s="404"/>
      <c r="S301" s="429"/>
      <c r="U301" s="431"/>
      <c r="V301"/>
    </row>
    <row r="302" spans="1:22" x14ac:dyDescent="0.35">
      <c r="A302" s="388"/>
      <c r="I302" s="425"/>
      <c r="J302" s="445"/>
      <c r="K302" s="427"/>
      <c r="M302" s="427"/>
      <c r="N302" s="428"/>
      <c r="O302" s="446"/>
      <c r="R302" s="404"/>
      <c r="S302" s="429"/>
      <c r="U302" s="431"/>
      <c r="V302"/>
    </row>
    <row r="303" spans="1:22" x14ac:dyDescent="0.35">
      <c r="A303" s="438"/>
      <c r="N303" s="428"/>
      <c r="O303" s="448"/>
      <c r="R303" s="404"/>
      <c r="S303" s="429"/>
      <c r="U303" s="431"/>
      <c r="V303"/>
    </row>
    <row r="304" spans="1:22" x14ac:dyDescent="0.35">
      <c r="A304" s="438"/>
      <c r="O304" s="448"/>
      <c r="S304" s="429"/>
      <c r="U304" s="431"/>
      <c r="V304"/>
    </row>
    <row r="305" spans="1:22" x14ac:dyDescent="0.35">
      <c r="A305" s="388"/>
      <c r="B305" s="389"/>
      <c r="N305" s="428"/>
      <c r="O305" s="419"/>
      <c r="S305" s="429"/>
      <c r="U305" s="431"/>
      <c r="V305"/>
    </row>
    <row r="306" spans="1:22" x14ac:dyDescent="0.35">
      <c r="A306" s="438"/>
      <c r="B306" s="389"/>
      <c r="N306" s="428"/>
      <c r="O306" s="419"/>
      <c r="S306" s="429"/>
      <c r="U306" s="431"/>
      <c r="V306"/>
    </row>
    <row r="307" spans="1:22" x14ac:dyDescent="0.35">
      <c r="A307" s="38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438"/>
      <c r="B308" s="389"/>
      <c r="I308" s="425"/>
      <c r="J308" s="426"/>
      <c r="K308" s="427"/>
      <c r="M308" s="427"/>
      <c r="N308" s="428"/>
      <c r="O308" s="419"/>
      <c r="S308" s="429"/>
      <c r="U308" s="431"/>
      <c r="V308"/>
    </row>
    <row r="309" spans="1:22" x14ac:dyDescent="0.35">
      <c r="A309" s="388"/>
      <c r="B309" s="389"/>
      <c r="J309" s="423"/>
      <c r="K309" s="423"/>
      <c r="N309" s="428"/>
      <c r="O309" s="419"/>
      <c r="S309" s="429"/>
      <c r="U309" s="431"/>
      <c r="V309"/>
    </row>
    <row r="310" spans="1:22" x14ac:dyDescent="0.35">
      <c r="A310" s="438"/>
      <c r="S310" s="429"/>
      <c r="U310" s="431"/>
      <c r="V310"/>
    </row>
    <row r="311" spans="1:22" x14ac:dyDescent="0.35">
      <c r="A311" s="388"/>
      <c r="S311" s="429"/>
      <c r="U311" s="431"/>
      <c r="V311"/>
    </row>
    <row r="312" spans="1:22" x14ac:dyDescent="0.35">
      <c r="A312" s="38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38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57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401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38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</sheetData>
  <mergeCells count="25">
    <mergeCell ref="A72:A73"/>
    <mergeCell ref="B72:C73"/>
    <mergeCell ref="G72:G73"/>
    <mergeCell ref="S69:S75"/>
    <mergeCell ref="T69:T75"/>
    <mergeCell ref="A68:A70"/>
    <mergeCell ref="C68:C70"/>
    <mergeCell ref="S76:S79"/>
    <mergeCell ref="T76:T79"/>
    <mergeCell ref="F291:H291"/>
    <mergeCell ref="H72:H73"/>
    <mergeCell ref="O64:O67"/>
    <mergeCell ref="P64:P67"/>
    <mergeCell ref="G68:G70"/>
    <mergeCell ref="H68:H70"/>
    <mergeCell ref="A64:A67"/>
    <mergeCell ref="C64:C67"/>
    <mergeCell ref="G64:G67"/>
    <mergeCell ref="H64:H67"/>
    <mergeCell ref="L64:L67"/>
    <mergeCell ref="A1:J2"/>
    <mergeCell ref="S1:T2"/>
    <mergeCell ref="W1:X1"/>
    <mergeCell ref="O3:P3"/>
    <mergeCell ref="L12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324"/>
  <sheetViews>
    <sheetView tabSelected="1" workbookViewId="0">
      <pane ySplit="3" topLeftCell="A58" activePane="bottomLeft" state="frozen"/>
      <selection pane="bottomLeft" activeCell="O66" sqref="O66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51" t="s">
        <v>62</v>
      </c>
      <c r="B1" s="551"/>
      <c r="C1" s="551"/>
      <c r="D1" s="551"/>
      <c r="E1" s="551"/>
      <c r="F1" s="551"/>
      <c r="G1" s="551"/>
      <c r="H1" s="551"/>
      <c r="I1" s="551"/>
      <c r="J1" s="551"/>
      <c r="K1" s="1"/>
      <c r="L1" s="2"/>
      <c r="M1" s="1"/>
      <c r="N1" s="1"/>
      <c r="O1" s="3"/>
      <c r="S1" s="552" t="s">
        <v>0</v>
      </c>
      <c r="T1" s="552"/>
      <c r="U1" s="7" t="s">
        <v>1</v>
      </c>
      <c r="V1" s="8" t="s">
        <v>2</v>
      </c>
      <c r="W1" s="554" t="s">
        <v>3</v>
      </c>
      <c r="X1" s="555"/>
    </row>
    <row r="2" spans="1:24" ht="24" thickBot="1" x14ac:dyDescent="0.4">
      <c r="A2" s="551"/>
      <c r="B2" s="551"/>
      <c r="C2" s="551"/>
      <c r="D2" s="551"/>
      <c r="E2" s="551"/>
      <c r="F2" s="551"/>
      <c r="G2" s="551"/>
      <c r="H2" s="551"/>
      <c r="I2" s="551"/>
      <c r="J2" s="551"/>
      <c r="K2" s="9"/>
      <c r="L2" s="10"/>
      <c r="M2" s="9"/>
      <c r="N2" s="11"/>
      <c r="O2" s="12"/>
      <c r="Q2" s="13"/>
      <c r="R2" s="14"/>
      <c r="S2" s="553"/>
      <c r="T2" s="553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56" t="s">
        <v>16</v>
      </c>
      <c r="P3" s="557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2" si="0">I6-F6</f>
        <v>0</v>
      </c>
      <c r="K6" s="69"/>
      <c r="L6" s="82"/>
      <c r="M6" s="83"/>
      <c r="N6" s="50">
        <f t="shared" ref="N6:N73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58"/>
      <c r="M12" s="559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" thickTop="1" x14ac:dyDescent="0.35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541"/>
      <c r="L63" s="102"/>
      <c r="M63" s="103"/>
      <c r="N63" s="202"/>
      <c r="O63" s="203"/>
      <c r="P63" s="204"/>
      <c r="Q63" s="544"/>
      <c r="R63" s="545"/>
      <c r="S63" s="76"/>
      <c r="T63" s="76"/>
      <c r="U63" s="206"/>
      <c r="V63" s="207"/>
    </row>
    <row r="64" spans="1:24" ht="60" customHeight="1" x14ac:dyDescent="0.3">
      <c r="A64" s="247" t="s">
        <v>63</v>
      </c>
      <c r="B64" s="530" t="s">
        <v>64</v>
      </c>
      <c r="C64" s="550" t="s">
        <v>65</v>
      </c>
      <c r="D64" s="168"/>
      <c r="E64" s="91"/>
      <c r="F64" s="483">
        <v>480</v>
      </c>
      <c r="G64" s="532">
        <v>45266</v>
      </c>
      <c r="H64" s="533" t="s">
        <v>66</v>
      </c>
      <c r="I64" s="483">
        <v>480</v>
      </c>
      <c r="J64" s="229">
        <f t="shared" si="0"/>
        <v>0</v>
      </c>
      <c r="K64" s="226">
        <v>260</v>
      </c>
      <c r="L64" s="542"/>
      <c r="M64" s="219"/>
      <c r="N64" s="50">
        <f t="shared" si="1"/>
        <v>124800</v>
      </c>
      <c r="O64" s="546" t="s">
        <v>67</v>
      </c>
      <c r="P64" s="547">
        <v>45273</v>
      </c>
      <c r="Q64" s="548"/>
      <c r="R64" s="177"/>
      <c r="S64" s="139"/>
      <c r="T64" s="76"/>
      <c r="U64" s="77"/>
      <c r="V64" s="78"/>
    </row>
    <row r="65" spans="1:22" ht="56.25" x14ac:dyDescent="0.3">
      <c r="A65" s="247" t="s">
        <v>63</v>
      </c>
      <c r="B65" s="530" t="s">
        <v>64</v>
      </c>
      <c r="C65" s="550" t="s">
        <v>68</v>
      </c>
      <c r="D65" s="534"/>
      <c r="E65" s="91"/>
      <c r="F65" s="483">
        <v>1200</v>
      </c>
      <c r="G65" s="532">
        <v>45295</v>
      </c>
      <c r="H65" s="533" t="s">
        <v>69</v>
      </c>
      <c r="I65" s="483">
        <v>1200</v>
      </c>
      <c r="J65" s="229">
        <f t="shared" si="0"/>
        <v>0</v>
      </c>
      <c r="K65" s="226">
        <v>260</v>
      </c>
      <c r="L65" s="542"/>
      <c r="M65" s="219"/>
      <c r="N65" s="50">
        <f t="shared" si="1"/>
        <v>312000</v>
      </c>
      <c r="O65" s="675" t="s">
        <v>21</v>
      </c>
      <c r="P65" s="676">
        <v>45302</v>
      </c>
      <c r="Q65" s="241"/>
      <c r="R65" s="177"/>
      <c r="S65" s="139"/>
      <c r="T65" s="76"/>
      <c r="U65" s="77"/>
      <c r="V65" s="78"/>
    </row>
    <row r="66" spans="1:22" ht="18.75" customHeight="1" x14ac:dyDescent="0.3">
      <c r="A66" s="247"/>
      <c r="B66" s="530"/>
      <c r="C66" s="531"/>
      <c r="D66" s="534"/>
      <c r="E66" s="91"/>
      <c r="F66" s="483"/>
      <c r="G66" s="532"/>
      <c r="H66" s="533"/>
      <c r="I66" s="483"/>
      <c r="J66" s="229">
        <f t="shared" si="0"/>
        <v>0</v>
      </c>
      <c r="K66" s="226"/>
      <c r="L66" s="542"/>
      <c r="M66" s="219"/>
      <c r="N66" s="50">
        <f t="shared" si="1"/>
        <v>0</v>
      </c>
      <c r="O66" s="546"/>
      <c r="P66" s="547"/>
      <c r="Q66" s="241"/>
      <c r="R66" s="177"/>
      <c r="S66" s="139"/>
      <c r="T66" s="76"/>
      <c r="U66" s="77"/>
      <c r="V66" s="78"/>
    </row>
    <row r="67" spans="1:22" ht="18.75" customHeight="1" x14ac:dyDescent="0.3">
      <c r="A67" s="247"/>
      <c r="B67" s="530"/>
      <c r="C67" s="531"/>
      <c r="D67" s="534"/>
      <c r="E67" s="91"/>
      <c r="F67" s="483"/>
      <c r="G67" s="532"/>
      <c r="H67" s="533"/>
      <c r="I67" s="483"/>
      <c r="J67" s="229">
        <f t="shared" si="0"/>
        <v>0</v>
      </c>
      <c r="K67" s="226"/>
      <c r="L67" s="542"/>
      <c r="M67" s="219"/>
      <c r="N67" s="50">
        <f t="shared" si="1"/>
        <v>0</v>
      </c>
      <c r="O67" s="546"/>
      <c r="P67" s="547"/>
      <c r="Q67" s="241"/>
      <c r="R67" s="177"/>
      <c r="S67" s="139"/>
      <c r="T67" s="76"/>
      <c r="U67" s="77"/>
      <c r="V67" s="78"/>
    </row>
    <row r="68" spans="1:22" s="208" customFormat="1" ht="44.25" customHeight="1" thickBot="1" x14ac:dyDescent="0.4">
      <c r="A68" s="247"/>
      <c r="B68" s="530"/>
      <c r="C68" s="497"/>
      <c r="D68" s="264"/>
      <c r="E68" s="91"/>
      <c r="F68" s="483"/>
      <c r="G68" s="484"/>
      <c r="H68" s="496"/>
      <c r="I68" s="483"/>
      <c r="J68" s="229">
        <f t="shared" si="0"/>
        <v>0</v>
      </c>
      <c r="K68" s="226"/>
      <c r="L68" s="218"/>
      <c r="M68" s="219"/>
      <c r="N68" s="202">
        <f t="shared" si="1"/>
        <v>0</v>
      </c>
      <c r="O68" s="264"/>
      <c r="P68" s="549"/>
      <c r="Q68" s="241"/>
      <c r="R68" s="205"/>
      <c r="S68" s="543"/>
      <c r="T68" s="220"/>
      <c r="U68" s="206"/>
      <c r="V68" s="207"/>
    </row>
    <row r="69" spans="1:22" x14ac:dyDescent="0.35">
      <c r="A69" s="247"/>
      <c r="B69" s="530"/>
      <c r="C69" s="497"/>
      <c r="D69" s="534"/>
      <c r="E69" s="91"/>
      <c r="F69" s="483"/>
      <c r="G69" s="484"/>
      <c r="H69" s="496"/>
      <c r="I69" s="483"/>
      <c r="J69" s="229">
        <f t="shared" si="0"/>
        <v>0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177"/>
      <c r="S69" s="673">
        <v>28000</v>
      </c>
      <c r="T69" s="668" t="s">
        <v>24</v>
      </c>
      <c r="U69" s="222"/>
      <c r="V69" s="78"/>
    </row>
    <row r="70" spans="1:22" ht="18.75" customHeight="1" x14ac:dyDescent="0.35">
      <c r="A70" s="247"/>
      <c r="B70" s="530"/>
      <c r="C70" s="497"/>
      <c r="D70" s="534"/>
      <c r="E70" s="91"/>
      <c r="F70" s="483"/>
      <c r="G70" s="484"/>
      <c r="H70" s="496"/>
      <c r="I70" s="483"/>
      <c r="J70" s="229">
        <f t="shared" si="0"/>
        <v>0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177"/>
      <c r="S70" s="674"/>
      <c r="T70" s="669"/>
      <c r="U70" s="222"/>
      <c r="V70" s="78"/>
    </row>
    <row r="71" spans="1:22" x14ac:dyDescent="0.35">
      <c r="A71" s="535"/>
      <c r="B71" s="530"/>
      <c r="C71" s="536"/>
      <c r="D71" s="534"/>
      <c r="E71" s="91"/>
      <c r="F71" s="483"/>
      <c r="G71" s="477"/>
      <c r="H71" s="537"/>
      <c r="I71" s="483"/>
      <c r="J71" s="229">
        <f t="shared" si="0"/>
        <v>0</v>
      </c>
      <c r="K71" s="226"/>
      <c r="L71" s="218"/>
      <c r="M71" s="219"/>
      <c r="N71" s="202">
        <f t="shared" si="1"/>
        <v>0</v>
      </c>
      <c r="O71" s="253"/>
      <c r="P71" s="464"/>
      <c r="Q71" s="241"/>
      <c r="R71" s="177"/>
      <c r="S71" s="674"/>
      <c r="T71" s="669"/>
      <c r="U71" s="222"/>
      <c r="V71" s="78"/>
    </row>
    <row r="72" spans="1:22" ht="18.75" customHeight="1" x14ac:dyDescent="0.3">
      <c r="A72" s="247"/>
      <c r="B72" s="538"/>
      <c r="C72" s="538"/>
      <c r="D72" s="539"/>
      <c r="E72" s="539"/>
      <c r="F72" s="539"/>
      <c r="G72" s="540"/>
      <c r="H72" s="138"/>
      <c r="I72" s="483"/>
      <c r="J72" s="229">
        <f t="shared" si="0"/>
        <v>0</v>
      </c>
      <c r="K72" s="226"/>
      <c r="L72" s="223"/>
      <c r="M72" s="219"/>
      <c r="N72" s="202">
        <f t="shared" si="1"/>
        <v>0</v>
      </c>
      <c r="O72" s="253"/>
      <c r="P72" s="464"/>
      <c r="Q72" s="241"/>
      <c r="R72" s="177"/>
      <c r="S72" s="674"/>
      <c r="T72" s="669"/>
      <c r="U72" s="222"/>
      <c r="V72" s="78"/>
    </row>
    <row r="73" spans="1:22" ht="18.75" x14ac:dyDescent="0.3">
      <c r="A73" s="247"/>
      <c r="B73" s="538"/>
      <c r="C73" s="538"/>
      <c r="D73" s="539"/>
      <c r="E73" s="539"/>
      <c r="F73" s="539"/>
      <c r="G73" s="540"/>
      <c r="H73" s="138"/>
      <c r="I73" s="483"/>
      <c r="J73" s="229"/>
      <c r="K73" s="226"/>
      <c r="L73" s="223"/>
      <c r="M73" s="219"/>
      <c r="N73" s="202">
        <f t="shared" si="1"/>
        <v>0</v>
      </c>
      <c r="O73" s="253"/>
      <c r="P73" s="464"/>
      <c r="Q73" s="241"/>
      <c r="R73" s="177"/>
      <c r="S73" s="674"/>
      <c r="T73" s="669"/>
      <c r="U73" s="222"/>
      <c r="V73" s="78"/>
    </row>
    <row r="74" spans="1:22" ht="18.75" x14ac:dyDescent="0.3">
      <c r="A74" s="247"/>
      <c r="B74" s="530"/>
      <c r="C74" s="460"/>
      <c r="D74" s="534"/>
      <c r="E74" s="91"/>
      <c r="F74" s="483"/>
      <c r="G74" s="532"/>
      <c r="H74" s="483"/>
      <c r="I74" s="483"/>
      <c r="J74" s="229"/>
      <c r="K74" s="226"/>
      <c r="L74" s="225"/>
      <c r="M74" s="226"/>
      <c r="N74" s="202">
        <f t="shared" ref="N74:N138" si="3">K74*I74</f>
        <v>0</v>
      </c>
      <c r="O74" s="253"/>
      <c r="P74" s="464"/>
      <c r="Q74" s="241"/>
      <c r="R74" s="221"/>
      <c r="S74" s="669"/>
      <c r="T74" s="669"/>
      <c r="U74" s="222"/>
      <c r="V74" s="78"/>
    </row>
    <row r="75" spans="1:22" ht="19.5" thickBot="1" x14ac:dyDescent="0.35">
      <c r="A75" s="247"/>
      <c r="B75" s="530"/>
      <c r="C75" s="460"/>
      <c r="D75" s="534"/>
      <c r="E75" s="91"/>
      <c r="F75" s="483"/>
      <c r="G75" s="532"/>
      <c r="H75" s="483"/>
      <c r="I75" s="483"/>
      <c r="J75" s="229">
        <f t="shared" ref="J75:J138" si="4">I75-F75</f>
        <v>0</v>
      </c>
      <c r="K75" s="226"/>
      <c r="L75" s="225"/>
      <c r="M75" s="226"/>
      <c r="N75" s="463">
        <f t="shared" si="3"/>
        <v>0</v>
      </c>
      <c r="O75" s="253"/>
      <c r="P75" s="464"/>
      <c r="Q75" s="241"/>
      <c r="R75" s="221"/>
      <c r="S75" s="670"/>
      <c r="T75" s="670"/>
      <c r="U75" s="222"/>
      <c r="V75" s="78"/>
    </row>
    <row r="76" spans="1:22" s="208" customFormat="1" ht="32.25" customHeight="1" thickTop="1" x14ac:dyDescent="0.3">
      <c r="A76" s="132"/>
      <c r="B76" s="530"/>
      <c r="C76" s="461"/>
      <c r="D76" s="228"/>
      <c r="E76" s="228"/>
      <c r="F76" s="483"/>
      <c r="G76" s="484"/>
      <c r="H76" s="483"/>
      <c r="I76" s="483"/>
      <c r="J76" s="229">
        <f t="shared" si="4"/>
        <v>0</v>
      </c>
      <c r="K76" s="226"/>
      <c r="L76" s="236"/>
      <c r="M76" s="226"/>
      <c r="N76" s="230">
        <f t="shared" si="3"/>
        <v>0</v>
      </c>
      <c r="O76" s="253"/>
      <c r="P76" s="464"/>
      <c r="Q76" s="241"/>
      <c r="R76" s="231"/>
      <c r="S76" s="641">
        <v>28000</v>
      </c>
      <c r="T76" s="644" t="s">
        <v>25</v>
      </c>
      <c r="U76" s="232"/>
      <c r="V76" s="207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f t="shared" si="4"/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42"/>
      <c r="T77" s="645"/>
      <c r="U77" s="222"/>
      <c r="V77" s="78"/>
    </row>
    <row r="78" spans="1:22" ht="31.5" customHeight="1" x14ac:dyDescent="0.3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v>0</v>
      </c>
      <c r="K78" s="226"/>
      <c r="L78" s="237"/>
      <c r="M78" s="226"/>
      <c r="N78" s="50">
        <f t="shared" si="3"/>
        <v>0</v>
      </c>
      <c r="O78" s="253"/>
      <c r="P78" s="464"/>
      <c r="Q78" s="241"/>
      <c r="R78" s="221"/>
      <c r="S78" s="642"/>
      <c r="T78" s="645"/>
      <c r="U78" s="222"/>
      <c r="V78" s="78"/>
    </row>
    <row r="79" spans="1:22" ht="31.5" customHeight="1" thickBot="1" x14ac:dyDescent="0.35">
      <c r="A79" s="132"/>
      <c r="B79" s="216"/>
      <c r="C79" s="462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233">
        <f t="shared" si="3"/>
        <v>0</v>
      </c>
      <c r="O79" s="253"/>
      <c r="P79" s="464"/>
      <c r="Q79" s="241"/>
      <c r="R79" s="221"/>
      <c r="S79" s="643"/>
      <c r="T79" s="646"/>
      <c r="U79" s="222"/>
      <c r="V79" s="78"/>
    </row>
    <row r="80" spans="1:22" ht="31.5" customHeight="1" thickTop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25"/>
      <c r="M80" s="226"/>
      <c r="N80" s="50">
        <f t="shared" si="3"/>
        <v>0</v>
      </c>
      <c r="O80" s="241"/>
      <c r="P80" s="464"/>
      <c r="Q80" s="241"/>
      <c r="R80" s="177"/>
      <c r="S80" s="234"/>
      <c r="T80" s="234"/>
      <c r="U80" s="77"/>
      <c r="V80" s="78"/>
    </row>
    <row r="81" spans="1:22" ht="31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26"/>
      <c r="L81" s="236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25.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51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customHeight="1" x14ac:dyDescent="0.3">
      <c r="A83" s="132"/>
      <c r="B83" s="459"/>
      <c r="C83" s="228"/>
      <c r="D83" s="227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26"/>
      <c r="N83" s="50">
        <f t="shared" si="3"/>
        <v>0</v>
      </c>
      <c r="O83" s="241"/>
      <c r="P83" s="46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3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37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8.75" x14ac:dyDescent="0.3">
      <c r="A85" s="162"/>
      <c r="B85" s="227"/>
      <c r="C85" s="228"/>
      <c r="D85" s="228"/>
      <c r="E85" s="228"/>
      <c r="F85" s="483"/>
      <c r="G85" s="484"/>
      <c r="H85" s="483"/>
      <c r="I85" s="483"/>
      <c r="J85" s="229">
        <f t="shared" si="4"/>
        <v>0</v>
      </c>
      <c r="K85" s="226"/>
      <c r="L85" s="225"/>
      <c r="M85" s="240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19.5" x14ac:dyDescent="0.3">
      <c r="A86" s="245"/>
      <c r="B86" s="227"/>
      <c r="C86" s="228"/>
      <c r="D86" s="228"/>
      <c r="E86" s="228"/>
      <c r="F86" s="239"/>
      <c r="G86" s="472"/>
      <c r="H86" s="242"/>
      <c r="I86" s="243"/>
      <c r="J86" s="229">
        <f t="shared" si="4"/>
        <v>0</v>
      </c>
      <c r="K86" s="226"/>
      <c r="L86" s="246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30" customHeight="1" x14ac:dyDescent="0.3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26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21" x14ac:dyDescent="0.35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0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customHeight="1" x14ac:dyDescent="0.3">
      <c r="A89" s="247"/>
      <c r="B89" s="228"/>
      <c r="C89" s="228"/>
      <c r="D89" s="228"/>
      <c r="E89" s="228"/>
      <c r="F89" s="239"/>
      <c r="G89" s="473"/>
      <c r="H89" s="248"/>
      <c r="I89" s="243"/>
      <c r="J89" s="229">
        <f t="shared" si="4"/>
        <v>0</v>
      </c>
      <c r="K89" s="226"/>
      <c r="L89" s="249"/>
      <c r="M89" s="251"/>
      <c r="N89" s="50">
        <f t="shared" si="3"/>
        <v>0</v>
      </c>
      <c r="O89" s="241"/>
      <c r="P89" s="244"/>
      <c r="Q89" s="241"/>
      <c r="R89" s="177"/>
      <c r="S89" s="76"/>
      <c r="T89" s="76"/>
      <c r="U89" s="77"/>
      <c r="V89" s="78"/>
    </row>
    <row r="90" spans="1:22" ht="19.5" x14ac:dyDescent="0.3">
      <c r="A90" s="247"/>
      <c r="B90" s="228"/>
      <c r="C90" s="228"/>
      <c r="D90" s="228"/>
      <c r="E90" s="228"/>
      <c r="F90" s="239"/>
      <c r="G90" s="472"/>
      <c r="H90" s="25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229">
        <f t="shared" si="4"/>
        <v>0</v>
      </c>
      <c r="K92" s="226"/>
      <c r="L92" s="24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19.5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2.5" customHeight="1" x14ac:dyDescent="0.3">
      <c r="A95" s="141"/>
      <c r="B95" s="228"/>
      <c r="C95" s="228"/>
      <c r="D95" s="228"/>
      <c r="E95" s="228"/>
      <c r="F95" s="239"/>
      <c r="G95" s="472"/>
      <c r="H95" s="242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3"/>
      <c r="P95" s="244"/>
      <c r="Q95" s="241"/>
      <c r="R95" s="177"/>
      <c r="S95" s="254"/>
      <c r="T95" s="255"/>
      <c r="U95" s="77"/>
      <c r="V95" s="78"/>
    </row>
    <row r="96" spans="1:22" ht="57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5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32.25" customHeight="1" x14ac:dyDescent="0.3">
      <c r="A97" s="132"/>
      <c r="B97" s="228"/>
      <c r="C97" s="228"/>
      <c r="D97" s="228"/>
      <c r="E97" s="228"/>
      <c r="F97" s="239"/>
      <c r="G97" s="473"/>
      <c r="H97" s="248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58"/>
      <c r="Q97" s="241"/>
      <c r="R97" s="177"/>
      <c r="S97" s="254"/>
      <c r="T97" s="255"/>
      <c r="U97" s="77"/>
      <c r="V97" s="78"/>
    </row>
    <row r="98" spans="1:22" ht="57.75" customHeight="1" x14ac:dyDescent="0.3">
      <c r="A98" s="247"/>
      <c r="B98" s="228"/>
      <c r="C98" s="228"/>
      <c r="D98" s="228"/>
      <c r="E98" s="228"/>
      <c r="F98" s="239"/>
      <c r="G98" s="472"/>
      <c r="H98" s="259"/>
      <c r="I98" s="243"/>
      <c r="J98" s="46">
        <f t="shared" si="4"/>
        <v>0</v>
      </c>
      <c r="K98" s="235"/>
      <c r="L98" s="246"/>
      <c r="M98" s="226"/>
      <c r="N98" s="50">
        <f t="shared" si="3"/>
        <v>0</v>
      </c>
      <c r="O98" s="257"/>
      <c r="P98" s="260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61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32.25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4" customHeight="1" x14ac:dyDescent="0.35">
      <c r="A103" s="247"/>
      <c r="B103" s="228"/>
      <c r="C103" s="228"/>
      <c r="D103" s="228"/>
      <c r="E103" s="228"/>
      <c r="F103" s="239"/>
      <c r="G103" s="473"/>
      <c r="H103" s="248"/>
      <c r="I103" s="243"/>
      <c r="J103" s="46">
        <f t="shared" si="4"/>
        <v>0</v>
      </c>
      <c r="K103" s="224"/>
      <c r="L103" s="262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21" x14ac:dyDescent="0.3">
      <c r="A104" s="247"/>
      <c r="B104" s="228"/>
      <c r="C104" s="228"/>
      <c r="D104" s="228"/>
      <c r="E104" s="228"/>
      <c r="F104" s="239"/>
      <c r="G104" s="474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64"/>
      <c r="P104" s="244"/>
      <c r="Q104" s="241"/>
      <c r="R104" s="177"/>
      <c r="S104" s="254"/>
      <c r="T104" s="255"/>
      <c r="U104" s="77"/>
      <c r="V104" s="78"/>
    </row>
    <row r="105" spans="1:22" ht="32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">
      <c r="A107" s="247"/>
      <c r="B107" s="228"/>
      <c r="C107" s="228"/>
      <c r="D107" s="228"/>
      <c r="E107" s="228"/>
      <c r="F107" s="239"/>
      <c r="G107" s="473"/>
      <c r="H107" s="261"/>
      <c r="I107" s="243"/>
      <c r="J107" s="46">
        <f t="shared" si="4"/>
        <v>0</v>
      </c>
      <c r="K107" s="224"/>
      <c r="L107" s="263"/>
      <c r="M107" s="226"/>
      <c r="N107" s="50">
        <f t="shared" si="3"/>
        <v>0</v>
      </c>
      <c r="O107" s="253"/>
      <c r="P107" s="244"/>
      <c r="Q107" s="241"/>
      <c r="R107" s="177"/>
      <c r="S107" s="254"/>
      <c r="T107" s="255"/>
      <c r="U107" s="77"/>
      <c r="V107" s="78"/>
    </row>
    <row r="108" spans="1:22" ht="17.25" customHeight="1" x14ac:dyDescent="0.35">
      <c r="A108" s="265"/>
      <c r="B108" s="228"/>
      <c r="C108" s="228"/>
      <c r="D108" s="228"/>
      <c r="E108" s="228"/>
      <c r="F108" s="239"/>
      <c r="G108" s="474"/>
      <c r="H108" s="261"/>
      <c r="I108" s="243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44"/>
      <c r="Q108" s="241"/>
      <c r="R108" s="177"/>
      <c r="S108" s="254"/>
      <c r="T108" s="255"/>
      <c r="U108" s="77"/>
      <c r="V108" s="78"/>
    </row>
    <row r="109" spans="1:22" ht="18.75" customHeight="1" x14ac:dyDescent="0.35">
      <c r="A109" s="265"/>
      <c r="B109" s="267"/>
      <c r="C109" s="268"/>
      <c r="D109" s="268"/>
      <c r="E109" s="91"/>
      <c r="F109" s="269"/>
      <c r="G109" s="475"/>
      <c r="H109" s="270"/>
      <c r="I109" s="269"/>
      <c r="J109" s="46">
        <f t="shared" si="4"/>
        <v>0</v>
      </c>
      <c r="K109" s="224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0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71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2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/>
      <c r="F113" s="269"/>
      <c r="G113" s="475"/>
      <c r="H113" s="273"/>
      <c r="I113" s="269"/>
      <c r="J113" s="46">
        <f t="shared" si="4"/>
        <v>0</v>
      </c>
      <c r="K113" s="235"/>
      <c r="L113" s="266"/>
      <c r="M113" s="226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265"/>
      <c r="B114" s="267"/>
      <c r="C114" s="268"/>
      <c r="D114" s="274"/>
      <c r="E114" s="91">
        <f t="shared" ref="E114:E179" si="5">D114*F114</f>
        <v>0</v>
      </c>
      <c r="F114" s="269"/>
      <c r="G114" s="475"/>
      <c r="H114" s="273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44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7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8"/>
      <c r="D116" s="272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51"/>
      <c r="B117" s="267"/>
      <c r="C117" s="279"/>
      <c r="D117" s="279"/>
      <c r="E117" s="91">
        <f t="shared" si="5"/>
        <v>0</v>
      </c>
      <c r="F117" s="269"/>
      <c r="G117" s="475"/>
      <c r="H117" s="270"/>
      <c r="I117" s="269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6.5" customHeight="1" x14ac:dyDescent="0.35">
      <c r="A118" s="162"/>
      <c r="B118" s="152"/>
      <c r="C118" s="279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76"/>
      <c r="M118" s="127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0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7.25" x14ac:dyDescent="0.3">
      <c r="A120" s="162"/>
      <c r="B120" s="152"/>
      <c r="C120" s="282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1"/>
      <c r="M120" s="281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1" customHeight="1" x14ac:dyDescent="0.3">
      <c r="A121" s="283"/>
      <c r="B121" s="152"/>
      <c r="C121" s="280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ht="26.25" customHeight="1" x14ac:dyDescent="0.3">
      <c r="A122" s="286"/>
      <c r="B122" s="152"/>
      <c r="C122" s="282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84"/>
      <c r="M122" s="285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54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44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210"/>
      <c r="M128" s="21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2"/>
      <c r="B129" s="152"/>
      <c r="C129" s="279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155"/>
      <c r="B130" s="152"/>
      <c r="C130" s="287"/>
      <c r="D130" s="287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0"/>
      <c r="D131" s="280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265"/>
      <c r="B133" s="16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4"/>
      <c r="B136" s="152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4"/>
      <c r="U136" s="77"/>
      <c r="V136" s="78"/>
    </row>
    <row r="137" spans="1:22" x14ac:dyDescent="0.35">
      <c r="A137" s="152"/>
      <c r="B137" s="288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2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ref="J139:J276" si="6">I139-F139</f>
        <v>0</v>
      </c>
      <c r="K139" s="127"/>
      <c r="L139" s="114"/>
      <c r="M139" s="115"/>
      <c r="N139" s="50">
        <f t="shared" ref="N139:N204" si="7">K139*I139</f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52"/>
      <c r="C140" s="287"/>
      <c r="D140" s="287"/>
      <c r="E140" s="91">
        <f t="shared" si="5"/>
        <v>0</v>
      </c>
      <c r="F140" s="136"/>
      <c r="G140" s="469"/>
      <c r="H140" s="135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" thickBot="1" x14ac:dyDescent="0.4">
      <c r="A141" s="152"/>
      <c r="B141" s="289"/>
      <c r="C141" s="290"/>
      <c r="D141" s="290"/>
      <c r="E141" s="291">
        <f t="shared" si="5"/>
        <v>0</v>
      </c>
      <c r="F141" s="292"/>
      <c r="G141" s="476"/>
      <c r="H141" s="293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5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6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2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1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15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4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5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6"/>
      <c r="B153" s="152"/>
      <c r="C153" s="282"/>
      <c r="D153" s="282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7"/>
      <c r="D154" s="287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2"/>
      <c r="D155" s="282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7"/>
      <c r="D156" s="287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295"/>
      <c r="B157" s="152"/>
      <c r="C157" s="280"/>
      <c r="D157" s="280"/>
      <c r="E157" s="65">
        <f t="shared" si="5"/>
        <v>0</v>
      </c>
      <c r="F157" s="136"/>
      <c r="G157" s="469"/>
      <c r="H157" s="297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2"/>
      <c r="B161" s="152"/>
      <c r="C161" s="287"/>
      <c r="D161" s="287"/>
      <c r="E161" s="65">
        <f t="shared" si="5"/>
        <v>0</v>
      </c>
      <c r="F161" s="136"/>
      <c r="G161" s="469"/>
      <c r="H161" s="298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299"/>
      <c r="S161" s="254"/>
      <c r="T161" s="255"/>
      <c r="U161" s="77"/>
      <c r="V161" s="78"/>
    </row>
    <row r="162" spans="1:22" ht="24.75" thickTop="1" thickBot="1" x14ac:dyDescent="0.4">
      <c r="A162" s="155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2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10"/>
      <c r="P163" s="271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154"/>
      <c r="B168" s="152"/>
      <c r="C168" s="287"/>
      <c r="D168" s="274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295"/>
      <c r="B169" s="152"/>
      <c r="C169" s="287"/>
      <c r="D169" s="287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0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3"/>
      <c r="R171" s="299"/>
      <c r="S171" s="254"/>
      <c r="T171" s="255"/>
      <c r="U171" s="77"/>
      <c r="V171" s="78"/>
    </row>
    <row r="172" spans="1:22" ht="24.75" thickTop="1" thickBot="1" x14ac:dyDescent="0.4">
      <c r="A172" s="301"/>
      <c r="B172" s="152"/>
      <c r="C172" s="282"/>
      <c r="D172" s="302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298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304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295"/>
      <c r="B176" s="152"/>
      <c r="C176" s="287"/>
      <c r="D176" s="287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305"/>
      <c r="B177" s="152"/>
      <c r="C177" s="287"/>
      <c r="D177" s="287"/>
      <c r="E177" s="65">
        <f t="shared" si="5"/>
        <v>0</v>
      </c>
      <c r="F177" s="136"/>
      <c r="G177" s="469"/>
      <c r="H177" s="306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07"/>
      <c r="P177" s="308"/>
      <c r="Q177" s="309"/>
      <c r="R177" s="310"/>
      <c r="S177" s="254"/>
      <c r="T177" s="255"/>
      <c r="U177" s="77"/>
      <c r="V177" s="78"/>
    </row>
    <row r="178" spans="1:22" ht="24.75" thickTop="1" thickBot="1" x14ac:dyDescent="0.4">
      <c r="A178" s="311"/>
      <c r="B178" s="152"/>
      <c r="C178" s="287"/>
      <c r="D178" s="287"/>
      <c r="E178" s="65">
        <f t="shared" si="5"/>
        <v>0</v>
      </c>
      <c r="F178" s="136"/>
      <c r="G178" s="299"/>
      <c r="H178" s="312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si="5"/>
        <v>0</v>
      </c>
      <c r="F179" s="136"/>
      <c r="G179" s="477"/>
      <c r="H179" s="306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313"/>
      <c r="P179" s="177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296"/>
      <c r="B180" s="152"/>
      <c r="C180" s="287"/>
      <c r="D180" s="287"/>
      <c r="E180" s="65">
        <f t="shared" ref="E180:E249" si="8">D180*F180</f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 t="s">
        <v>22</v>
      </c>
      <c r="N180" s="50">
        <f t="shared" si="7"/>
        <v>0</v>
      </c>
      <c r="O180" s="307"/>
      <c r="P180" s="308"/>
      <c r="Q180" s="309"/>
      <c r="R180" s="310"/>
      <c r="S180" s="254"/>
      <c r="T180" s="255"/>
      <c r="U180" s="77"/>
      <c r="V180" s="78"/>
    </row>
    <row r="181" spans="1:22" ht="24.75" thickTop="1" thickBot="1" x14ac:dyDescent="0.4">
      <c r="A181" s="295"/>
      <c r="B181" s="152"/>
      <c r="C181" s="287"/>
      <c r="D181" s="287"/>
      <c r="E181" s="65">
        <f t="shared" si="8"/>
        <v>0</v>
      </c>
      <c r="F181" s="136"/>
      <c r="G181" s="477"/>
      <c r="H181" s="312"/>
      <c r="I181" s="136"/>
      <c r="J181" s="46">
        <f t="shared" si="6"/>
        <v>0</v>
      </c>
      <c r="K181" s="314"/>
      <c r="L181" s="114"/>
      <c r="M181" s="115"/>
      <c r="N181" s="50">
        <f t="shared" si="7"/>
        <v>0</v>
      </c>
      <c r="O181" s="313"/>
      <c r="P181" s="177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301"/>
      <c r="B182" s="152"/>
      <c r="C182" s="315"/>
      <c r="D182" s="315"/>
      <c r="E182" s="65">
        <f t="shared" si="8"/>
        <v>0</v>
      </c>
      <c r="F182" s="136"/>
      <c r="G182" s="477"/>
      <c r="H182" s="316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317"/>
      <c r="P182" s="318"/>
      <c r="Q182" s="176"/>
      <c r="R182" s="177"/>
      <c r="S182" s="254"/>
      <c r="T182" s="255"/>
      <c r="U182" s="77"/>
      <c r="V182" s="78"/>
    </row>
    <row r="183" spans="1:22" ht="24.75" thickTop="1" thickBot="1" x14ac:dyDescent="0.4">
      <c r="A183" s="319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317"/>
      <c r="P183" s="318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8"/>
        <v>0</v>
      </c>
      <c r="F184" s="136"/>
      <c r="G184" s="477"/>
      <c r="H184" s="297"/>
      <c r="I184" s="136"/>
      <c r="J184" s="46">
        <f t="shared" si="6"/>
        <v>0</v>
      </c>
      <c r="K184" s="314"/>
      <c r="L184" s="320"/>
      <c r="M184" s="321"/>
      <c r="N184" s="50">
        <f t="shared" si="7"/>
        <v>0</v>
      </c>
      <c r="O184" s="137"/>
      <c r="P184" s="172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322"/>
      <c r="I185" s="136"/>
      <c r="J185" s="46">
        <f t="shared" si="6"/>
        <v>0</v>
      </c>
      <c r="K185" s="323"/>
      <c r="L185" s="320"/>
      <c r="M185" s="321"/>
      <c r="N185" s="50">
        <f t="shared" si="7"/>
        <v>0</v>
      </c>
      <c r="O185" s="313"/>
      <c r="P185" s="177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296"/>
      <c r="B186" s="152"/>
      <c r="C186" s="287"/>
      <c r="D186" s="287"/>
      <c r="E186" s="65">
        <f t="shared" si="8"/>
        <v>0</v>
      </c>
      <c r="F186" s="136"/>
      <c r="G186" s="477"/>
      <c r="H186" s="297"/>
      <c r="I186" s="136"/>
      <c r="J186" s="46">
        <f t="shared" si="6"/>
        <v>0</v>
      </c>
      <c r="K186" s="275"/>
      <c r="L186" s="324"/>
      <c r="M186" s="32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26"/>
      <c r="B187" s="152"/>
      <c r="C187" s="287"/>
      <c r="D187" s="287"/>
      <c r="E187" s="65">
        <f t="shared" si="8"/>
        <v>0</v>
      </c>
      <c r="F187" s="327"/>
      <c r="G187" s="477"/>
      <c r="H187" s="304"/>
      <c r="I187" s="136"/>
      <c r="J187" s="46">
        <f t="shared" si="6"/>
        <v>0</v>
      </c>
      <c r="K187" s="275"/>
      <c r="L187" s="328"/>
      <c r="M187" s="329"/>
      <c r="N187" s="50">
        <f t="shared" si="7"/>
        <v>0</v>
      </c>
      <c r="O187" s="313"/>
      <c r="P187" s="177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305"/>
      <c r="B188" s="152"/>
      <c r="C188" s="287"/>
      <c r="D188" s="287"/>
      <c r="E188" s="65">
        <f t="shared" si="8"/>
        <v>0</v>
      </c>
      <c r="F188" s="136"/>
      <c r="G188" s="477"/>
      <c r="H188" s="297"/>
      <c r="I188" s="136"/>
      <c r="J188" s="46">
        <f t="shared" si="6"/>
        <v>0</v>
      </c>
      <c r="K188" s="275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30"/>
      <c r="I189" s="136"/>
      <c r="J189" s="46">
        <f t="shared" si="6"/>
        <v>0</v>
      </c>
      <c r="K189" s="127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06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1"/>
      <c r="I191" s="136"/>
      <c r="J191" s="46">
        <f t="shared" si="6"/>
        <v>0</v>
      </c>
      <c r="K191" s="275"/>
      <c r="L191" s="320"/>
      <c r="M191" s="321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2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275"/>
      <c r="L194" s="333"/>
      <c r="M194" s="334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296"/>
      <c r="B197" s="152"/>
      <c r="C197" s="335"/>
      <c r="D197" s="335"/>
      <c r="E197" s="65">
        <f t="shared" si="8"/>
        <v>0</v>
      </c>
      <c r="F197" s="136"/>
      <c r="G197" s="477"/>
      <c r="H197" s="331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313"/>
      <c r="P197" s="177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154"/>
      <c r="B198" s="152"/>
      <c r="C198" s="315"/>
      <c r="D198" s="315"/>
      <c r="E198" s="65">
        <f t="shared" si="8"/>
        <v>0</v>
      </c>
      <c r="F198" s="136"/>
      <c r="G198" s="477"/>
      <c r="H198" s="316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336"/>
      <c r="D199" s="336"/>
      <c r="E199" s="65">
        <f t="shared" si="8"/>
        <v>0</v>
      </c>
      <c r="F199" s="136"/>
      <c r="G199" s="477"/>
      <c r="H199" s="135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01"/>
      <c r="B200" s="152"/>
      <c r="C200" s="315"/>
      <c r="D200" s="315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137"/>
      <c r="P200" s="172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37"/>
      <c r="B201" s="338"/>
      <c r="C201" s="287"/>
      <c r="D201" s="274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317"/>
      <c r="P201" s="318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01"/>
      <c r="B203" s="152"/>
      <c r="C203" s="339"/>
      <c r="D203" s="340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41"/>
      <c r="B204" s="152"/>
      <c r="C204" s="339"/>
      <c r="D204" s="339"/>
      <c r="E204" s="65">
        <f t="shared" si="8"/>
        <v>0</v>
      </c>
      <c r="F204" s="136"/>
      <c r="G204" s="477"/>
      <c r="H204" s="316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137"/>
      <c r="P204" s="172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78"/>
      <c r="H205" s="316"/>
      <c r="I205" s="136"/>
      <c r="J205" s="46">
        <f t="shared" si="6"/>
        <v>0</v>
      </c>
      <c r="K205" s="127"/>
      <c r="L205" s="114"/>
      <c r="M205" s="115"/>
      <c r="N205" s="50">
        <f t="shared" ref="N205:N294" si="9">K205*I205</f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152"/>
      <c r="C206" s="342"/>
      <c r="D206" s="343"/>
      <c r="E206" s="65">
        <f t="shared" si="8"/>
        <v>0</v>
      </c>
      <c r="F206" s="136"/>
      <c r="G206" s="469"/>
      <c r="H206" s="316"/>
      <c r="I206" s="136"/>
      <c r="J206" s="46">
        <f t="shared" si="6"/>
        <v>0</v>
      </c>
      <c r="K206" s="127"/>
      <c r="L206" s="114"/>
      <c r="M206" s="115"/>
      <c r="N206" s="50">
        <f t="shared" si="9"/>
        <v>0</v>
      </c>
      <c r="O206" s="344"/>
      <c r="P206" s="345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301"/>
      <c r="B207" s="295"/>
      <c r="C207" s="277"/>
      <c r="D207" s="346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347"/>
      <c r="G208" s="477"/>
      <c r="H208" s="348"/>
      <c r="I208" s="347"/>
      <c r="J208" s="46">
        <f t="shared" si="6"/>
        <v>0</v>
      </c>
      <c r="N208" s="50">
        <f t="shared" si="9"/>
        <v>0</v>
      </c>
      <c r="O208" s="351"/>
      <c r="P208" s="177"/>
      <c r="Q208" s="352"/>
      <c r="R208" s="353"/>
      <c r="S208" s="354"/>
      <c r="T208" s="355"/>
      <c r="U208" s="356"/>
      <c r="V208" s="357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39"/>
      <c r="D210" s="339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152"/>
      <c r="C213" s="358"/>
      <c r="D213" s="359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295"/>
      <c r="C214" s="360"/>
      <c r="D214" s="360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58"/>
      <c r="D215" s="359"/>
      <c r="E215" s="65">
        <f t="shared" si="8"/>
        <v>0</v>
      </c>
      <c r="F215" s="136"/>
      <c r="G215" s="478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6"/>
      <c r="D219" s="336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41"/>
      <c r="B220" s="295"/>
      <c r="C220" s="339"/>
      <c r="D220" s="339"/>
      <c r="E220" s="65">
        <f t="shared" si="8"/>
        <v>0</v>
      </c>
      <c r="F220" s="136"/>
      <c r="G220" s="477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61"/>
      <c r="B221" s="152"/>
      <c r="C221" s="342"/>
      <c r="D221" s="343"/>
      <c r="E221" s="65">
        <f t="shared" si="8"/>
        <v>0</v>
      </c>
      <c r="F221" s="136"/>
      <c r="G221" s="469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344"/>
      <c r="P221" s="345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136"/>
      <c r="G224" s="477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364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8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36"/>
      <c r="D240" s="336"/>
      <c r="E240" s="65">
        <f t="shared" si="8"/>
        <v>0</v>
      </c>
      <c r="F240" s="136"/>
      <c r="G240" s="477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295"/>
      <c r="B241" s="346"/>
      <c r="C241" s="336"/>
      <c r="D241" s="336"/>
      <c r="E241" s="65">
        <f t="shared" si="8"/>
        <v>0</v>
      </c>
      <c r="F241" s="136"/>
      <c r="G241" s="469"/>
      <c r="H241" s="135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65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ref="E250:E294" si="10">D250*F250</f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36"/>
      <c r="D255" s="336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58"/>
      <c r="D256" s="358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58"/>
      <c r="D258" s="359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60"/>
      <c r="D260" s="360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58"/>
      <c r="D261" s="35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9"/>
      <c r="D262" s="339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287"/>
      <c r="D263" s="287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296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66"/>
      <c r="B267" s="367"/>
      <c r="C267" s="315"/>
      <c r="D267" s="315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135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296"/>
      <c r="B269" s="367"/>
      <c r="C269" s="315"/>
      <c r="D269" s="315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367"/>
      <c r="C271" s="287"/>
      <c r="D271" s="274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335"/>
      <c r="D272" s="335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7"/>
      <c r="C273" s="279"/>
      <c r="D273" s="272"/>
      <c r="E273" s="65">
        <f t="shared" si="10"/>
        <v>0</v>
      </c>
      <c r="F273" s="136"/>
      <c r="G273" s="477"/>
      <c r="H273" s="331"/>
      <c r="I273" s="136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69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313"/>
      <c r="P275" s="177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si="6"/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ref="J277:J290" si="11">I277-F277</f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72"/>
      <c r="C278" s="282"/>
      <c r="D278" s="302"/>
      <c r="E278" s="65">
        <f t="shared" si="10"/>
        <v>0</v>
      </c>
      <c r="F278" s="370"/>
      <c r="G278" s="479"/>
      <c r="H278" s="371"/>
      <c r="I278" s="134"/>
      <c r="J278" s="46">
        <f t="shared" si="11"/>
        <v>0</v>
      </c>
      <c r="K278" s="127"/>
      <c r="L278" s="114"/>
      <c r="M278" s="368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4"/>
      <c r="E279" s="65">
        <f t="shared" si="10"/>
        <v>0</v>
      </c>
      <c r="F279" s="292"/>
      <c r="G279" s="480"/>
      <c r="H279" s="375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3"/>
      <c r="D281" s="373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295"/>
      <c r="C282" s="377"/>
      <c r="D282" s="377"/>
      <c r="E282" s="65">
        <f t="shared" si="10"/>
        <v>0</v>
      </c>
      <c r="F282" s="136"/>
      <c r="G282" s="477"/>
      <c r="H282" s="331"/>
      <c r="I282" s="136"/>
      <c r="J282" s="46">
        <f t="shared" si="11"/>
        <v>0</v>
      </c>
      <c r="K282" s="127"/>
      <c r="L282" s="114"/>
      <c r="M282" s="376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48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78"/>
      <c r="B286" s="295"/>
      <c r="C286" s="379"/>
      <c r="D286" s="295"/>
      <c r="E286" s="65">
        <f t="shared" si="10"/>
        <v>0</v>
      </c>
      <c r="F286" s="347"/>
      <c r="G286" s="477"/>
      <c r="H286" s="385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353"/>
      <c r="V286" s="357"/>
    </row>
    <row r="287" spans="1:22" ht="24.75" thickTop="1" thickBot="1" x14ac:dyDescent="0.4">
      <c r="A287" s="386"/>
      <c r="B287" s="295"/>
      <c r="C287" s="379"/>
      <c r="D287" s="295"/>
      <c r="E287" s="65">
        <f t="shared" si="10"/>
        <v>0</v>
      </c>
      <c r="F287" s="347"/>
      <c r="G287" s="477"/>
      <c r="H287" s="387"/>
      <c r="I287" s="347">
        <v>0</v>
      </c>
      <c r="J287" s="46">
        <f t="shared" si="11"/>
        <v>0</v>
      </c>
      <c r="K287" s="380"/>
      <c r="L287" s="276"/>
      <c r="M287" s="380"/>
      <c r="N287" s="50">
        <f t="shared" si="9"/>
        <v>0</v>
      </c>
      <c r="O287" s="381"/>
      <c r="P287" s="177"/>
      <c r="Q287" s="176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H288" s="393"/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2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4">
      <c r="A290" s="388"/>
      <c r="B290" s="389"/>
      <c r="E290" s="65">
        <f t="shared" si="10"/>
        <v>0</v>
      </c>
      <c r="I290" s="396">
        <v>0</v>
      </c>
      <c r="J290" s="46">
        <f t="shared" si="11"/>
        <v>0</v>
      </c>
      <c r="K290" s="394"/>
      <c r="M290" s="394"/>
      <c r="N290" s="50">
        <f t="shared" si="9"/>
        <v>0</v>
      </c>
      <c r="O290" s="381"/>
      <c r="P290" s="177"/>
      <c r="Q290" s="352"/>
      <c r="R290" s="382"/>
      <c r="S290" s="383"/>
      <c r="T290" s="384"/>
      <c r="U290" s="77"/>
      <c r="V290" s="78"/>
    </row>
    <row r="291" spans="1:22" ht="24.75" thickTop="1" thickBot="1" x14ac:dyDescent="0.35">
      <c r="A291" s="388"/>
      <c r="B291" s="389"/>
      <c r="E291" s="65" t="e">
        <f t="shared" si="10"/>
        <v>#VALUE!</v>
      </c>
      <c r="F291" s="560" t="s">
        <v>26</v>
      </c>
      <c r="G291" s="560"/>
      <c r="H291" s="561"/>
      <c r="I291" s="397">
        <f>SUM(I5:I290)</f>
        <v>1680</v>
      </c>
      <c r="J291" s="398"/>
      <c r="K291" s="394"/>
      <c r="L291" s="399"/>
      <c r="M291" s="394"/>
      <c r="N291" s="50">
        <f t="shared" si="9"/>
        <v>0</v>
      </c>
      <c r="O291" s="381"/>
      <c r="P291" s="177"/>
      <c r="Q291" s="352"/>
      <c r="R291" s="382"/>
      <c r="S291" s="400"/>
      <c r="T291" s="355"/>
      <c r="U291" s="356"/>
      <c r="V291" s="78"/>
    </row>
    <row r="292" spans="1:22" ht="24.75" thickTop="1" thickBot="1" x14ac:dyDescent="0.3">
      <c r="A292" s="401"/>
      <c r="B292" s="389"/>
      <c r="E292" s="65">
        <f t="shared" si="10"/>
        <v>0</v>
      </c>
      <c r="I292" s="402"/>
      <c r="J292" s="398"/>
      <c r="K292" s="394"/>
      <c r="L292" s="399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394"/>
      <c r="M293" s="394"/>
      <c r="N293" s="50">
        <f t="shared" si="9"/>
        <v>0</v>
      </c>
      <c r="O293" s="403"/>
      <c r="Q293" s="13"/>
      <c r="R293" s="404"/>
      <c r="S293" s="405"/>
      <c r="T293" s="406"/>
      <c r="V293" s="16"/>
    </row>
    <row r="294" spans="1:22" ht="24.75" thickTop="1" thickBot="1" x14ac:dyDescent="0.4">
      <c r="A294" s="388"/>
      <c r="B294" s="389"/>
      <c r="E294" s="65">
        <f t="shared" si="10"/>
        <v>0</v>
      </c>
      <c r="J294" s="408"/>
      <c r="K294" s="409"/>
      <c r="N294" s="50">
        <f t="shared" si="9"/>
        <v>0</v>
      </c>
      <c r="O294" s="410"/>
      <c r="Q294" s="13"/>
      <c r="R294" s="404"/>
      <c r="S294" s="405"/>
      <c r="T294" s="411"/>
      <c r="V294" s="16"/>
    </row>
    <row r="295" spans="1:22" ht="24.75" thickTop="1" thickBot="1" x14ac:dyDescent="0.4">
      <c r="A295" s="388"/>
      <c r="H295" s="413"/>
      <c r="I295" s="414" t="s">
        <v>27</v>
      </c>
      <c r="J295" s="415"/>
      <c r="K295" s="415"/>
      <c r="L295" s="416">
        <f>SUM(L283:L294)</f>
        <v>0</v>
      </c>
      <c r="M295" s="417"/>
      <c r="N295" s="418">
        <f>SUM(N5:N294)</f>
        <v>436800</v>
      </c>
      <c r="O295" s="419"/>
      <c r="Q295" s="420">
        <f>SUM(Q5:Q294)</f>
        <v>0</v>
      </c>
      <c r="R295" s="349"/>
      <c r="S295" s="421">
        <f>SUM(S26:S294)</f>
        <v>56000</v>
      </c>
      <c r="T295" s="422"/>
      <c r="U295" s="423"/>
      <c r="V295" s="424">
        <f>SUM(V283:V294)</f>
        <v>0</v>
      </c>
    </row>
    <row r="296" spans="1:22" x14ac:dyDescent="0.35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Bot="1" x14ac:dyDescent="0.4">
      <c r="A297" s="388"/>
      <c r="H297" s="413"/>
      <c r="I297" s="425"/>
      <c r="J297" s="426"/>
      <c r="K297" s="427"/>
      <c r="M297" s="427"/>
      <c r="N297" s="428"/>
      <c r="O297" s="419"/>
      <c r="R297" s="404"/>
      <c r="S297" s="429"/>
      <c r="U297" s="431"/>
      <c r="V297"/>
    </row>
    <row r="298" spans="1:22" ht="24" thickTop="1" x14ac:dyDescent="0.25">
      <c r="A298" s="388"/>
      <c r="I298" s="432" t="s">
        <v>28</v>
      </c>
      <c r="J298" s="433"/>
      <c r="K298" s="433"/>
      <c r="L298" s="434"/>
      <c r="M298" s="435"/>
      <c r="N298" s="436">
        <f>V295+S295+Q295+N295+L295</f>
        <v>492800</v>
      </c>
      <c r="O298" s="437"/>
      <c r="R298" s="404"/>
      <c r="S298" s="429"/>
      <c r="U298" s="431"/>
      <c r="V298"/>
    </row>
    <row r="299" spans="1:22" ht="24" thickBot="1" x14ac:dyDescent="0.3">
      <c r="A299" s="438"/>
      <c r="I299" s="439"/>
      <c r="J299" s="440"/>
      <c r="K299" s="440"/>
      <c r="L299" s="441"/>
      <c r="M299" s="442"/>
      <c r="N299" s="443"/>
      <c r="O299" s="444"/>
      <c r="R299" s="404"/>
      <c r="S299" s="429"/>
      <c r="U299" s="431"/>
      <c r="V299"/>
    </row>
    <row r="300" spans="1:22" ht="24" thickTop="1" x14ac:dyDescent="0.35">
      <c r="A300" s="43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26"/>
      <c r="K301" s="427"/>
      <c r="M301" s="427"/>
      <c r="N301" s="428"/>
      <c r="O301" s="419"/>
      <c r="R301" s="404"/>
      <c r="S301" s="429"/>
      <c r="U301" s="431"/>
      <c r="V301"/>
    </row>
    <row r="302" spans="1:22" x14ac:dyDescent="0.35">
      <c r="A302" s="388"/>
      <c r="I302" s="425"/>
      <c r="J302" s="445"/>
      <c r="K302" s="427"/>
      <c r="M302" s="427"/>
      <c r="N302" s="428"/>
      <c r="O302" s="446"/>
      <c r="R302" s="404"/>
      <c r="S302" s="429"/>
      <c r="U302" s="431"/>
      <c r="V302"/>
    </row>
    <row r="303" spans="1:22" x14ac:dyDescent="0.35">
      <c r="A303" s="438"/>
      <c r="N303" s="428"/>
      <c r="O303" s="448"/>
      <c r="R303" s="404"/>
      <c r="S303" s="429"/>
      <c r="U303" s="431"/>
      <c r="V303"/>
    </row>
    <row r="304" spans="1:22" x14ac:dyDescent="0.35">
      <c r="A304" s="438"/>
      <c r="O304" s="448"/>
      <c r="S304" s="429"/>
      <c r="U304" s="431"/>
      <c r="V304"/>
    </row>
    <row r="305" spans="1:22" x14ac:dyDescent="0.35">
      <c r="A305" s="388"/>
      <c r="B305" s="389"/>
      <c r="N305" s="428"/>
      <c r="O305" s="419"/>
      <c r="S305" s="429"/>
      <c r="U305" s="431"/>
      <c r="V305"/>
    </row>
    <row r="306" spans="1:22" x14ac:dyDescent="0.35">
      <c r="A306" s="438"/>
      <c r="B306" s="389"/>
      <c r="N306" s="428"/>
      <c r="O306" s="419"/>
      <c r="S306" s="429"/>
      <c r="U306" s="431"/>
      <c r="V306"/>
    </row>
    <row r="307" spans="1:22" x14ac:dyDescent="0.35">
      <c r="A307" s="38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438"/>
      <c r="B308" s="389"/>
      <c r="I308" s="425"/>
      <c r="J308" s="426"/>
      <c r="K308" s="427"/>
      <c r="M308" s="427"/>
      <c r="N308" s="428"/>
      <c r="O308" s="419"/>
      <c r="S308" s="429"/>
      <c r="U308" s="431"/>
      <c r="V308"/>
    </row>
    <row r="309" spans="1:22" x14ac:dyDescent="0.35">
      <c r="A309" s="388"/>
      <c r="B309" s="389"/>
      <c r="J309" s="423"/>
      <c r="K309" s="423"/>
      <c r="N309" s="428"/>
      <c r="O309" s="419"/>
      <c r="S309" s="429"/>
      <c r="U309" s="431"/>
      <c r="V309"/>
    </row>
    <row r="310" spans="1:22" x14ac:dyDescent="0.35">
      <c r="A310" s="438"/>
      <c r="S310" s="429"/>
      <c r="U310" s="431"/>
      <c r="V310"/>
    </row>
    <row r="311" spans="1:22" x14ac:dyDescent="0.35">
      <c r="A311" s="388"/>
      <c r="S311" s="429"/>
      <c r="U311" s="431"/>
      <c r="V311"/>
    </row>
    <row r="312" spans="1:22" x14ac:dyDescent="0.35">
      <c r="A312" s="38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38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57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401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38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</sheetData>
  <mergeCells count="10">
    <mergeCell ref="A1:J2"/>
    <mergeCell ref="S1:T2"/>
    <mergeCell ref="W1:X1"/>
    <mergeCell ref="O3:P3"/>
    <mergeCell ref="L12:M12"/>
    <mergeCell ref="S76:S79"/>
    <mergeCell ref="T76:T79"/>
    <mergeCell ref="F291:H291"/>
    <mergeCell ref="S69:S75"/>
    <mergeCell ref="T69:T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S E P T I E M B  R E     2023 </vt:lpstr>
      <vt:lpstr>   O C T U B R E    2 0 2 3    </vt:lpstr>
      <vt:lpstr>D I C I E M B R E  2023   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2023-11-06T15:55:30Z</dcterms:created>
  <dcterms:modified xsi:type="dcterms:W3CDTF">2024-02-07T15:51:18Z</dcterms:modified>
</cp:coreProperties>
</file>