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Hoja1" sheetId="9" r:id="rId9"/>
    <sheet name="Hoja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7" l="1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<sst xmlns="http://schemas.openxmlformats.org/spreadsheetml/2006/main" count="1384" uniqueCount="580">
  <si>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</si>
  <si>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</si>
  <si>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</si>
  <si>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</si>
  <si>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</si>
  <si>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</si>
  <si>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</si>
  <si>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</si>
  <si>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</si>
  <si>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</si>
  <si>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</si>
  <si>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</si>
  <si>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</si>
  <si>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</si>
  <si>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</si>
  <si>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</si>
  <si>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</si>
  <si>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</si>
  <si>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</si>
  <si>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</si>
  <si>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</si>
  <si>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</si>
  <si>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</si>
  <si>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</si>
  <si>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</si>
  <si>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</si>
  <si>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</si>
  <si>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</si>
  <si>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</si>
  <si>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</si>
  <si>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</si>
  <si>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</si>
  <si>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</si>
  <si>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</si>
  <si>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</si>
  <si>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</si>
  <si>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</si>
  <si>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</si>
  <si>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</si>
  <si>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</si>
  <si>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</si>
  <si>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</si>
  <si>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</si>
  <si>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</si>
  <si>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</si>
  <si>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</si>
  <si>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</si>
  <si>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</si>
  <si>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</si>
  <si>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</si>
  <si>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</si>
  <si>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</si>
  <si>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</si>
  <si>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</si>
  <si>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</si>
  <si>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</si>
  <si>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</si>
  <si>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</si>
  <si>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</si>
  <si>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</si>
  <si>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</si>
  <si>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</si>
  <si>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</si>
  <si>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</si>
  <si>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</si>
  <si>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</si>
  <si>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</si>
  <si>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</si>
  <si>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</si>
  <si>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</si>
  <si>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</si>
  <si>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</si>
  <si>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</si>
  <si>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</si>
  <si>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</si>
  <si>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</si>
  <si>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</si>
  <si>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</si>
  <si>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</si>
  <si>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</si>
  <si>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</si>
  <si>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</si>
  <si>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</si>
  <si>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</si>
  <si>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</si>
  <si>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</si>
  <si>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</si>
  <si>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</si>
  <si>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</si>
  <si>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</si>
  <si>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</si>
  <si>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</si>
  <si>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</si>
  <si>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</si>
  <si>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</si>
  <si>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</si>
  <si>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</si>
  <si>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</si>
  <si>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</si>
  <si>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</si>
  <si>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</si>
  <si>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</si>
  <si>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</si>
  <si>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</si>
  <si>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</si>
  <si>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</si>
  <si>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</si>
  <si>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</si>
  <si>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</si>
  <si>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</si>
  <si>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</si>
  <si>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</si>
  <si>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</si>
  <si>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</si>
  <si>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</si>
  <si>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</si>
  <si>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</si>
  <si>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</si>
  <si>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</si>
  <si>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</si>
  <si>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</si>
  <si>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</si>
  <si>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</si>
  <si>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</si>
  <si>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</si>
  <si>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</si>
  <si>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</si>
  <si>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</si>
  <si>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</si>
  <si>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</si>
  <si>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</si>
  <si>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</si>
  <si>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</si>
  <si>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</si>
  <si>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</si>
  <si>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</si>
  <si>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</si>
  <si>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</si>
  <si>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</si>
  <si>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</si>
  <si>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</si>
  <si>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</si>
  <si>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</si>
  <si>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</si>
  <si>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</si>
  <si>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</si>
  <si>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</si>
  <si>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</si>
  <si>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</si>
  <si>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</si>
  <si>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</si>
  <si>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</si>
  <si>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</si>
  <si>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</si>
  <si>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</si>
  <si>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</si>
  <si>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</si>
  <si>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</si>
  <si>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</si>
  <si>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</si>
  <si>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</si>
  <si>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</si>
  <si>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</si>
  <si>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</si>
  <si>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</si>
  <si>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</si>
  <si>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</si>
  <si>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</si>
  <si>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</si>
  <si>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</si>
  <si>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</si>
  <si>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</si>
  <si>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</si>
  <si>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</si>
  <si>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</si>
  <si>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</si>
  <si>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</si>
  <si>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</si>
  <si>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</si>
  <si>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</si>
  <si>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</si>
  <si>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</si>
  <si>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</si>
  <si>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</si>
  <si>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</si>
  <si>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</si>
  <si>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</si>
  <si>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</si>
  <si>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</si>
  <si>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</si>
  <si>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</si>
  <si>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</si>
  <si>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</si>
  <si>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</si>
  <si>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</si>
  <si>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</si>
  <si>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</si>
  <si>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</si>
  <si>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</si>
  <si>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</si>
  <si>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</si>
  <si>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</si>
  <si>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</si>
  <si>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</si>
  <si>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</si>
  <si>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</si>
  <si>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</si>
  <si>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</si>
  <si>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</si>
  <si>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</si>
  <si>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</si>
  <si>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</si>
  <si>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</si>
  <si>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</si>
  <si>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</si>
  <si>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</si>
  <si>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</si>
  <si>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</si>
  <si>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</si>
  <si>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</si>
  <si>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</si>
  <si>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</si>
  <si>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</si>
  <si>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</si>
  <si>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</si>
  <si>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</si>
  <si>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</si>
  <si>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</si>
  <si>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</si>
  <si>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</si>
  <si>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</si>
  <si>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</si>
  <si>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</si>
  <si>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</si>
  <si>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</si>
  <si>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</si>
  <si>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</si>
  <si>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</si>
  <si>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</si>
  <si>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</si>
  <si>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</si>
  <si>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</si>
  <si>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</si>
  <si>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</si>
  <si>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</si>
  <si>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</si>
  <si>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</si>
  <si>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</si>
  <si>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</si>
  <si>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</si>
  <si>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</si>
  <si>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</si>
  <si>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</si>
  <si>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</si>
  <si>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</si>
  <si>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</si>
  <si>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</si>
  <si>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</si>
  <si>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</si>
  <si>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</si>
  <si>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</si>
  <si>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</si>
  <si>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</si>
  <si>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</si>
  <si>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</si>
  <si>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</si>
  <si>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</si>
  <si>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</si>
  <si>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</si>
  <si>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</si>
  <si>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</si>
  <si>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</si>
  <si>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</si>
  <si>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</si>
  <si>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</si>
  <si>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</si>
  <si>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</si>
  <si>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</si>
  <si>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</si>
  <si>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</si>
  <si>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</si>
  <si>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</si>
  <si>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</si>
  <si>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</si>
  <si>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</si>
  <si>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</si>
  <si>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</si>
  <si>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</si>
  <si>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</si>
  <si>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</si>
  <si>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</si>
  <si>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</si>
  <si>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</si>
  <si>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</si>
  <si>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</si>
  <si>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</si>
  <si>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</si>
  <si>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</si>
  <si>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</si>
  <si>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</si>
  <si>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</si>
  <si>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</si>
  <si>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</si>
  <si>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</si>
  <si>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</si>
  <si>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</si>
  <si>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</si>
  <si>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</si>
  <si>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</si>
  <si>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</si>
  <si>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</si>
  <si>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</si>
  <si>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</si>
  <si>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</si>
  <si>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</si>
  <si>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</si>
  <si>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</si>
  <si>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</si>
  <si>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</si>
  <si>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</si>
  <si>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</si>
  <si>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</si>
  <si>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</si>
  <si>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</si>
  <si>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</si>
  <si>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</si>
  <si>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</si>
  <si>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</si>
  <si>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</si>
  <si>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</si>
  <si>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</si>
  <si>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</si>
  <si>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</si>
  <si>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</si>
  <si>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</si>
  <si>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</si>
  <si>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</si>
  <si>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</si>
  <si>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</si>
  <si>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</si>
  <si>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</si>
  <si>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</si>
  <si>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</si>
  <si>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</si>
  <si>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</si>
  <si>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</si>
  <si>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</si>
  <si>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</si>
  <si>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</si>
  <si>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</si>
  <si>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</si>
  <si>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</si>
  <si>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</si>
  <si>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</si>
  <si>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</si>
  <si>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</si>
  <si>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</si>
  <si>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</si>
  <si>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</si>
  <si>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</si>
  <si>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</si>
  <si>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</si>
  <si>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</si>
  <si>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</si>
  <si>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</si>
  <si>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</si>
  <si>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</si>
  <si>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</si>
  <si>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</si>
  <si>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</si>
  <si>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</si>
  <si>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</si>
  <si>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</si>
  <si>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</si>
  <si>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</si>
  <si>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</si>
  <si>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</si>
  <si>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</si>
  <si>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</si>
  <si>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</si>
  <si>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</si>
  <si>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</si>
  <si>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</si>
  <si>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</si>
  <si>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</si>
  <si>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</si>
  <si>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</si>
  <si>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</si>
  <si>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</si>
  <si>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</si>
  <si>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</si>
  <si>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</si>
  <si>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</si>
  <si>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</si>
  <si>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</si>
  <si>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</si>
  <si>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</si>
  <si>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</si>
  <si>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</si>
  <si>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</si>
  <si>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</si>
  <si>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</si>
  <si>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</si>
  <si>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</si>
  <si>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</si>
  <si>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</si>
  <si>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</si>
  <si>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</si>
  <si>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</si>
  <si>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</si>
  <si>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</si>
  <si>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</si>
  <si>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</si>
  <si>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</si>
  <si>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</si>
  <si>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</si>
  <si>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</si>
  <si>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</si>
  <si>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</si>
  <si>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</si>
  <si>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</si>
  <si>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</si>
  <si>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</si>
  <si>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</si>
  <si>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</si>
  <si>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</si>
  <si>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</si>
  <si>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</si>
  <si>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</si>
  <si>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</si>
  <si>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</si>
  <si>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</si>
  <si>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</si>
  <si>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</si>
  <si>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</si>
  <si>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</si>
  <si>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</si>
  <si>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</si>
  <si>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</si>
  <si>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</si>
  <si>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</si>
  <si>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</si>
  <si>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</si>
  <si>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</si>
  <si>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</si>
  <si>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</si>
  <si>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</si>
  <si>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</si>
  <si>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</si>
  <si>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</si>
  <si>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</si>
  <si>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</si>
  <si>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</si>
  <si>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</si>
  <si>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</si>
  <si>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</si>
  <si>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</si>
  <si>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</si>
  <si>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</si>
  <si>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</si>
  <si>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</si>
  <si>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</si>
  <si>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</si>
  <si>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</si>
  <si>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</si>
  <si>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</si>
  <si>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</si>
  <si>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</si>
  <si>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</si>
  <si>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</si>
  <si>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</si>
  <si>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</si>
  <si>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</si>
  <si>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</si>
  <si>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</si>
  <si>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</si>
  <si>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</si>
  <si>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</si>
  <si>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</si>
  <si>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</si>
  <si>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</si>
  <si>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</si>
  <si>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</si>
  <si>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</si>
  <si>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</si>
  <si>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</si>
  <si>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</si>
  <si>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</si>
  <si>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</si>
  <si>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</si>
  <si>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</si>
  <si>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</si>
  <si>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</si>
  <si>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</si>
  <si>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</si>
  <si>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</si>
  <si>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</si>
  <si>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</si>
  <si>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</si>
  <si>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</si>
  <si>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</si>
  <si>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</si>
  <si>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</si>
  <si>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</si>
  <si>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</si>
  <si>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</si>
  <si>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</si>
  <si>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</si>
  <si>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</si>
  <si>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</si>
  <si>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</si>
  <si>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</si>
  <si>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</si>
  <si>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</si>
  <si>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</si>
  <si>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</si>
  <si>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</si>
  <si>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</si>
  <si>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</si>
  <si>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</si>
  <si>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</si>
  <si>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</si>
  <si>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</si>
  <si>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</si>
  <si>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</si>
  <si>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</si>
  <si>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</si>
  <si>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</si>
  <si>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</si>
  <si>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</si>
  <si>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</si>
  <si>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</si>
  <si>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</si>
  <si>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</si>
  <si>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</si>
  <si>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</si>
  <si>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</si>
  <si>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</si>
  <si>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</si>
  <si>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</si>
  <si>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</si>
  <si>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</si>
  <si>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</si>
  <si>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</si>
  <si>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</si>
  <si>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</si>
  <si>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</si>
  <si>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</si>
  <si>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</si>
  <si>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</si>
  <si>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</si>
  <si>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</si>
  <si>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</si>
  <si>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</si>
  <si>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</si>
  <si>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</si>
  <si>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</si>
  <si>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</si>
  <si>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</si>
  <si>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</si>
  <si>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</si>
  <si>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</si>
  <si>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</si>
  <si>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</si>
  <si>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</si>
  <si>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</si>
  <si>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</si>
  <si>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</si>
  <si>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</si>
  <si>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</si>
  <si>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</si>
  <si>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</si>
  <si>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</si>
  <si>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</si>
  <si>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</si>
  <si>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</si>
  <si>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</si>
  <si>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</si>
  <si>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Transferencia b</t>
  </si>
  <si>
    <t>D-6432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</si>
</sst>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14" borderId="26" xfId="0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660033"/>
      <color rgb="FF800000"/>
      <color rgb="FFFF00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6" t="s">
        <v>30</v>
      </c>
      <c r="B1" s="716"/>
      <c r="C1" s="716"/>
      <c r="D1" s="716"/>
      <c r="E1" s="716"/>
      <c r="F1" s="716"/>
      <c r="G1" s="716"/>
      <c r="H1" s="716"/>
      <c r="I1" s="716"/>
      <c r="J1" s="716"/>
      <c r="K1" s="363"/>
      <c r="L1" s="363"/>
      <c r="M1" s="363"/>
      <c r="N1" s="363"/>
      <c r="O1" s="364"/>
      <c r="S1" s="717" t="s">
        <v>0</v>
      </c>
      <c r="T1" s="717"/>
      <c r="U1" s="4" t="s">
        <v>1</v>
      </c>
      <c r="V1" s="5" t="s">
        <v>2</v>
      </c>
      <c r="W1" s="719" t="s">
        <v>3</v>
      </c>
      <c r="X1" s="720"/>
    </row>
    <row r="2" spans="1:24" thickBot="1" x14ac:dyDescent="0.3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365"/>
      <c r="L2" s="365"/>
      <c r="M2" s="365"/>
      <c r="N2" s="366"/>
      <c r="O2" s="367"/>
      <c r="Q2" s="6"/>
      <c r="R2" s="7"/>
      <c r="S2" s="718"/>
      <c r="T2" s="71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21" t="s">
        <v>16</v>
      </c>
      <c r="P3" s="72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23"/>
      <c r="M90" s="724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23"/>
      <c r="M91" s="724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25"/>
      <c r="P97" s="727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26"/>
      <c r="P98" s="728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14" t="s">
        <v>27</v>
      </c>
      <c r="G262" s="714"/>
      <c r="H262" s="715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6" t="s">
        <v>56</v>
      </c>
      <c r="B1" s="716"/>
      <c r="C1" s="716"/>
      <c r="D1" s="716"/>
      <c r="E1" s="716"/>
      <c r="F1" s="716"/>
      <c r="G1" s="716"/>
      <c r="H1" s="716"/>
      <c r="I1" s="716"/>
      <c r="J1" s="716"/>
      <c r="K1" s="363"/>
      <c r="L1" s="363"/>
      <c r="M1" s="363"/>
      <c r="N1" s="363"/>
      <c r="O1" s="364"/>
      <c r="S1" s="717" t="s">
        <v>0</v>
      </c>
      <c r="T1" s="717"/>
      <c r="U1" s="4" t="s">
        <v>1</v>
      </c>
      <c r="V1" s="5" t="s">
        <v>2</v>
      </c>
      <c r="W1" s="719" t="s">
        <v>3</v>
      </c>
      <c r="X1" s="720"/>
    </row>
    <row r="2" spans="1:24" thickBot="1" x14ac:dyDescent="0.3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365"/>
      <c r="L2" s="365"/>
      <c r="M2" s="365"/>
      <c r="N2" s="366"/>
      <c r="O2" s="367"/>
      <c r="Q2" s="6"/>
      <c r="R2" s="7"/>
      <c r="S2" s="718"/>
      <c r="T2" s="71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21" t="s">
        <v>16</v>
      </c>
      <c r="P3" s="72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31" t="s">
        <v>43</v>
      </c>
      <c r="B59" s="418" t="s">
        <v>23</v>
      </c>
      <c r="C59" s="733" t="s">
        <v>144</v>
      </c>
      <c r="D59" s="409"/>
      <c r="E59" s="56"/>
      <c r="F59" s="410">
        <v>1649.6</v>
      </c>
      <c r="G59" s="735">
        <v>44981</v>
      </c>
      <c r="H59" s="737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39" t="s">
        <v>21</v>
      </c>
      <c r="P59" s="729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32"/>
      <c r="B60" s="418" t="s">
        <v>146</v>
      </c>
      <c r="C60" s="734"/>
      <c r="D60" s="409"/>
      <c r="E60" s="56"/>
      <c r="F60" s="410">
        <v>83</v>
      </c>
      <c r="G60" s="736"/>
      <c r="H60" s="738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40"/>
      <c r="P60" s="730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69" t="s">
        <v>82</v>
      </c>
      <c r="B66" s="167" t="s">
        <v>109</v>
      </c>
      <c r="C66" s="173"/>
      <c r="D66" s="174"/>
      <c r="E66" s="56"/>
      <c r="F66" s="155">
        <v>1224</v>
      </c>
      <c r="G66" s="771">
        <v>44973</v>
      </c>
      <c r="H66" s="773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75" t="s">
        <v>21</v>
      </c>
      <c r="P66" s="777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70"/>
      <c r="B67" s="167" t="s">
        <v>24</v>
      </c>
      <c r="C67" s="170"/>
      <c r="D67" s="174"/>
      <c r="E67" s="56"/>
      <c r="F67" s="155">
        <v>902.95899999999995</v>
      </c>
      <c r="G67" s="772"/>
      <c r="H67" s="774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76"/>
      <c r="P67" s="778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743" t="s">
        <v>82</v>
      </c>
      <c r="B69" s="400" t="s">
        <v>128</v>
      </c>
      <c r="C69" s="745" t="s">
        <v>129</v>
      </c>
      <c r="D69" s="409"/>
      <c r="E69" s="56"/>
      <c r="F69" s="410">
        <v>80.7</v>
      </c>
      <c r="G69" s="749">
        <v>44979</v>
      </c>
      <c r="H69" s="747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751" t="s">
        <v>127</v>
      </c>
      <c r="P69" s="741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744"/>
      <c r="B70" s="408" t="s">
        <v>131</v>
      </c>
      <c r="C70" s="746"/>
      <c r="D70" s="409"/>
      <c r="E70" s="56"/>
      <c r="F70" s="410">
        <v>151.4</v>
      </c>
      <c r="G70" s="750"/>
      <c r="H70" s="748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752"/>
      <c r="P70" s="742"/>
      <c r="Q70" s="166"/>
      <c r="R70" s="125"/>
      <c r="S70" s="176"/>
      <c r="T70" s="177"/>
      <c r="U70" s="49"/>
      <c r="V70" s="50"/>
    </row>
    <row r="71" spans="1:22" ht="17.25" x14ac:dyDescent="0.3">
      <c r="A71" s="757" t="s">
        <v>82</v>
      </c>
      <c r="B71" s="400" t="s">
        <v>122</v>
      </c>
      <c r="C71" s="755" t="s">
        <v>123</v>
      </c>
      <c r="D71" s="398"/>
      <c r="E71" s="56"/>
      <c r="F71" s="155">
        <v>130.16</v>
      </c>
      <c r="G71" s="760">
        <v>44982</v>
      </c>
      <c r="H71" s="762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765" t="s">
        <v>127</v>
      </c>
      <c r="P71" s="753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757"/>
      <c r="B72" s="400" t="s">
        <v>125</v>
      </c>
      <c r="C72" s="759"/>
      <c r="D72" s="398"/>
      <c r="E72" s="56"/>
      <c r="F72" s="155">
        <v>89.64</v>
      </c>
      <c r="G72" s="760"/>
      <c r="H72" s="763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766"/>
      <c r="P72" s="768"/>
      <c r="Q72" s="166"/>
      <c r="R72" s="125"/>
      <c r="S72" s="176"/>
      <c r="T72" s="177"/>
      <c r="U72" s="49"/>
      <c r="V72" s="50"/>
    </row>
    <row r="73" spans="1:22" ht="18" thickBot="1" x14ac:dyDescent="0.35">
      <c r="A73" s="758"/>
      <c r="B73" s="400" t="s">
        <v>126</v>
      </c>
      <c r="C73" s="756"/>
      <c r="D73" s="398"/>
      <c r="E73" s="56"/>
      <c r="F73" s="155">
        <v>152.78</v>
      </c>
      <c r="G73" s="761"/>
      <c r="H73" s="764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767"/>
      <c r="P73" s="754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69" t="s">
        <v>82</v>
      </c>
      <c r="B80" s="397" t="s">
        <v>118</v>
      </c>
      <c r="C80" s="755" t="s">
        <v>121</v>
      </c>
      <c r="D80" s="398"/>
      <c r="E80" s="56"/>
      <c r="F80" s="155">
        <v>108.66</v>
      </c>
      <c r="G80" s="156">
        <v>44985</v>
      </c>
      <c r="H80" s="779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765" t="s">
        <v>120</v>
      </c>
      <c r="P80" s="753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70"/>
      <c r="B81" s="397" t="s">
        <v>119</v>
      </c>
      <c r="C81" s="756"/>
      <c r="D81" s="398"/>
      <c r="E81" s="56"/>
      <c r="F81" s="155">
        <v>76.94</v>
      </c>
      <c r="G81" s="156">
        <v>44985</v>
      </c>
      <c r="H81" s="780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767"/>
      <c r="P81" s="754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23"/>
      <c r="M99" s="72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23"/>
      <c r="M100" s="724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25"/>
      <c r="P106" s="727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26"/>
      <c r="P107" s="728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14" t="s">
        <v>27</v>
      </c>
      <c r="G271" s="714"/>
      <c r="H271" s="715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6" t="s">
        <v>92</v>
      </c>
      <c r="B1" s="716"/>
      <c r="C1" s="716"/>
      <c r="D1" s="716"/>
      <c r="E1" s="716"/>
      <c r="F1" s="716"/>
      <c r="G1" s="716"/>
      <c r="H1" s="716"/>
      <c r="I1" s="716"/>
      <c r="J1" s="716"/>
      <c r="K1" s="363"/>
      <c r="L1" s="363"/>
      <c r="M1" s="363"/>
      <c r="N1" s="363"/>
      <c r="O1" s="364"/>
      <c r="S1" s="717" t="s">
        <v>0</v>
      </c>
      <c r="T1" s="717"/>
      <c r="U1" s="4" t="s">
        <v>1</v>
      </c>
      <c r="V1" s="5" t="s">
        <v>2</v>
      </c>
      <c r="W1" s="719" t="s">
        <v>3</v>
      </c>
      <c r="X1" s="720"/>
    </row>
    <row r="2" spans="1:24" thickBot="1" x14ac:dyDescent="0.3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365"/>
      <c r="L2" s="365"/>
      <c r="M2" s="365"/>
      <c r="N2" s="366"/>
      <c r="O2" s="367"/>
      <c r="Q2" s="6"/>
      <c r="R2" s="7"/>
      <c r="S2" s="718"/>
      <c r="T2" s="71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21" t="s">
        <v>16</v>
      </c>
      <c r="P3" s="72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69" t="s">
        <v>147</v>
      </c>
      <c r="B83" s="397" t="s">
        <v>179</v>
      </c>
      <c r="C83" s="755" t="s">
        <v>193</v>
      </c>
      <c r="D83" s="431"/>
      <c r="E83" s="56"/>
      <c r="F83" s="410">
        <v>27.48</v>
      </c>
      <c r="G83" s="735">
        <v>45014</v>
      </c>
      <c r="H83" s="781" t="s">
        <v>180</v>
      </c>
      <c r="I83" s="155">
        <v>27.48</v>
      </c>
      <c r="J83" s="39">
        <f t="shared" si="1"/>
        <v>0</v>
      </c>
      <c r="K83" s="40">
        <v>70</v>
      </c>
      <c r="L83" s="785" t="s">
        <v>194</v>
      </c>
      <c r="M83" s="61"/>
      <c r="N83" s="42">
        <f t="shared" si="2"/>
        <v>1923.6000000000001</v>
      </c>
      <c r="O83" s="725" t="s">
        <v>21</v>
      </c>
      <c r="P83" s="783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70"/>
      <c r="B84" s="430" t="s">
        <v>181</v>
      </c>
      <c r="C84" s="756"/>
      <c r="D84" s="431"/>
      <c r="E84" s="56"/>
      <c r="F84" s="410">
        <v>142.5</v>
      </c>
      <c r="G84" s="736"/>
      <c r="H84" s="782"/>
      <c r="I84" s="155">
        <v>142.5771</v>
      </c>
      <c r="J84" s="39">
        <f t="shared" si="1"/>
        <v>7.7100000000001501E-2</v>
      </c>
      <c r="K84" s="40">
        <v>70</v>
      </c>
      <c r="L84" s="785"/>
      <c r="M84" s="61"/>
      <c r="N84" s="42">
        <f t="shared" si="2"/>
        <v>9980.3970000000008</v>
      </c>
      <c r="O84" s="726"/>
      <c r="P84" s="784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23"/>
      <c r="M98" s="72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23"/>
      <c r="M99" s="72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25"/>
      <c r="P105" s="727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26"/>
      <c r="P106" s="728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14" t="s">
        <v>27</v>
      </c>
      <c r="G270" s="714"/>
      <c r="H270" s="715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6" t="s">
        <v>224</v>
      </c>
      <c r="B1" s="716"/>
      <c r="C1" s="716"/>
      <c r="D1" s="716"/>
      <c r="E1" s="716"/>
      <c r="F1" s="716"/>
      <c r="G1" s="716"/>
      <c r="H1" s="716"/>
      <c r="I1" s="716"/>
      <c r="J1" s="716"/>
      <c r="K1" s="363"/>
      <c r="L1" s="363"/>
      <c r="M1" s="363"/>
      <c r="N1" s="363"/>
      <c r="O1" s="364"/>
      <c r="S1" s="717" t="s">
        <v>0</v>
      </c>
      <c r="T1" s="717"/>
      <c r="U1" s="4" t="s">
        <v>1</v>
      </c>
      <c r="V1" s="5" t="s">
        <v>2</v>
      </c>
      <c r="W1" s="719" t="s">
        <v>3</v>
      </c>
      <c r="X1" s="720"/>
    </row>
    <row r="2" spans="1:24" thickBot="1" x14ac:dyDescent="0.3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365"/>
      <c r="L2" s="365"/>
      <c r="M2" s="365"/>
      <c r="N2" s="366"/>
      <c r="O2" s="367"/>
      <c r="Q2" s="6"/>
      <c r="R2" s="7"/>
      <c r="S2" s="718"/>
      <c r="T2" s="71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21" t="s">
        <v>16</v>
      </c>
      <c r="P3" s="72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00" t="s">
        <v>43</v>
      </c>
      <c r="B60" s="418" t="s">
        <v>23</v>
      </c>
      <c r="C60" s="755" t="s">
        <v>291</v>
      </c>
      <c r="D60" s="409"/>
      <c r="E60" s="56"/>
      <c r="F60" s="410">
        <v>847.4</v>
      </c>
      <c r="G60" s="802">
        <v>45023</v>
      </c>
      <c r="H60" s="804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86" t="s">
        <v>21</v>
      </c>
      <c r="P60" s="788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01"/>
      <c r="B61" s="418" t="s">
        <v>146</v>
      </c>
      <c r="C61" s="756"/>
      <c r="D61" s="409"/>
      <c r="E61" s="56"/>
      <c r="F61" s="410">
        <v>175.4</v>
      </c>
      <c r="G61" s="803"/>
      <c r="H61" s="805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87"/>
      <c r="P61" s="789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90" t="s">
        <v>31</v>
      </c>
      <c r="B66" s="519" t="s">
        <v>254</v>
      </c>
      <c r="C66" s="792" t="s">
        <v>255</v>
      </c>
      <c r="D66" s="517"/>
      <c r="E66" s="56"/>
      <c r="F66" s="493">
        <v>9084.5</v>
      </c>
      <c r="G66" s="796">
        <v>45041</v>
      </c>
      <c r="H66" s="794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98" t="s">
        <v>22</v>
      </c>
      <c r="P66" s="753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91"/>
      <c r="B67" s="519" t="s">
        <v>256</v>
      </c>
      <c r="C67" s="793"/>
      <c r="D67" s="517"/>
      <c r="E67" s="56"/>
      <c r="F67" s="526">
        <v>1007.3</v>
      </c>
      <c r="G67" s="797"/>
      <c r="H67" s="795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99"/>
      <c r="P67" s="754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25"/>
      <c r="P87" s="78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26"/>
      <c r="P88" s="784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23"/>
      <c r="M102" s="724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23"/>
      <c r="M103" s="724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25"/>
      <c r="P109" s="727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26"/>
      <c r="P110" s="728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14" t="s">
        <v>27</v>
      </c>
      <c r="G274" s="714"/>
      <c r="H274" s="715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6" t="s">
        <v>246</v>
      </c>
      <c r="B1" s="716"/>
      <c r="C1" s="716"/>
      <c r="D1" s="716"/>
      <c r="E1" s="716"/>
      <c r="F1" s="716"/>
      <c r="G1" s="716"/>
      <c r="H1" s="716"/>
      <c r="I1" s="716"/>
      <c r="J1" s="716"/>
      <c r="K1" s="363"/>
      <c r="L1" s="363"/>
      <c r="M1" s="363"/>
      <c r="N1" s="363"/>
      <c r="O1" s="364"/>
      <c r="S1" s="717" t="s">
        <v>0</v>
      </c>
      <c r="T1" s="717"/>
      <c r="U1" s="4" t="s">
        <v>1</v>
      </c>
      <c r="V1" s="5" t="s">
        <v>2</v>
      </c>
      <c r="W1" s="719" t="s">
        <v>3</v>
      </c>
      <c r="X1" s="720"/>
    </row>
    <row r="2" spans="1:24" thickBot="1" x14ac:dyDescent="0.3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365"/>
      <c r="L2" s="365"/>
      <c r="M2" s="365"/>
      <c r="N2" s="366"/>
      <c r="O2" s="367"/>
      <c r="Q2" s="6"/>
      <c r="R2" s="7"/>
      <c r="S2" s="718"/>
      <c r="T2" s="71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21" t="s">
        <v>16</v>
      </c>
      <c r="P3" s="72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25"/>
      <c r="P89" s="783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26"/>
      <c r="P90" s="784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23"/>
      <c r="M104" s="724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23"/>
      <c r="M105" s="724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25"/>
      <c r="P111" s="727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26"/>
      <c r="P112" s="728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14" t="s">
        <v>27</v>
      </c>
      <c r="G276" s="714"/>
      <c r="H276" s="715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6" t="s">
        <v>335</v>
      </c>
      <c r="B1" s="716"/>
      <c r="C1" s="716"/>
      <c r="D1" s="716"/>
      <c r="E1" s="716"/>
      <c r="F1" s="716"/>
      <c r="G1" s="716"/>
      <c r="H1" s="716"/>
      <c r="I1" s="716"/>
      <c r="J1" s="716"/>
      <c r="K1" s="363"/>
      <c r="L1" s="562"/>
      <c r="M1" s="363"/>
      <c r="N1" s="363"/>
      <c r="O1" s="364"/>
      <c r="S1" s="717" t="s">
        <v>0</v>
      </c>
      <c r="T1" s="717"/>
      <c r="U1" s="4" t="s">
        <v>1</v>
      </c>
      <c r="V1" s="5" t="s">
        <v>2</v>
      </c>
      <c r="W1" s="719" t="s">
        <v>3</v>
      </c>
      <c r="X1" s="720"/>
    </row>
    <row r="2" spans="1:24" ht="24" thickBot="1" x14ac:dyDescent="0.4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365"/>
      <c r="L2" s="563"/>
      <c r="M2" s="365"/>
      <c r="N2" s="366"/>
      <c r="O2" s="367"/>
      <c r="Q2" s="6"/>
      <c r="R2" s="7"/>
      <c r="S2" s="718"/>
      <c r="T2" s="71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21" t="s">
        <v>16</v>
      </c>
      <c r="P3" s="72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69" t="s">
        <v>43</v>
      </c>
      <c r="B62" s="153" t="s">
        <v>23</v>
      </c>
      <c r="C62" s="159"/>
      <c r="D62" s="160"/>
      <c r="E62" s="56"/>
      <c r="F62" s="155">
        <v>598.4</v>
      </c>
      <c r="G62" s="812">
        <v>45080</v>
      </c>
      <c r="H62" s="810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06" t="s">
        <v>64</v>
      </c>
      <c r="P62" s="808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70"/>
      <c r="B63" s="153" t="s">
        <v>126</v>
      </c>
      <c r="C63" s="161"/>
      <c r="D63" s="160"/>
      <c r="E63" s="56"/>
      <c r="F63" s="155">
        <v>105.6</v>
      </c>
      <c r="G63" s="813"/>
      <c r="H63" s="811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07"/>
      <c r="P63" s="809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25"/>
      <c r="P95" s="78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26"/>
      <c r="P96" s="78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23"/>
      <c r="M110" s="724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23"/>
      <c r="M111" s="724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25"/>
      <c r="P117" s="72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26"/>
      <c r="P118" s="72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14" t="s">
        <v>27</v>
      </c>
      <c r="G282" s="714"/>
      <c r="H282" s="715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workbookViewId="0">
      <pane xSplit="8" ySplit="3" topLeftCell="I76" activePane="bottomRight" state="frozen"/>
      <selection pane="topRight" activeCell="I1" sqref="I1"/>
      <selection pane="bottomLeft" activeCell="A4" sqref="A4"/>
      <selection pane="bottomRight" activeCell="B88" sqref="B88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6" t="s">
        <v>404</v>
      </c>
      <c r="B1" s="716"/>
      <c r="C1" s="716"/>
      <c r="D1" s="716"/>
      <c r="E1" s="716"/>
      <c r="F1" s="716"/>
      <c r="G1" s="716"/>
      <c r="H1" s="716"/>
      <c r="I1" s="716"/>
      <c r="J1" s="716"/>
      <c r="K1" s="363"/>
      <c r="L1" s="562"/>
      <c r="M1" s="363"/>
      <c r="N1" s="363"/>
      <c r="O1" s="364"/>
      <c r="S1" s="717" t="s">
        <v>0</v>
      </c>
      <c r="T1" s="717"/>
      <c r="U1" s="4" t="s">
        <v>1</v>
      </c>
      <c r="V1" s="5" t="s">
        <v>2</v>
      </c>
      <c r="W1" s="719" t="s">
        <v>3</v>
      </c>
      <c r="X1" s="720"/>
    </row>
    <row r="2" spans="1:24" ht="24" thickBot="1" x14ac:dyDescent="0.4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365"/>
      <c r="L2" s="563"/>
      <c r="M2" s="365"/>
      <c r="N2" s="366"/>
      <c r="O2" s="367"/>
      <c r="Q2" s="6"/>
      <c r="R2" s="7"/>
      <c r="S2" s="718"/>
      <c r="T2" s="71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21" t="s">
        <v>16</v>
      </c>
      <c r="P3" s="72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26" t="s">
        <v>464</v>
      </c>
      <c r="M11" s="827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579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579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579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579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/>
      <c r="D18" s="56"/>
      <c r="E18" s="34">
        <f t="shared" si="2"/>
        <v>0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69" t="s">
        <v>43</v>
      </c>
      <c r="B62" s="153" t="s">
        <v>23</v>
      </c>
      <c r="C62" s="159"/>
      <c r="D62" s="160"/>
      <c r="E62" s="56"/>
      <c r="F62" s="155"/>
      <c r="G62" s="812"/>
      <c r="H62" s="810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70"/>
      <c r="B63" s="153" t="s">
        <v>126</v>
      </c>
      <c r="C63" s="161"/>
      <c r="D63" s="160"/>
      <c r="E63" s="56"/>
      <c r="F63" s="155"/>
      <c r="G63" s="813"/>
      <c r="H63" s="811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28" t="s">
        <v>355</v>
      </c>
      <c r="B74" s="386" t="s">
        <v>126</v>
      </c>
      <c r="C74" s="830" t="s">
        <v>430</v>
      </c>
      <c r="D74" s="160"/>
      <c r="E74" s="56"/>
      <c r="F74" s="625">
        <v>87.04</v>
      </c>
      <c r="G74" s="735">
        <v>45115</v>
      </c>
      <c r="H74" s="832" t="s">
        <v>431</v>
      </c>
      <c r="I74" s="155">
        <v>87.04</v>
      </c>
      <c r="J74" s="39">
        <f t="shared" si="4"/>
        <v>0</v>
      </c>
      <c r="K74" s="628">
        <v>38</v>
      </c>
      <c r="L74" s="834" t="s">
        <v>432</v>
      </c>
      <c r="M74" s="630"/>
      <c r="N74" s="42">
        <f t="shared" ref="N74:N198" si="6">K74*I74</f>
        <v>3307.5200000000004</v>
      </c>
      <c r="O74" s="836" t="s">
        <v>21</v>
      </c>
      <c r="P74" s="838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29"/>
      <c r="B75" s="386" t="s">
        <v>307</v>
      </c>
      <c r="C75" s="831"/>
      <c r="D75" s="445"/>
      <c r="E75" s="56"/>
      <c r="F75" s="626">
        <v>103.26</v>
      </c>
      <c r="G75" s="736"/>
      <c r="H75" s="833"/>
      <c r="I75" s="493">
        <v>103.26</v>
      </c>
      <c r="J75" s="39">
        <f t="shared" si="4"/>
        <v>0</v>
      </c>
      <c r="K75" s="629">
        <v>110</v>
      </c>
      <c r="L75" s="835"/>
      <c r="M75" s="630"/>
      <c r="N75" s="42">
        <f t="shared" si="6"/>
        <v>11358.6</v>
      </c>
      <c r="O75" s="837"/>
      <c r="P75" s="839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16" t="s">
        <v>448</v>
      </c>
      <c r="B81" s="386" t="s">
        <v>449</v>
      </c>
      <c r="C81" s="818" t="s">
        <v>450</v>
      </c>
      <c r="D81" s="454"/>
      <c r="E81" s="56"/>
      <c r="F81" s="446">
        <v>264.33999999999997</v>
      </c>
      <c r="G81" s="820">
        <v>45124</v>
      </c>
      <c r="H81" s="822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824" t="s">
        <v>21</v>
      </c>
      <c r="P81" s="814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17"/>
      <c r="B82" s="386" t="s">
        <v>451</v>
      </c>
      <c r="C82" s="819"/>
      <c r="D82" s="454"/>
      <c r="E82" s="56"/>
      <c r="F82" s="446">
        <v>3600</v>
      </c>
      <c r="G82" s="821"/>
      <c r="H82" s="823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825"/>
      <c r="P82" s="815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x14ac:dyDescent="0.3">
      <c r="A87" s="878" t="s">
        <v>456</v>
      </c>
      <c r="B87" s="369" t="s">
        <v>457</v>
      </c>
      <c r="C87" s="596" t="s">
        <v>458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25"/>
      <c r="P95" s="78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26"/>
      <c r="P96" s="78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23"/>
      <c r="M110" s="724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23"/>
      <c r="M111" s="724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25"/>
      <c r="P117" s="72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26"/>
      <c r="P118" s="72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14" t="s">
        <v>27</v>
      </c>
      <c r="G282" s="714"/>
      <c r="H282" s="715"/>
      <c r="I282" s="303">
        <f>SUM(I4:I281)</f>
        <v>355349.89999999997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12930523.744999999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13024598.744999999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opLeftCell="C1" workbookViewId="0">
      <pane ySplit="3" topLeftCell="A10" activePane="bottomLeft" state="frozen"/>
      <selection pane="bottomLeft" activeCell="P17" sqref="P1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1.425781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4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6" t="s">
        <v>480</v>
      </c>
      <c r="B1" s="716"/>
      <c r="C1" s="716"/>
      <c r="D1" s="716"/>
      <c r="E1" s="716"/>
      <c r="F1" s="716"/>
      <c r="G1" s="716"/>
      <c r="H1" s="716"/>
      <c r="I1" s="716"/>
      <c r="J1" s="716"/>
      <c r="K1" s="363"/>
      <c r="L1" s="562"/>
      <c r="M1" s="363"/>
      <c r="N1" s="363"/>
      <c r="O1" s="364"/>
      <c r="S1" s="717" t="s">
        <v>0</v>
      </c>
      <c r="T1" s="717"/>
      <c r="U1" s="4" t="s">
        <v>1</v>
      </c>
      <c r="V1" s="5" t="s">
        <v>2</v>
      </c>
      <c r="W1" s="719" t="s">
        <v>3</v>
      </c>
      <c r="X1" s="720"/>
    </row>
    <row r="2" spans="1:24" ht="24" thickBot="1" x14ac:dyDescent="0.4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365"/>
      <c r="L2" s="563"/>
      <c r="M2" s="365"/>
      <c r="N2" s="366"/>
      <c r="O2" s="367"/>
      <c r="Q2" s="6"/>
      <c r="R2" s="7"/>
      <c r="S2" s="718"/>
      <c r="T2" s="71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21" t="s">
        <v>16</v>
      </c>
      <c r="P3" s="72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/>
      <c r="D4" s="33"/>
      <c r="E4" s="34">
        <f>D4*F4</f>
        <v>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5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/>
      <c r="D5" s="56"/>
      <c r="E5" s="34">
        <f>D5*F5</f>
        <v>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6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/>
      <c r="D6" s="56"/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6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/>
      <c r="D7" s="56"/>
      <c r="E7" s="34">
        <f>D7*F7</f>
        <v>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6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/>
      <c r="D8" s="56"/>
      <c r="E8" s="34">
        <f t="shared" ref="E8:E59" si="2">D8*F8</f>
        <v>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6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/>
      <c r="D9" s="56"/>
      <c r="E9" s="34">
        <f t="shared" si="2"/>
        <v>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6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/>
      <c r="D10" s="56"/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6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/>
      <c r="D11" s="56"/>
      <c r="E11" s="34">
        <f t="shared" si="2"/>
        <v>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864"/>
      <c r="M11" s="865"/>
      <c r="N11" s="42">
        <f t="shared" si="1"/>
        <v>1066572</v>
      </c>
      <c r="O11" s="474" t="s">
        <v>21</v>
      </c>
      <c r="P11" s="667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/>
      <c r="D12" s="56"/>
      <c r="E12" s="34">
        <f t="shared" si="2"/>
        <v>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7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/>
      <c r="D13" s="56"/>
      <c r="E13" s="34">
        <f t="shared" si="2"/>
        <v>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7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/>
      <c r="D14" s="56"/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7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/>
      <c r="D15" s="73"/>
      <c r="E15" s="34">
        <f t="shared" si="2"/>
        <v>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7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/>
      <c r="D16" s="56"/>
      <c r="E16" s="34">
        <f t="shared" si="2"/>
        <v>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578</v>
      </c>
      <c r="P16" s="667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/>
      <c r="D17" s="56"/>
      <c r="E17" s="34">
        <f t="shared" si="2"/>
        <v>0</v>
      </c>
      <c r="F17" s="504">
        <v>18030</v>
      </c>
      <c r="G17" s="658">
        <v>45163</v>
      </c>
      <c r="H17" s="453"/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476"/>
      <c r="P17" s="667"/>
      <c r="Q17" s="64"/>
      <c r="R17" s="65"/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/>
      <c r="D18" s="56"/>
      <c r="E18" s="34">
        <f t="shared" si="2"/>
        <v>0</v>
      </c>
      <c r="F18" s="504">
        <v>10190</v>
      </c>
      <c r="G18" s="658">
        <v>45166</v>
      </c>
      <c r="H18" s="453"/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476"/>
      <c r="P18" s="66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/>
      <c r="D19" s="56"/>
      <c r="E19" s="34">
        <f t="shared" si="2"/>
        <v>0</v>
      </c>
      <c r="F19" s="504">
        <v>10610</v>
      </c>
      <c r="G19" s="658">
        <v>45168</v>
      </c>
      <c r="H19" s="453"/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476"/>
      <c r="P19" s="66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576</v>
      </c>
      <c r="C20" s="78"/>
      <c r="D20" s="56"/>
      <c r="E20" s="34">
        <f t="shared" si="2"/>
        <v>0</v>
      </c>
      <c r="F20" s="504">
        <v>10810</v>
      </c>
      <c r="G20" s="658">
        <v>45169</v>
      </c>
      <c r="H20" s="453"/>
      <c r="I20" s="491">
        <v>10810</v>
      </c>
      <c r="J20" s="39">
        <f t="shared" si="0"/>
        <v>0</v>
      </c>
      <c r="K20" s="40">
        <v>46.8</v>
      </c>
      <c r="L20" s="566"/>
      <c r="M20" s="61"/>
      <c r="N20" s="42" t="s">
        <v>26</v>
      </c>
      <c r="O20" s="478"/>
      <c r="P20" s="66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8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8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8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8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8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8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8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8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8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8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8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8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8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8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9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8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8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8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8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8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8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70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70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8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8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8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8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8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8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8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8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8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1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1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1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1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2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3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4"/>
      <c r="Q61" s="615"/>
      <c r="R61" s="125"/>
      <c r="S61" s="48"/>
      <c r="T61" s="48"/>
      <c r="U61" s="49"/>
      <c r="V61" s="50"/>
    </row>
    <row r="62" spans="1:24" ht="18.75" customHeight="1" x14ac:dyDescent="0.35">
      <c r="A62" s="769" t="s">
        <v>43</v>
      </c>
      <c r="B62" s="153" t="s">
        <v>23</v>
      </c>
      <c r="C62" s="159"/>
      <c r="D62" s="160"/>
      <c r="E62" s="56"/>
      <c r="F62" s="155"/>
      <c r="G62" s="812"/>
      <c r="H62" s="810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5"/>
      <c r="Q62" s="543"/>
      <c r="R62" s="125"/>
      <c r="S62" s="48"/>
      <c r="T62" s="48"/>
      <c r="U62" s="49"/>
      <c r="V62" s="50"/>
    </row>
    <row r="63" spans="1:24" x14ac:dyDescent="0.35">
      <c r="A63" s="770"/>
      <c r="B63" s="153" t="s">
        <v>126</v>
      </c>
      <c r="C63" s="161"/>
      <c r="D63" s="160"/>
      <c r="E63" s="56"/>
      <c r="F63" s="155"/>
      <c r="G63" s="813"/>
      <c r="H63" s="811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5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6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6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6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6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6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6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6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6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2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6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1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6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3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90" t="s">
        <v>527</v>
      </c>
      <c r="M74" s="630"/>
      <c r="N74" s="42">
        <f>K74*I74+45.2*60</f>
        <v>14537</v>
      </c>
      <c r="O74" s="392" t="s">
        <v>21</v>
      </c>
      <c r="P74" s="691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731" t="s">
        <v>355</v>
      </c>
      <c r="B75" s="683" t="s">
        <v>528</v>
      </c>
      <c r="C75" s="830" t="s">
        <v>529</v>
      </c>
      <c r="D75" s="445"/>
      <c r="E75" s="56"/>
      <c r="F75" s="626">
        <v>90.3</v>
      </c>
      <c r="G75" s="842">
        <v>45126</v>
      </c>
      <c r="H75" s="845" t="s">
        <v>530</v>
      </c>
      <c r="I75" s="515">
        <v>90.3</v>
      </c>
      <c r="J75" s="39">
        <f t="shared" si="3"/>
        <v>0</v>
      </c>
      <c r="K75" s="688">
        <v>60</v>
      </c>
      <c r="L75" s="834" t="s">
        <v>531</v>
      </c>
      <c r="M75" s="630"/>
      <c r="N75" s="42">
        <f t="shared" si="4"/>
        <v>5418</v>
      </c>
      <c r="O75" s="848" t="s">
        <v>21</v>
      </c>
      <c r="P75" s="869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840"/>
      <c r="B76" s="683" t="s">
        <v>122</v>
      </c>
      <c r="C76" s="841"/>
      <c r="D76" s="445"/>
      <c r="E76" s="56"/>
      <c r="F76" s="686">
        <v>94.86</v>
      </c>
      <c r="G76" s="843"/>
      <c r="H76" s="846"/>
      <c r="I76" s="687">
        <v>94.86</v>
      </c>
      <c r="J76" s="39">
        <f t="shared" si="3"/>
        <v>0</v>
      </c>
      <c r="K76" s="689">
        <v>70</v>
      </c>
      <c r="L76" s="868"/>
      <c r="M76" s="630"/>
      <c r="N76" s="42">
        <f t="shared" si="4"/>
        <v>6640.2</v>
      </c>
      <c r="O76" s="849"/>
      <c r="P76" s="870"/>
      <c r="Q76" s="166"/>
      <c r="R76" s="125"/>
      <c r="S76" s="48"/>
      <c r="T76" s="48"/>
      <c r="U76" s="49"/>
      <c r="V76" s="50"/>
    </row>
    <row r="77" spans="1:22" ht="19.5" thickBot="1" x14ac:dyDescent="0.35">
      <c r="A77" s="732"/>
      <c r="B77" s="683" t="s">
        <v>128</v>
      </c>
      <c r="C77" s="831"/>
      <c r="D77" s="445"/>
      <c r="E77" s="56"/>
      <c r="F77" s="686">
        <f>55.8+36.1</f>
        <v>91.9</v>
      </c>
      <c r="G77" s="844"/>
      <c r="H77" s="847"/>
      <c r="I77" s="687">
        <f>55.8+36.1</f>
        <v>91.9</v>
      </c>
      <c r="J77" s="39">
        <f t="shared" si="3"/>
        <v>0</v>
      </c>
      <c r="K77" s="689">
        <v>110</v>
      </c>
      <c r="L77" s="835"/>
      <c r="M77" s="646"/>
      <c r="N77" s="42">
        <f t="shared" si="4"/>
        <v>10109</v>
      </c>
      <c r="O77" s="850"/>
      <c r="P77" s="871"/>
      <c r="Q77" s="166"/>
      <c r="R77" s="125"/>
      <c r="S77" s="48"/>
      <c r="T77" s="48"/>
      <c r="U77" s="49"/>
      <c r="V77" s="50"/>
    </row>
    <row r="78" spans="1:22" ht="48" thickBot="1" x14ac:dyDescent="0.35">
      <c r="A78" s="685" t="s">
        <v>355</v>
      </c>
      <c r="B78" s="683" t="s">
        <v>532</v>
      </c>
      <c r="C78" s="450" t="s">
        <v>533</v>
      </c>
      <c r="D78" s="445"/>
      <c r="E78" s="56"/>
      <c r="F78" s="446">
        <v>23708</v>
      </c>
      <c r="G78" s="694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2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4" t="s">
        <v>355</v>
      </c>
      <c r="B79" s="369" t="s">
        <v>536</v>
      </c>
      <c r="C79" s="699" t="s">
        <v>537</v>
      </c>
      <c r="D79" s="445"/>
      <c r="E79" s="56"/>
      <c r="F79" s="446">
        <v>68.56</v>
      </c>
      <c r="G79" s="702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5" t="s">
        <v>539</v>
      </c>
      <c r="M79" s="630"/>
      <c r="N79" s="42">
        <f>K79*I79+89.58*68</f>
        <v>10479.279999999999</v>
      </c>
      <c r="O79" s="392" t="s">
        <v>21</v>
      </c>
      <c r="P79" s="691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16" t="s">
        <v>355</v>
      </c>
      <c r="B80" s="697" t="s">
        <v>119</v>
      </c>
      <c r="C80" s="852" t="s">
        <v>540</v>
      </c>
      <c r="D80" s="517"/>
      <c r="E80" s="56"/>
      <c r="F80" s="701">
        <v>71.099999999999994</v>
      </c>
      <c r="G80" s="858">
        <v>45142</v>
      </c>
      <c r="H80" s="861" t="s">
        <v>541</v>
      </c>
      <c r="I80" s="446">
        <v>71.099999999999994</v>
      </c>
      <c r="J80" s="39">
        <f t="shared" si="3"/>
        <v>0</v>
      </c>
      <c r="K80" s="689">
        <v>70</v>
      </c>
      <c r="L80" s="855" t="s">
        <v>542</v>
      </c>
      <c r="M80" s="630"/>
      <c r="N80" s="42">
        <f t="shared" si="4"/>
        <v>4977</v>
      </c>
      <c r="O80" s="848" t="s">
        <v>21</v>
      </c>
      <c r="P80" s="869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851"/>
      <c r="B81" s="697" t="s">
        <v>528</v>
      </c>
      <c r="C81" s="853"/>
      <c r="D81" s="698"/>
      <c r="E81" s="56"/>
      <c r="F81" s="701">
        <v>90.42</v>
      </c>
      <c r="G81" s="859"/>
      <c r="H81" s="862"/>
      <c r="I81" s="446">
        <v>90.42</v>
      </c>
      <c r="J81" s="39">
        <f t="shared" si="3"/>
        <v>0</v>
      </c>
      <c r="K81" s="689">
        <v>60</v>
      </c>
      <c r="L81" s="856"/>
      <c r="M81" s="647"/>
      <c r="N81" s="42">
        <f>K81*I81</f>
        <v>5425.2</v>
      </c>
      <c r="O81" s="849"/>
      <c r="P81" s="870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17"/>
      <c r="B82" s="697" t="s">
        <v>122</v>
      </c>
      <c r="C82" s="854"/>
      <c r="D82" s="698"/>
      <c r="E82" s="56"/>
      <c r="F82" s="701">
        <v>133.56</v>
      </c>
      <c r="G82" s="860"/>
      <c r="H82" s="863"/>
      <c r="I82" s="446">
        <v>133.56</v>
      </c>
      <c r="J82" s="39">
        <f t="shared" si="3"/>
        <v>0</v>
      </c>
      <c r="K82" s="689">
        <v>70</v>
      </c>
      <c r="L82" s="857"/>
      <c r="M82" s="648"/>
      <c r="N82" s="42">
        <f>K82*I82</f>
        <v>9349.2000000000007</v>
      </c>
      <c r="O82" s="850"/>
      <c r="P82" s="871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700" t="s">
        <v>545</v>
      </c>
      <c r="D83" s="454"/>
      <c r="E83" s="56"/>
      <c r="F83" s="446">
        <v>11708</v>
      </c>
      <c r="G83" s="703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6" t="s">
        <v>547</v>
      </c>
      <c r="M83" s="630"/>
      <c r="N83" s="42">
        <f>K83*I83</f>
        <v>11708</v>
      </c>
      <c r="O83" s="634" t="s">
        <v>21</v>
      </c>
      <c r="P83" s="692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6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6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5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1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9" t="s">
        <v>355</v>
      </c>
      <c r="B87" s="683" t="s">
        <v>568</v>
      </c>
      <c r="C87" s="708" t="s">
        <v>569</v>
      </c>
      <c r="D87" s="445"/>
      <c r="E87" s="56"/>
      <c r="F87" s="446">
        <v>10036</v>
      </c>
      <c r="G87" s="710">
        <v>45155</v>
      </c>
      <c r="H87" s="711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2" t="s">
        <v>21</v>
      </c>
      <c r="P87" s="713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9" t="s">
        <v>355</v>
      </c>
      <c r="B88" s="683" t="s">
        <v>132</v>
      </c>
      <c r="C88" s="708" t="s">
        <v>572</v>
      </c>
      <c r="D88" s="445"/>
      <c r="E88" s="56"/>
      <c r="F88" s="446">
        <v>28381</v>
      </c>
      <c r="G88" s="710">
        <v>45156</v>
      </c>
      <c r="H88" s="711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2" t="s">
        <v>21</v>
      </c>
      <c r="P88" s="713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790" t="s">
        <v>355</v>
      </c>
      <c r="B89" s="704" t="s">
        <v>560</v>
      </c>
      <c r="C89" s="874" t="s">
        <v>558</v>
      </c>
      <c r="D89" s="445"/>
      <c r="E89" s="56"/>
      <c r="F89" s="446">
        <v>74.8</v>
      </c>
      <c r="G89" s="876">
        <v>45135</v>
      </c>
      <c r="H89" s="822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786" t="s">
        <v>21</v>
      </c>
      <c r="P89" s="872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791"/>
      <c r="B90" s="704" t="s">
        <v>126</v>
      </c>
      <c r="C90" s="875"/>
      <c r="D90" s="445"/>
      <c r="E90" s="56"/>
      <c r="F90" s="446">
        <v>79.400000000000006</v>
      </c>
      <c r="G90" s="877"/>
      <c r="H90" s="823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787"/>
      <c r="P90" s="873"/>
      <c r="Q90" s="166"/>
      <c r="R90" s="125"/>
      <c r="S90" s="176"/>
      <c r="T90" s="177"/>
      <c r="U90" s="49"/>
      <c r="V90" s="50"/>
    </row>
    <row r="91" spans="1:22" ht="32.25" customHeight="1" x14ac:dyDescent="0.3">
      <c r="A91" s="706"/>
      <c r="B91" s="386"/>
      <c r="C91" s="595"/>
      <c r="D91" s="454"/>
      <c r="E91" s="56"/>
      <c r="F91" s="446"/>
      <c r="G91" s="660"/>
      <c r="H91" s="707"/>
      <c r="I91" s="446"/>
      <c r="J91" s="39">
        <f t="shared" si="3"/>
        <v>0</v>
      </c>
      <c r="K91" s="468"/>
      <c r="L91" s="587"/>
      <c r="M91" s="630"/>
      <c r="N91" s="42">
        <f t="shared" si="5"/>
        <v>0</v>
      </c>
      <c r="O91" s="634"/>
      <c r="P91" s="692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596"/>
      <c r="D92" s="454"/>
      <c r="E92" s="56"/>
      <c r="F92" s="446"/>
      <c r="G92" s="660"/>
      <c r="H92" s="448"/>
      <c r="I92" s="446"/>
      <c r="J92" s="39">
        <f t="shared" si="3"/>
        <v>0</v>
      </c>
      <c r="K92" s="462"/>
      <c r="L92" s="591"/>
      <c r="M92" s="585"/>
      <c r="N92" s="42">
        <f t="shared" si="5"/>
        <v>0</v>
      </c>
      <c r="O92" s="169"/>
      <c r="P92" s="676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459"/>
      <c r="C93" s="454"/>
      <c r="D93" s="454"/>
      <c r="E93" s="56"/>
      <c r="F93" s="446"/>
      <c r="G93" s="660"/>
      <c r="H93" s="448"/>
      <c r="I93" s="446"/>
      <c r="J93" s="39">
        <f t="shared" si="3"/>
        <v>0</v>
      </c>
      <c r="K93" s="462"/>
      <c r="L93" s="591"/>
      <c r="M93" s="585"/>
      <c r="N93" s="42">
        <f t="shared" si="5"/>
        <v>0</v>
      </c>
      <c r="O93" s="169"/>
      <c r="P93" s="676"/>
      <c r="Q93" s="166"/>
      <c r="R93" s="125"/>
      <c r="S93" s="176"/>
      <c r="T93" s="177"/>
      <c r="U93" s="49"/>
      <c r="V93" s="50"/>
    </row>
    <row r="94" spans="1:22" ht="32.25" customHeight="1" x14ac:dyDescent="0.35">
      <c r="A94" s="456"/>
      <c r="B94" s="386"/>
      <c r="C94" s="454"/>
      <c r="D94" s="454"/>
      <c r="E94" s="56"/>
      <c r="F94" s="446"/>
      <c r="G94" s="660"/>
      <c r="H94" s="451"/>
      <c r="I94" s="446"/>
      <c r="J94" s="39">
        <f t="shared" si="3"/>
        <v>0</v>
      </c>
      <c r="K94" s="462"/>
      <c r="L94" s="591"/>
      <c r="M94" s="585"/>
      <c r="N94" s="42">
        <f t="shared" si="4"/>
        <v>0</v>
      </c>
      <c r="O94" s="158"/>
      <c r="P94" s="671"/>
      <c r="Q94" s="166"/>
      <c r="R94" s="125"/>
      <c r="S94" s="176"/>
      <c r="T94" s="177"/>
      <c r="U94" s="49"/>
      <c r="V94" s="50"/>
    </row>
    <row r="95" spans="1:22" ht="32.25" customHeight="1" x14ac:dyDescent="0.35">
      <c r="A95" s="456"/>
      <c r="B95" s="369"/>
      <c r="C95" s="454"/>
      <c r="D95" s="452"/>
      <c r="E95" s="56"/>
      <c r="F95" s="446"/>
      <c r="G95" s="660"/>
      <c r="H95" s="451"/>
      <c r="I95" s="446"/>
      <c r="J95" s="39">
        <f t="shared" si="3"/>
        <v>0</v>
      </c>
      <c r="K95" s="462"/>
      <c r="L95" s="591"/>
      <c r="M95" s="585"/>
      <c r="N95" s="42">
        <f t="shared" si="4"/>
        <v>0</v>
      </c>
      <c r="O95" s="158"/>
      <c r="P95" s="671"/>
      <c r="Q95" s="166"/>
      <c r="R95" s="125"/>
      <c r="S95" s="176"/>
      <c r="T95" s="177"/>
      <c r="U95" s="49"/>
      <c r="V95" s="50"/>
    </row>
    <row r="96" spans="1:22" x14ac:dyDescent="0.25">
      <c r="A96" s="456"/>
      <c r="B96" s="459"/>
      <c r="C96" s="450"/>
      <c r="D96" s="454"/>
      <c r="E96" s="56"/>
      <c r="F96" s="446"/>
      <c r="G96" s="660"/>
      <c r="H96" s="451"/>
      <c r="I96" s="446"/>
      <c r="J96" s="39">
        <f t="shared" si="3"/>
        <v>0</v>
      </c>
      <c r="K96" s="462"/>
      <c r="L96" s="592"/>
      <c r="M96" s="585"/>
      <c r="N96" s="42">
        <f t="shared" si="4"/>
        <v>0</v>
      </c>
      <c r="O96" s="158"/>
      <c r="P96" s="671"/>
      <c r="Q96" s="158"/>
      <c r="R96" s="125"/>
      <c r="S96" s="176"/>
      <c r="T96" s="177"/>
      <c r="U96" s="49"/>
      <c r="V96" s="50"/>
    </row>
    <row r="97" spans="1:22" ht="32.25" customHeight="1" x14ac:dyDescent="0.3">
      <c r="A97" s="456"/>
      <c r="B97" s="386"/>
      <c r="C97" s="450"/>
      <c r="D97" s="452"/>
      <c r="E97" s="56"/>
      <c r="F97" s="446"/>
      <c r="G97" s="661"/>
      <c r="H97" s="448"/>
      <c r="I97" s="446"/>
      <c r="J97" s="39">
        <f t="shared" si="3"/>
        <v>0</v>
      </c>
      <c r="K97" s="462"/>
      <c r="L97" s="593"/>
      <c r="M97" s="585"/>
      <c r="N97" s="42">
        <f t="shared" si="4"/>
        <v>0</v>
      </c>
      <c r="O97" s="725"/>
      <c r="P97" s="866"/>
      <c r="Q97" s="158"/>
      <c r="R97" s="125"/>
      <c r="S97" s="176"/>
      <c r="T97" s="177"/>
      <c r="U97" s="49"/>
      <c r="V97" s="50"/>
    </row>
    <row r="98" spans="1:22" ht="32.25" customHeight="1" x14ac:dyDescent="0.3">
      <c r="A98" s="456"/>
      <c r="B98" s="369"/>
      <c r="C98" s="450"/>
      <c r="D98" s="452"/>
      <c r="E98" s="56"/>
      <c r="F98" s="446"/>
      <c r="G98" s="661"/>
      <c r="H98" s="448"/>
      <c r="I98" s="446"/>
      <c r="J98" s="39">
        <f t="shared" si="3"/>
        <v>0</v>
      </c>
      <c r="K98" s="462"/>
      <c r="L98" s="593"/>
      <c r="M98" s="585"/>
      <c r="N98" s="42">
        <f t="shared" si="4"/>
        <v>0</v>
      </c>
      <c r="O98" s="726"/>
      <c r="P98" s="867"/>
      <c r="Q98" s="158"/>
      <c r="R98" s="125"/>
      <c r="S98" s="176"/>
      <c r="T98" s="177"/>
      <c r="U98" s="49"/>
      <c r="V98" s="50"/>
    </row>
    <row r="99" spans="1:22" ht="17.25" customHeight="1" x14ac:dyDescent="0.35">
      <c r="A99" s="456"/>
      <c r="B99" s="369"/>
      <c r="C99" s="454"/>
      <c r="D99" s="452"/>
      <c r="E99" s="56"/>
      <c r="F99" s="446"/>
      <c r="G99" s="661"/>
      <c r="H99" s="448"/>
      <c r="I99" s="446"/>
      <c r="J99" s="39">
        <f t="shared" si="3"/>
        <v>0</v>
      </c>
      <c r="K99" s="462"/>
      <c r="L99" s="591"/>
      <c r="M99" s="585"/>
      <c r="N99" s="42">
        <f t="shared" si="4"/>
        <v>0</v>
      </c>
      <c r="O99" s="158"/>
      <c r="P99" s="676"/>
      <c r="Q99" s="158"/>
      <c r="R99" s="125"/>
      <c r="S99" s="176"/>
      <c r="T99" s="177"/>
      <c r="U99" s="49"/>
      <c r="V99" s="50"/>
    </row>
    <row r="100" spans="1:22" ht="17.25" customHeight="1" x14ac:dyDescent="0.35">
      <c r="A100" s="456"/>
      <c r="B100" s="369"/>
      <c r="C100" s="454"/>
      <c r="D100" s="452"/>
      <c r="E100" s="56"/>
      <c r="F100" s="446"/>
      <c r="G100" s="661"/>
      <c r="H100" s="448"/>
      <c r="I100" s="446"/>
      <c r="J100" s="39">
        <f t="shared" si="3"/>
        <v>0</v>
      </c>
      <c r="K100" s="462"/>
      <c r="L100" s="568"/>
      <c r="M100" s="463"/>
      <c r="N100" s="42">
        <f t="shared" si="4"/>
        <v>0</v>
      </c>
      <c r="O100" s="158"/>
      <c r="P100" s="676"/>
      <c r="Q100" s="158"/>
      <c r="R100" s="125"/>
      <c r="S100" s="176"/>
      <c r="T100" s="177"/>
      <c r="U100" s="49"/>
      <c r="V100" s="50"/>
    </row>
    <row r="101" spans="1:22" ht="17.25" customHeight="1" x14ac:dyDescent="0.35">
      <c r="A101" s="152"/>
      <c r="B101" s="178"/>
      <c r="C101" s="174"/>
      <c r="D101" s="170"/>
      <c r="E101" s="56"/>
      <c r="F101" s="155"/>
      <c r="G101" s="252"/>
      <c r="H101" s="164"/>
      <c r="I101" s="155"/>
      <c r="J101" s="39">
        <f t="shared" si="3"/>
        <v>0</v>
      </c>
      <c r="K101" s="462"/>
      <c r="L101" s="568"/>
      <c r="M101" s="463"/>
      <c r="N101" s="42">
        <f t="shared" si="4"/>
        <v>0</v>
      </c>
      <c r="O101" s="158"/>
      <c r="P101" s="676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68"/>
      <c r="M102" s="463"/>
      <c r="N102" s="42">
        <f t="shared" si="4"/>
        <v>0</v>
      </c>
      <c r="O102" s="158"/>
      <c r="P102" s="671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68"/>
      <c r="M103" s="463"/>
      <c r="N103" s="42">
        <f t="shared" si="4"/>
        <v>0</v>
      </c>
      <c r="O103" s="158"/>
      <c r="P103" s="671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68"/>
      <c r="M104" s="463"/>
      <c r="N104" s="42">
        <f t="shared" si="4"/>
        <v>0</v>
      </c>
      <c r="O104" s="158"/>
      <c r="P104" s="67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68"/>
      <c r="M105" s="463"/>
      <c r="N105" s="42">
        <f t="shared" si="4"/>
        <v>0</v>
      </c>
      <c r="O105" s="158"/>
      <c r="P105" s="67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68"/>
      <c r="M106" s="463"/>
      <c r="N106" s="42">
        <f t="shared" si="4"/>
        <v>0</v>
      </c>
      <c r="O106" s="158"/>
      <c r="P106" s="676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66"/>
      <c r="M107" s="61"/>
      <c r="N107" s="42">
        <f t="shared" si="4"/>
        <v>0</v>
      </c>
      <c r="O107" s="158"/>
      <c r="P107" s="676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66"/>
      <c r="M108" s="61"/>
      <c r="N108" s="42">
        <f t="shared" si="4"/>
        <v>0</v>
      </c>
      <c r="O108" s="158"/>
      <c r="P108" s="671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66"/>
      <c r="M109" s="61"/>
      <c r="N109" s="42">
        <f t="shared" si="4"/>
        <v>0</v>
      </c>
      <c r="O109" s="158"/>
      <c r="P109" s="671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66"/>
      <c r="M110" s="61"/>
      <c r="N110" s="42">
        <f t="shared" si="4"/>
        <v>0</v>
      </c>
      <c r="O110" s="158"/>
      <c r="P110" s="671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66"/>
      <c r="M111" s="61"/>
      <c r="N111" s="42">
        <f t="shared" si="4"/>
        <v>0</v>
      </c>
      <c r="O111" s="158"/>
      <c r="P111" s="671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723"/>
      <c r="M112" s="724"/>
      <c r="N112" s="42">
        <f t="shared" si="4"/>
        <v>0</v>
      </c>
      <c r="O112" s="158"/>
      <c r="P112" s="671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723"/>
      <c r="M113" s="724"/>
      <c r="N113" s="42">
        <f t="shared" si="4"/>
        <v>0</v>
      </c>
      <c r="O113" s="158"/>
      <c r="P113" s="671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569"/>
      <c r="M114" s="195"/>
      <c r="N114" s="42">
        <f t="shared" si="4"/>
        <v>0</v>
      </c>
      <c r="O114" s="158"/>
      <c r="P114" s="671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569"/>
      <c r="M115" s="195"/>
      <c r="N115" s="42">
        <f t="shared" si="4"/>
        <v>0</v>
      </c>
      <c r="O115" s="158"/>
      <c r="P115" s="671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66"/>
      <c r="M116" s="61"/>
      <c r="N116" s="42">
        <f t="shared" si="4"/>
        <v>0</v>
      </c>
      <c r="O116" s="158"/>
      <c r="P116" s="671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66"/>
      <c r="M117" s="61"/>
      <c r="N117" s="42">
        <f t="shared" si="4"/>
        <v>0</v>
      </c>
      <c r="O117" s="158"/>
      <c r="P117" s="671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66"/>
      <c r="M118" s="61"/>
      <c r="N118" s="42">
        <f t="shared" si="4"/>
        <v>0</v>
      </c>
      <c r="O118" s="158"/>
      <c r="P118" s="671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66"/>
      <c r="M119" s="61"/>
      <c r="N119" s="42">
        <f t="shared" si="4"/>
        <v>0</v>
      </c>
      <c r="O119" s="725"/>
      <c r="P119" s="866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66"/>
      <c r="M120" s="61"/>
      <c r="N120" s="42">
        <f t="shared" si="4"/>
        <v>0</v>
      </c>
      <c r="O120" s="726"/>
      <c r="P120" s="867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66"/>
      <c r="M121" s="61"/>
      <c r="N121" s="42">
        <f t="shared" si="4"/>
        <v>0</v>
      </c>
      <c r="O121" s="158"/>
      <c r="P121" s="671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1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1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1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1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1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1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1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1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1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1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1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1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1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1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1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1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1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1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1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1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1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1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1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1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1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1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1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1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1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1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1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1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1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1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1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1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1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1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1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1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1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1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1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1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1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1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1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1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7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2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7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8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8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1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7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7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1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1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1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8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1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1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1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9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9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1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1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1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1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1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1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1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1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1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1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1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1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1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1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1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1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1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1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1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1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1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1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1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1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1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1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1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1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1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1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1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1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1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1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1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1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1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1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1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1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1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1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1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1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1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1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1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1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1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1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1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1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1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1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1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1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1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1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1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1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1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1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3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3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3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1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3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1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3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1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14" t="s">
        <v>27</v>
      </c>
      <c r="G284" s="714"/>
      <c r="H284" s="715"/>
      <c r="I284" s="303">
        <f>SUM(I4:I283)</f>
        <v>437486.69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11034125.229999997</v>
      </c>
      <c r="O288" s="324"/>
      <c r="Q288" s="325">
        <f>SUM(Q4:Q287)</f>
        <v>91700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11125825.229999997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8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80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80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80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80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8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8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8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8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8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80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80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80"/>
      <c r="Q317" s="334"/>
      <c r="S317" s="334"/>
      <c r="U317" s="336"/>
      <c r="V317"/>
    </row>
  </sheetData>
  <mergeCells count="34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O97:O98"/>
    <mergeCell ref="P97:P98"/>
    <mergeCell ref="L112:M113"/>
    <mergeCell ref="O119:O120"/>
    <mergeCell ref="P119:P120"/>
    <mergeCell ref="L75:L77"/>
    <mergeCell ref="O75:O77"/>
    <mergeCell ref="P75:P77"/>
    <mergeCell ref="P80:P82"/>
    <mergeCell ref="P89:P90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2023-09-02T21:51:45Z</dcterms:modified>
</cp:coreProperties>
</file>