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firstSheet="5" activeTab="6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7" l="1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4" i="7" l="1"/>
  <c r="S264" i="7"/>
  <c r="Q264" i="7"/>
  <c r="L264" i="7"/>
  <c r="N263" i="7"/>
  <c r="E263" i="7"/>
  <c r="N262" i="7"/>
  <c r="E262" i="7"/>
  <c r="N261" i="7"/>
  <c r="E261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E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0" i="7"/>
  <c r="N260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4" i="7" l="1"/>
  <c r="N267" i="7" s="1"/>
  <c r="V38" i="4"/>
  <c r="X31" i="6" l="1"/>
  <c r="I11" i="6" l="1"/>
  <c r="I12" i="6"/>
  <c r="I10" i="6"/>
  <c r="I33" i="4" l="1"/>
  <c r="X36" i="4" l="1"/>
  <c r="I27" i="4" l="1"/>
  <c r="I25" i="4"/>
  <c r="V264" i="6" l="1"/>
  <c r="S264" i="6"/>
  <c r="Q264" i="6"/>
  <c r="L264" i="6"/>
  <c r="N263" i="6"/>
  <c r="E263" i="6"/>
  <c r="N262" i="6"/>
  <c r="E262" i="6"/>
  <c r="N261" i="6"/>
  <c r="E261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4" i="6"/>
  <c r="J64" i="6"/>
  <c r="N65" i="6"/>
  <c r="J65" i="6"/>
  <c r="N66" i="6"/>
  <c r="J66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0" i="6"/>
  <c r="N260" i="6" s="1"/>
  <c r="N264" i="6" s="1"/>
  <c r="N267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<sst xmlns="http://schemas.openxmlformats.org/spreadsheetml/2006/main" count="1910" uniqueCount="661">
  <si>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</si>
  <si>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</si>
  <si>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</si>
  <si>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</si>
  <si>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</si>
  <si>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</si>
  <si>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</si>
  <si>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</si>
  <si>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</si>
  <si>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</si>
  <si>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</si>
  <si>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</si>
  <si>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</si>
  <si>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</si>
  <si>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</si>
  <si>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</si>
  <si>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</si>
  <si>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</si>
  <si>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</si>
  <si>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</si>
  <si>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</si>
  <si>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</si>
  <si>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</si>
  <si>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</si>
  <si>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</si>
  <si>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</si>
  <si>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</si>
  <si>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</si>
  <si>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</si>
  <si>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</si>
  <si>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</si>
  <si>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</si>
  <si>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</si>
  <si>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</si>
  <si>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</si>
  <si>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</si>
  <si>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</si>
  <si>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</si>
  <si>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</si>
  <si>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</si>
  <si>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</si>
  <si>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</si>
  <si>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</si>
  <si>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</si>
  <si>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</si>
  <si>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</si>
  <si>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</si>
  <si>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</si>
  <si>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</si>
  <si>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</si>
  <si>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</si>
  <si>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</si>
  <si>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</si>
  <si>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</si>
  <si>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</si>
  <si>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</si>
  <si>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</si>
  <si>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</si>
  <si>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</si>
  <si>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</si>
  <si>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</si>
  <si>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</si>
  <si>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</si>
  <si>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</si>
  <si>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</si>
  <si>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</si>
  <si>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</si>
  <si>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</si>
  <si>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</si>
  <si>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</si>
  <si>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</si>
  <si>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</si>
  <si>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</si>
  <si>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</si>
  <si>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</si>
  <si>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</si>
  <si>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</si>
  <si>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</si>
  <si>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</si>
  <si>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</si>
  <si>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</si>
  <si>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</si>
  <si>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</si>
  <si>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</si>
  <si>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</si>
  <si>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</si>
  <si>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</si>
  <si>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</si>
  <si>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</si>
  <si>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</si>
  <si>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</si>
  <si>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</si>
  <si>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</si>
  <si>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</si>
  <si>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</si>
  <si>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</si>
  <si>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</si>
  <si>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</si>
  <si>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</si>
  <si>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</si>
  <si>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</si>
  <si>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</si>
  <si>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</si>
  <si>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</si>
  <si>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</si>
  <si>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</si>
  <si>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</si>
  <si>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</si>
  <si>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</si>
  <si>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</si>
  <si>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</si>
  <si>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</si>
  <si>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</si>
  <si>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</si>
  <si>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</si>
  <si>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</si>
  <si>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</si>
  <si>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</si>
  <si>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</si>
  <si>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</si>
  <si>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</si>
  <si>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</si>
  <si>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</si>
  <si>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</si>
  <si>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</si>
  <si>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</si>
  <si>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</si>
  <si>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</si>
  <si>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</si>
  <si>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</si>
  <si>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</si>
  <si>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</si>
  <si>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</si>
  <si>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</si>
  <si>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</si>
  <si>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</si>
  <si>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</si>
  <si>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</si>
  <si>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</si>
  <si>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</si>
  <si>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</si>
  <si>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</si>
  <si>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</si>
  <si>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</si>
  <si>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</si>
  <si>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</si>
  <si>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</si>
  <si>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</si>
  <si>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</si>
  <si>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</si>
  <si>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</si>
  <si>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</si>
  <si>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</si>
  <si>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</si>
  <si>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</si>
  <si>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</si>
  <si>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</si>
  <si>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</si>
  <si>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</si>
  <si>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</si>
  <si>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</si>
  <si>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</si>
  <si>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</si>
  <si>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</si>
  <si>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</si>
  <si>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</si>
  <si>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</si>
  <si>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</si>
  <si>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</si>
  <si>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</si>
  <si>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</si>
  <si>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</si>
  <si>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</si>
  <si>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</si>
  <si>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</si>
  <si>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</si>
  <si>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</si>
  <si>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</si>
  <si>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</si>
  <si>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</si>
  <si>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</si>
  <si>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</si>
  <si>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</si>
  <si>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</si>
  <si>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</si>
  <si>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</si>
  <si>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</si>
  <si>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</si>
  <si>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</si>
  <si>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</si>
  <si>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</si>
  <si>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</si>
  <si>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</si>
  <si>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</si>
  <si>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</si>
  <si>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</si>
  <si>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</si>
  <si>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</si>
  <si>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</si>
  <si>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</si>
  <si>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</si>
  <si>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</si>
  <si>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</si>
  <si>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</si>
  <si>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</si>
  <si>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</si>
  <si>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</si>
  <si>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</si>
  <si>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</si>
  <si>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</si>
  <si>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</si>
  <si>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</si>
  <si>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</si>
  <si>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</si>
  <si>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</si>
  <si>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</si>
  <si>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</si>
  <si>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</si>
  <si>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</si>
  <si>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</si>
  <si>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</si>
  <si>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</si>
  <si>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</si>
  <si>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</si>
  <si>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</si>
  <si>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</si>
  <si>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</si>
  <si>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</si>
  <si>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</si>
  <si>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</si>
  <si>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</si>
  <si>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</si>
  <si>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</si>
  <si>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</si>
  <si>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</si>
  <si>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</si>
  <si>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</si>
  <si>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</si>
  <si>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</si>
  <si>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</si>
  <si>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</si>
  <si>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</si>
  <si>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</si>
  <si>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</si>
  <si>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</si>
  <si>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</si>
  <si>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</si>
  <si>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</si>
  <si>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</si>
  <si>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</si>
  <si>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</si>
  <si>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</si>
  <si>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</si>
  <si>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</si>
  <si>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</si>
  <si>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</si>
  <si>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</si>
  <si>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</si>
  <si>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</si>
  <si>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</si>
  <si>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</si>
  <si>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</si>
  <si>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</si>
  <si>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</si>
  <si>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</si>
  <si>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</si>
  <si>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</si>
  <si>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</si>
  <si>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</si>
  <si>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</si>
  <si>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</si>
  <si>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</si>
  <si>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</si>
  <si>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</si>
  <si>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</si>
  <si>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</si>
  <si>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</si>
  <si>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</si>
  <si>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</si>
  <si>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</si>
  <si>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</si>
  <si>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</si>
  <si>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</si>
  <si>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</si>
  <si>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</si>
  <si>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</si>
  <si>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</si>
  <si>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</si>
  <si>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</si>
  <si>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</si>
  <si>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</si>
  <si>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</si>
  <si>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</si>
  <si>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</si>
  <si>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</si>
  <si>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</si>
  <si>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</si>
  <si>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</si>
  <si>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</si>
  <si>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</si>
  <si>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</si>
  <si>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</si>
  <si>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</si>
  <si>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</si>
  <si>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</si>
  <si>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</si>
  <si>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</si>
  <si>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</si>
  <si>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</si>
  <si>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</si>
  <si>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</si>
  <si>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</si>
  <si>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</si>
  <si>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</si>
  <si>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</si>
  <si>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</si>
  <si>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</si>
  <si>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</si>
  <si>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</si>
  <si>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</si>
  <si>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</si>
  <si>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</si>
  <si>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</si>
  <si>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</si>
  <si>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</si>
  <si>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</si>
  <si>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</si>
  <si>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</si>
  <si>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</si>
  <si>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</si>
  <si>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</si>
  <si>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</si>
  <si>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</si>
  <si>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</si>
  <si>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</si>
  <si>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</si>
  <si>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</si>
  <si>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</si>
  <si>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</si>
  <si>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</si>
  <si>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</si>
  <si>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</si>
  <si>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</si>
  <si>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</si>
  <si>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</si>
  <si>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</si>
  <si>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</si>
  <si>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</si>
  <si>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</si>
  <si>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</si>
  <si>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</si>
  <si>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</si>
  <si>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</si>
  <si>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</si>
  <si>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</si>
  <si>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</si>
  <si>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</si>
  <si>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</si>
  <si>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</si>
  <si>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</si>
  <si>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</si>
  <si>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</si>
  <si>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</si>
  <si>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</si>
  <si>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</si>
  <si>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</si>
  <si>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</si>
  <si>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</si>
  <si>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</si>
  <si>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</si>
  <si>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</si>
  <si>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</si>
  <si>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</si>
  <si>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</si>
  <si>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</si>
  <si>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</si>
  <si>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</si>
  <si>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</si>
  <si>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</si>
  <si>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</si>
  <si>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</si>
  <si>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</si>
  <si>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</si>
  <si>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</si>
  <si>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</si>
  <si>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</si>
  <si>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</si>
  <si>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</si>
  <si>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</si>
  <si>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</si>
  <si>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</si>
  <si>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</si>
  <si>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</si>
  <si>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</si>
  <si>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</si>
  <si>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</si>
  <si>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</si>
  <si>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</si>
  <si>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</si>
  <si>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</si>
  <si>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</si>
  <si>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</si>
  <si>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</si>
  <si>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</si>
  <si>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</si>
  <si>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</si>
  <si>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</si>
  <si>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</si>
  <si>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</si>
  <si>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</si>
  <si>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</si>
  <si>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</si>
  <si>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</si>
  <si>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</si>
  <si>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</si>
  <si>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</si>
  <si>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</si>
  <si>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</si>
  <si>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</si>
  <si>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</si>
  <si>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</si>
  <si>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</si>
  <si>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</si>
  <si>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</si>
  <si>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</si>
  <si>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</si>
  <si>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</si>
  <si>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</si>
  <si>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</si>
  <si>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</si>
  <si>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</si>
  <si>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</si>
  <si>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</si>
  <si>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</si>
  <si>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</si>
  <si>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</si>
  <si>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</si>
  <si>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</si>
  <si>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</si>
  <si>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</si>
  <si>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</si>
  <si>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</si>
  <si>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</si>
  <si>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</si>
  <si>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</si>
  <si>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</si>
  <si>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</si>
  <si>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</si>
  <si>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</si>
  <si>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</si>
  <si>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</si>
  <si>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</si>
  <si>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</si>
  <si>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</si>
  <si>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</si>
  <si>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</si>
  <si>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</si>
  <si>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</si>
  <si>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</si>
  <si>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</si>
  <si>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</si>
  <si>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</si>
  <si>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</si>
  <si>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</si>
  <si>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</si>
  <si>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</si>
  <si>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</si>
  <si>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</si>
  <si>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</si>
  <si>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</si>
  <si>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</si>
  <si>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</si>
  <si>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</si>
  <si>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</si>
  <si>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</si>
  <si>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</si>
  <si>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</si>
  <si>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</si>
  <si>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</si>
  <si>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</si>
  <si>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</si>
  <si>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</si>
  <si>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</si>
  <si>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</si>
  <si>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</si>
  <si>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</si>
  <si>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</si>
  <si>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</si>
  <si>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</si>
  <si>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</si>
  <si>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</si>
  <si>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</si>
  <si>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</si>
  <si>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</si>
  <si>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</si>
  <si>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</si>
  <si>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</si>
  <si>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</si>
  <si>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</si>
  <si>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</si>
  <si>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</si>
  <si>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</si>
  <si>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</si>
  <si>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</si>
  <si>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</si>
  <si>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</si>
  <si>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</si>
  <si>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</si>
  <si>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</si>
  <si>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</si>
  <si>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</si>
  <si>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</si>
  <si>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</si>
  <si>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</si>
  <si>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</si>
  <si>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</si>
  <si>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</si>
  <si>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</si>
  <si>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</si>
  <si>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</si>
  <si>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</si>
  <si>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</si>
  <si>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</si>
  <si>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</si>
  <si>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</si>
  <si>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</si>
  <si>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</si>
  <si>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</si>
  <si>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</si>
  <si>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</si>
  <si>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</si>
  <si>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</si>
  <si>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</si>
  <si>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</si>
  <si>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</si>
  <si>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</si>
  <si>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</si>
  <si>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</si>
  <si>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</si>
  <si>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</si>
  <si>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</si>
  <si>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</si>
  <si>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</si>
  <si>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</si>
  <si>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</si>
  <si>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</si>
  <si>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</si>
  <si>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</si>
  <si>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</si>
  <si>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</si>
  <si>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</si>
  <si>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</si>
  <si>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</si>
  <si>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</si>
  <si>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</si>
  <si>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</si>
  <si>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</si>
  <si>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</si>
  <si>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</si>
  <si>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</si>
  <si>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</si>
  <si>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</si>
  <si>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</si>
  <si>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</si>
  <si>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</si>
  <si>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</si>
  <si>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</si>
  <si>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</si>
  <si>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</si>
  <si>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</si>
  <si>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</si>
  <si>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</si>
  <si>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</si>
  <si>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</si>
  <si>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</si>
  <si>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</si>
  <si>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</si>
  <si>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</si>
  <si>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</si>
  <si>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</si>
  <si>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</si>
  <si>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</si>
  <si>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</si>
  <si>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</si>
  <si>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</si>
  <si>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</si>
  <si>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</si>
  <si>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</si>
  <si>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</si>
  <si>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</si>
  <si>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</si>
  <si>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</si>
  <si>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</si>
  <si>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</si>
  <si>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</si>
  <si>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</si>
  <si>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</si>
  <si>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</si>
  <si>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</si>
  <si>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</si>
  <si>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</si>
  <si>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</si>
  <si>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</si>
  <si>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</si>
  <si>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</si>
  <si>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</si>
  <si>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</si>
  <si>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</si>
  <si>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</si>
  <si>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</si>
  <si>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</si>
  <si>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</si>
  <si>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</si>
  <si>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</si>
  <si>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</si>
  <si>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</si>
  <si>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</si>
  <si>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</si>
  <si>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</si>
  <si>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</si>
  <si>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</si>
  <si>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</si>
  <si>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</si>
  <si>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</si>
  <si>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</si>
  <si>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</si>
  <si>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</si>
  <si>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</si>
  <si>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20930--</t>
  </si>
  <si>
    <t>20944--</t>
  </si>
  <si>
    <t>20952--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</si>
  <si>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</si>
  <si>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</si>
  <si>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</si>
  <si>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</si>
  <si>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</si>
  <si>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</si>
  <si>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</si>
  <si>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</si>
  <si>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</si>
  <si>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20958--</t>
  </si>
  <si>
    <t>20975--</t>
  </si>
  <si>
    <t>20989--</t>
  </si>
  <si>
    <t>20985--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</si>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</sst>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66" fontId="26" fillId="0" borderId="17" xfId="0" applyNumberFormat="1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CCFF33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65" t="s">
        <v>29</v>
      </c>
      <c r="B1" s="565"/>
      <c r="C1" s="565"/>
      <c r="D1" s="565"/>
      <c r="E1" s="565"/>
      <c r="F1" s="565"/>
      <c r="G1" s="565"/>
      <c r="H1" s="565"/>
      <c r="I1" s="565"/>
      <c r="J1" s="565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66" t="s">
        <v>2</v>
      </c>
      <c r="X1" s="567"/>
    </row>
    <row r="2" spans="1:24" thickBot="1" x14ac:dyDescent="0.3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8" t="s">
        <v>15</v>
      </c>
      <c r="P3" s="56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0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1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49" t="s">
        <v>41</v>
      </c>
      <c r="B56" s="148" t="s">
        <v>23</v>
      </c>
      <c r="C56" s="551" t="s">
        <v>110</v>
      </c>
      <c r="D56" s="150"/>
      <c r="E56" s="40"/>
      <c r="F56" s="151">
        <v>1025.4000000000001</v>
      </c>
      <c r="G56" s="152">
        <v>44571</v>
      </c>
      <c r="H56" s="553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50"/>
      <c r="B57" s="148" t="s">
        <v>24</v>
      </c>
      <c r="C57" s="552"/>
      <c r="D57" s="150"/>
      <c r="E57" s="40"/>
      <c r="F57" s="151">
        <v>319</v>
      </c>
      <c r="G57" s="152">
        <v>44571</v>
      </c>
      <c r="H57" s="554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49" t="s">
        <v>41</v>
      </c>
      <c r="B58" s="148" t="s">
        <v>23</v>
      </c>
      <c r="C58" s="551" t="s">
        <v>129</v>
      </c>
      <c r="D58" s="150"/>
      <c r="E58" s="40"/>
      <c r="F58" s="151">
        <v>833.8</v>
      </c>
      <c r="G58" s="152">
        <v>44578</v>
      </c>
      <c r="H58" s="553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55" t="s">
        <v>59</v>
      </c>
      <c r="P58" s="576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50"/>
      <c r="B59" s="148" t="s">
        <v>24</v>
      </c>
      <c r="C59" s="552"/>
      <c r="D59" s="150"/>
      <c r="E59" s="40"/>
      <c r="F59" s="151">
        <v>220</v>
      </c>
      <c r="G59" s="152">
        <v>44578</v>
      </c>
      <c r="H59" s="554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56"/>
      <c r="P59" s="577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74" t="s">
        <v>41</v>
      </c>
      <c r="B60" s="148" t="s">
        <v>23</v>
      </c>
      <c r="C60" s="572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53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55" t="s">
        <v>59</v>
      </c>
      <c r="P60" s="576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75"/>
      <c r="B61" s="148" t="s">
        <v>24</v>
      </c>
      <c r="C61" s="573"/>
      <c r="D61" s="165"/>
      <c r="E61" s="40">
        <f t="shared" si="2"/>
        <v>0</v>
      </c>
      <c r="F61" s="151">
        <v>231.6</v>
      </c>
      <c r="G61" s="152">
        <v>44585</v>
      </c>
      <c r="H61" s="554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56"/>
      <c r="P61" s="577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43"/>
      <c r="D63" s="163"/>
      <c r="E63" s="40">
        <f t="shared" si="2"/>
        <v>0</v>
      </c>
      <c r="F63" s="151"/>
      <c r="G63" s="152"/>
      <c r="H63" s="545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44"/>
      <c r="D64" s="168"/>
      <c r="E64" s="40">
        <f t="shared" si="2"/>
        <v>0</v>
      </c>
      <c r="F64" s="151"/>
      <c r="G64" s="152"/>
      <c r="H64" s="546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47"/>
      <c r="P68" s="541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8"/>
      <c r="P69" s="542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47"/>
      <c r="P82" s="561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8"/>
      <c r="P83" s="562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47"/>
      <c r="P84" s="56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8"/>
      <c r="P85" s="562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63"/>
      <c r="M90" s="564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63"/>
      <c r="M91" s="564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47"/>
      <c r="P97" s="557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8"/>
      <c r="P98" s="558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59" t="s">
        <v>26</v>
      </c>
      <c r="G262" s="559"/>
      <c r="H262" s="560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5" t="s">
        <v>104</v>
      </c>
      <c r="B1" s="565"/>
      <c r="C1" s="565"/>
      <c r="D1" s="565"/>
      <c r="E1" s="565"/>
      <c r="F1" s="565"/>
      <c r="G1" s="565"/>
      <c r="H1" s="565"/>
      <c r="I1" s="565"/>
      <c r="J1" s="565"/>
      <c r="K1" s="375"/>
      <c r="L1" s="375"/>
      <c r="M1" s="375"/>
      <c r="N1" s="375"/>
      <c r="O1" s="376"/>
      <c r="S1" s="584" t="s">
        <v>142</v>
      </c>
      <c r="T1" s="584"/>
      <c r="U1" s="6" t="s">
        <v>0</v>
      </c>
      <c r="V1" s="7" t="s">
        <v>1</v>
      </c>
      <c r="W1" s="566" t="s">
        <v>2</v>
      </c>
      <c r="X1" s="567"/>
    </row>
    <row r="2" spans="1:24" thickBot="1" x14ac:dyDescent="0.3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377"/>
      <c r="L2" s="377"/>
      <c r="M2" s="377"/>
      <c r="N2" s="378"/>
      <c r="O2" s="379"/>
      <c r="Q2" s="10"/>
      <c r="R2" s="11"/>
      <c r="S2" s="585"/>
      <c r="T2" s="58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8" t="s">
        <v>15</v>
      </c>
      <c r="P3" s="56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86" t="s">
        <v>41</v>
      </c>
      <c r="B55" s="148" t="s">
        <v>23</v>
      </c>
      <c r="C55" s="551" t="s">
        <v>160</v>
      </c>
      <c r="D55" s="150"/>
      <c r="E55" s="40"/>
      <c r="F55" s="151">
        <v>1331.6</v>
      </c>
      <c r="G55" s="152">
        <v>44599</v>
      </c>
      <c r="H55" s="545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87"/>
      <c r="B56" s="148" t="s">
        <v>24</v>
      </c>
      <c r="C56" s="552"/>
      <c r="D56" s="163"/>
      <c r="E56" s="40"/>
      <c r="F56" s="151">
        <v>194.4</v>
      </c>
      <c r="G56" s="152">
        <v>44599</v>
      </c>
      <c r="H56" s="546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78" t="s">
        <v>41</v>
      </c>
      <c r="B57" s="148" t="s">
        <v>24</v>
      </c>
      <c r="C57" s="580" t="s">
        <v>162</v>
      </c>
      <c r="D57" s="165"/>
      <c r="E57" s="40"/>
      <c r="F57" s="151">
        <v>344</v>
      </c>
      <c r="G57" s="152">
        <v>44606</v>
      </c>
      <c r="H57" s="545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47" t="s">
        <v>59</v>
      </c>
      <c r="P57" s="541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79"/>
      <c r="B58" s="148" t="s">
        <v>23</v>
      </c>
      <c r="C58" s="581"/>
      <c r="D58" s="165"/>
      <c r="E58" s="40"/>
      <c r="F58" s="151">
        <v>627.6</v>
      </c>
      <c r="G58" s="152">
        <v>44606</v>
      </c>
      <c r="H58" s="546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82"/>
      <c r="P58" s="583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45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46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6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6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6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6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63"/>
      <c r="M87" s="564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63"/>
      <c r="M88" s="564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47"/>
      <c r="P94" s="55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8"/>
      <c r="P95" s="55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59" t="s">
        <v>26</v>
      </c>
      <c r="G259" s="559"/>
      <c r="H259" s="560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5" t="s">
        <v>189</v>
      </c>
      <c r="B1" s="565"/>
      <c r="C1" s="565"/>
      <c r="D1" s="565"/>
      <c r="E1" s="565"/>
      <c r="F1" s="565"/>
      <c r="G1" s="565"/>
      <c r="H1" s="565"/>
      <c r="I1" s="565"/>
      <c r="J1" s="565"/>
      <c r="K1" s="375"/>
      <c r="L1" s="375"/>
      <c r="M1" s="375"/>
      <c r="N1" s="375"/>
      <c r="O1" s="376"/>
      <c r="S1" s="584" t="s">
        <v>142</v>
      </c>
      <c r="T1" s="584"/>
      <c r="U1" s="6" t="s">
        <v>0</v>
      </c>
      <c r="V1" s="7" t="s">
        <v>1</v>
      </c>
      <c r="W1" s="566" t="s">
        <v>2</v>
      </c>
      <c r="X1" s="567"/>
    </row>
    <row r="2" spans="1:24" thickBot="1" x14ac:dyDescent="0.3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377"/>
      <c r="L2" s="377"/>
      <c r="M2" s="377"/>
      <c r="N2" s="378"/>
      <c r="O2" s="379"/>
      <c r="Q2" s="10"/>
      <c r="R2" s="11"/>
      <c r="S2" s="585"/>
      <c r="T2" s="58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8" t="s">
        <v>15</v>
      </c>
      <c r="P3" s="56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86" t="s">
        <v>41</v>
      </c>
      <c r="B55" s="438" t="s">
        <v>24</v>
      </c>
      <c r="C55" s="551" t="s">
        <v>229</v>
      </c>
      <c r="D55" s="439"/>
      <c r="E55" s="60"/>
      <c r="F55" s="151">
        <v>181.6</v>
      </c>
      <c r="G55" s="152">
        <v>44627</v>
      </c>
      <c r="H55" s="591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7" t="s">
        <v>59</v>
      </c>
      <c r="P55" s="541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90"/>
      <c r="B56" s="438" t="s">
        <v>24</v>
      </c>
      <c r="C56" s="552"/>
      <c r="D56" s="440"/>
      <c r="E56" s="60"/>
      <c r="F56" s="151">
        <v>967</v>
      </c>
      <c r="G56" s="152">
        <v>44627</v>
      </c>
      <c r="H56" s="592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8"/>
      <c r="P56" s="542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74" t="s">
        <v>41</v>
      </c>
      <c r="B58" s="170" t="s">
        <v>24</v>
      </c>
      <c r="C58" s="588" t="s">
        <v>319</v>
      </c>
      <c r="D58" s="165"/>
      <c r="E58" s="60"/>
      <c r="F58" s="151">
        <v>332.6</v>
      </c>
      <c r="G58" s="152">
        <v>44648</v>
      </c>
      <c r="H58" s="599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55" t="s">
        <v>59</v>
      </c>
      <c r="P58" s="576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75"/>
      <c r="B59" s="170" t="s">
        <v>23</v>
      </c>
      <c r="C59" s="589"/>
      <c r="D59" s="163"/>
      <c r="E59" s="60"/>
      <c r="F59" s="151">
        <v>719</v>
      </c>
      <c r="G59" s="152">
        <v>44648</v>
      </c>
      <c r="H59" s="600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56"/>
      <c r="P59" s="577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93" t="s">
        <v>106</v>
      </c>
      <c r="B62" s="178" t="s">
        <v>237</v>
      </c>
      <c r="C62" s="595" t="s">
        <v>238</v>
      </c>
      <c r="D62" s="168"/>
      <c r="E62" s="60"/>
      <c r="F62" s="151">
        <v>152.6</v>
      </c>
      <c r="G62" s="152">
        <v>44622</v>
      </c>
      <c r="H62" s="597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47" t="s">
        <v>61</v>
      </c>
      <c r="P62" s="541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94"/>
      <c r="B63" s="178" t="s">
        <v>239</v>
      </c>
      <c r="C63" s="596"/>
      <c r="D63" s="168"/>
      <c r="E63" s="60"/>
      <c r="F63" s="151">
        <v>204.8</v>
      </c>
      <c r="G63" s="152">
        <v>44622</v>
      </c>
      <c r="H63" s="598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8"/>
      <c r="P63" s="54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6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6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6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6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63"/>
      <c r="M87" s="56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63"/>
      <c r="M88" s="56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5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5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59" t="s">
        <v>26</v>
      </c>
      <c r="G259" s="559"/>
      <c r="H259" s="560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5" t="s">
        <v>288</v>
      </c>
      <c r="B1" s="565"/>
      <c r="C1" s="565"/>
      <c r="D1" s="565"/>
      <c r="E1" s="565"/>
      <c r="F1" s="565"/>
      <c r="G1" s="565"/>
      <c r="H1" s="565"/>
      <c r="I1" s="565"/>
      <c r="J1" s="565"/>
      <c r="K1" s="375"/>
      <c r="L1" s="375"/>
      <c r="M1" s="375"/>
      <c r="N1" s="375"/>
      <c r="O1" s="376"/>
      <c r="S1" s="584" t="s">
        <v>142</v>
      </c>
      <c r="T1" s="584"/>
      <c r="U1" s="6" t="s">
        <v>0</v>
      </c>
      <c r="V1" s="7" t="s">
        <v>1</v>
      </c>
      <c r="W1" s="566" t="s">
        <v>2</v>
      </c>
      <c r="X1" s="567"/>
    </row>
    <row r="2" spans="1:24" ht="15.75" thickBot="1" x14ac:dyDescent="0.3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377"/>
      <c r="L2" s="377"/>
      <c r="M2" s="377"/>
      <c r="N2" s="378"/>
      <c r="O2" s="379"/>
      <c r="Q2" s="10"/>
      <c r="R2" s="11"/>
      <c r="S2" s="585"/>
      <c r="T2" s="58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8" t="s">
        <v>15</v>
      </c>
      <c r="P3" s="56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86" t="s">
        <v>111</v>
      </c>
      <c r="B64" s="178" t="s">
        <v>464</v>
      </c>
      <c r="C64" s="595" t="s">
        <v>465</v>
      </c>
      <c r="D64" s="171"/>
      <c r="E64" s="60"/>
      <c r="F64" s="151">
        <v>302.5</v>
      </c>
      <c r="G64" s="504">
        <v>44681</v>
      </c>
      <c r="H64" s="601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03" t="s">
        <v>59</v>
      </c>
      <c r="P64" s="605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90"/>
      <c r="B65" s="178" t="s">
        <v>240</v>
      </c>
      <c r="C65" s="596"/>
      <c r="D65" s="171"/>
      <c r="E65" s="60"/>
      <c r="F65" s="151">
        <v>508</v>
      </c>
      <c r="G65" s="504">
        <v>44681</v>
      </c>
      <c r="H65" s="602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04"/>
      <c r="P65" s="606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6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6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6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6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63"/>
      <c r="M87" s="56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63"/>
      <c r="M88" s="56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57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58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59" t="s">
        <v>26</v>
      </c>
      <c r="G259" s="559"/>
      <c r="H259" s="560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5" t="s">
        <v>402</v>
      </c>
      <c r="B1" s="565"/>
      <c r="C1" s="565"/>
      <c r="D1" s="565"/>
      <c r="E1" s="565"/>
      <c r="F1" s="565"/>
      <c r="G1" s="565"/>
      <c r="H1" s="565"/>
      <c r="I1" s="565"/>
      <c r="J1" s="565"/>
      <c r="K1" s="375"/>
      <c r="L1" s="375"/>
      <c r="M1" s="375"/>
      <c r="N1" s="375"/>
      <c r="O1" s="376"/>
      <c r="S1" s="584" t="s">
        <v>142</v>
      </c>
      <c r="T1" s="584"/>
      <c r="U1" s="6" t="s">
        <v>0</v>
      </c>
      <c r="V1" s="7" t="s">
        <v>1</v>
      </c>
      <c r="W1" s="566" t="s">
        <v>2</v>
      </c>
      <c r="X1" s="567"/>
    </row>
    <row r="2" spans="1:24" thickBot="1" x14ac:dyDescent="0.3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377"/>
      <c r="L2" s="377"/>
      <c r="M2" s="377"/>
      <c r="N2" s="378"/>
      <c r="O2" s="379"/>
      <c r="Q2" s="10"/>
      <c r="R2" s="11"/>
      <c r="S2" s="585"/>
      <c r="T2" s="58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8" t="s">
        <v>15</v>
      </c>
      <c r="P3" s="56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63"/>
      <c r="M87" s="56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63"/>
      <c r="M88" s="56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5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5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59" t="s">
        <v>26</v>
      </c>
      <c r="G259" s="559"/>
      <c r="H259" s="560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3"/>
  <sheetViews>
    <sheetView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X3" sqref="X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5" t="s">
        <v>482</v>
      </c>
      <c r="B1" s="565"/>
      <c r="C1" s="565"/>
      <c r="D1" s="565"/>
      <c r="E1" s="565"/>
      <c r="F1" s="565"/>
      <c r="G1" s="565"/>
      <c r="H1" s="565"/>
      <c r="I1" s="565"/>
      <c r="J1" s="565"/>
      <c r="K1" s="375"/>
      <c r="L1" s="375"/>
      <c r="M1" s="375"/>
      <c r="N1" s="375"/>
      <c r="O1" s="376"/>
      <c r="S1" s="584" t="s">
        <v>142</v>
      </c>
      <c r="T1" s="584"/>
      <c r="U1" s="6" t="s">
        <v>0</v>
      </c>
      <c r="V1" s="7" t="s">
        <v>1</v>
      </c>
      <c r="W1" s="566" t="s">
        <v>2</v>
      </c>
      <c r="X1" s="567"/>
    </row>
    <row r="2" spans="1:24" thickBot="1" x14ac:dyDescent="0.3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377"/>
      <c r="L2" s="377"/>
      <c r="M2" s="377"/>
      <c r="N2" s="378"/>
      <c r="O2" s="379"/>
      <c r="Q2" s="10"/>
      <c r="R2" s="11"/>
      <c r="S2" s="585"/>
      <c r="T2" s="58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8" t="s">
        <v>15</v>
      </c>
      <c r="P3" s="56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1" si="0">I4-F4</f>
        <v>15</v>
      </c>
      <c r="K4" s="46">
        <v>39</v>
      </c>
      <c r="L4" s="47"/>
      <c r="M4" s="47"/>
      <c r="N4" s="48">
        <f t="shared" ref="N4:N115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631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631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631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631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631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631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631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631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631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631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631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6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631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635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635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635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635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635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635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635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635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7">
        <v>26900</v>
      </c>
      <c r="R24" s="528">
        <v>44743</v>
      </c>
      <c r="S24" s="91">
        <v>28000</v>
      </c>
      <c r="T24" s="92" t="s">
        <v>531</v>
      </c>
      <c r="U24" s="478" t="s">
        <v>635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7">
        <v>0</v>
      </c>
      <c r="R25" s="528">
        <v>44743</v>
      </c>
      <c r="S25" s="51">
        <v>0</v>
      </c>
      <c r="T25" s="92" t="s">
        <v>531</v>
      </c>
      <c r="U25" s="478" t="s">
        <v>635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7">
        <v>26365</v>
      </c>
      <c r="R26" s="528">
        <v>44743</v>
      </c>
      <c r="S26" s="51">
        <v>28000</v>
      </c>
      <c r="T26" s="92" t="s">
        <v>538</v>
      </c>
      <c r="U26" s="478" t="s">
        <v>635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7">
        <v>0</v>
      </c>
      <c r="R27" s="528">
        <v>44743</v>
      </c>
      <c r="S27" s="91">
        <v>0</v>
      </c>
      <c r="T27" s="92" t="s">
        <v>538</v>
      </c>
      <c r="U27" s="478" t="s">
        <v>635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30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11" t="s">
        <v>41</v>
      </c>
      <c r="B55" s="531" t="s">
        <v>23</v>
      </c>
      <c r="C55" s="613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53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15" t="s">
        <v>59</v>
      </c>
      <c r="P55" s="617">
        <v>44750</v>
      </c>
      <c r="Q55" s="533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12"/>
      <c r="B56" s="148" t="s">
        <v>600</v>
      </c>
      <c r="C56" s="614"/>
      <c r="D56" s="439"/>
      <c r="E56" s="40"/>
      <c r="F56" s="505">
        <v>130.6</v>
      </c>
      <c r="G56" s="152">
        <v>44718</v>
      </c>
      <c r="H56" s="554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16"/>
      <c r="P56" s="618"/>
      <c r="Q56" s="533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9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2" t="s">
        <v>553</v>
      </c>
      <c r="P57" s="534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8" thickBot="1" x14ac:dyDescent="0.35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7.25" x14ac:dyDescent="0.3">
      <c r="A64" s="468" t="s">
        <v>526</v>
      </c>
      <c r="B64" s="178" t="s">
        <v>543</v>
      </c>
      <c r="C64" s="474" t="s">
        <v>546</v>
      </c>
      <c r="D64" s="171"/>
      <c r="E64" s="60"/>
      <c r="F64" s="151">
        <v>100</v>
      </c>
      <c r="G64" s="152">
        <v>44737</v>
      </c>
      <c r="H64" s="388" t="s">
        <v>545</v>
      </c>
      <c r="I64" s="151">
        <v>100</v>
      </c>
      <c r="J64" s="45">
        <f>I64-F64</f>
        <v>0</v>
      </c>
      <c r="K64" s="166">
        <v>97.78</v>
      </c>
      <c r="L64" s="99"/>
      <c r="M64" s="99"/>
      <c r="N64" s="48">
        <f>K64*I64</f>
        <v>9778</v>
      </c>
      <c r="O64" s="607" t="s">
        <v>59</v>
      </c>
      <c r="P64" s="609">
        <v>44742</v>
      </c>
      <c r="Q64" s="167"/>
      <c r="R64" s="129"/>
      <c r="S64" s="92"/>
      <c r="T64" s="92"/>
      <c r="U64" s="53"/>
      <c r="V64" s="54"/>
    </row>
    <row r="65" spans="1:22" ht="18" customHeight="1" thickBot="1" x14ac:dyDescent="0.35">
      <c r="A65" s="80" t="s">
        <v>526</v>
      </c>
      <c r="B65" s="178" t="s">
        <v>543</v>
      </c>
      <c r="C65" s="183" t="s">
        <v>544</v>
      </c>
      <c r="D65" s="171"/>
      <c r="E65" s="60"/>
      <c r="F65" s="151">
        <v>100</v>
      </c>
      <c r="G65" s="152">
        <v>44740</v>
      </c>
      <c r="H65" s="153" t="s">
        <v>545</v>
      </c>
      <c r="I65" s="151">
        <v>100</v>
      </c>
      <c r="J65" s="45">
        <f>I65-F65</f>
        <v>0</v>
      </c>
      <c r="K65" s="166">
        <v>94.54</v>
      </c>
      <c r="L65" s="99"/>
      <c r="M65" s="99"/>
      <c r="N65" s="48">
        <f>K65*I65</f>
        <v>9454</v>
      </c>
      <c r="O65" s="608"/>
      <c r="P65" s="610"/>
      <c r="Q65" s="167"/>
      <c r="R65" s="129"/>
      <c r="S65" s="180"/>
      <c r="T65" s="52"/>
      <c r="U65" s="53"/>
      <c r="V65" s="54"/>
    </row>
    <row r="66" spans="1:22" ht="18" thickBot="1" x14ac:dyDescent="0.35">
      <c r="A66" s="514" t="s">
        <v>526</v>
      </c>
      <c r="B66" s="178" t="s">
        <v>539</v>
      </c>
      <c r="C66" s="183" t="s">
        <v>540</v>
      </c>
      <c r="D66" s="168"/>
      <c r="E66" s="60"/>
      <c r="F66" s="151">
        <v>274.60000000000002</v>
      </c>
      <c r="G66" s="152">
        <v>44742</v>
      </c>
      <c r="H66" s="475" t="s">
        <v>541</v>
      </c>
      <c r="I66" s="151">
        <v>47.202379999999998</v>
      </c>
      <c r="J66" s="45">
        <f>I66-F66</f>
        <v>-227.39762000000002</v>
      </c>
      <c r="K66" s="166">
        <v>84</v>
      </c>
      <c r="L66" s="99"/>
      <c r="M66" s="99"/>
      <c r="N66" s="48">
        <f>K66*I66</f>
        <v>3964.9999199999997</v>
      </c>
      <c r="O66" s="516" t="s">
        <v>542</v>
      </c>
      <c r="P66" s="513">
        <v>44742</v>
      </c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183"/>
      <c r="D67" s="171"/>
      <c r="E67" s="60"/>
      <c r="F67" s="151"/>
      <c r="G67" s="152"/>
      <c r="H67" s="388"/>
      <c r="I67" s="151"/>
      <c r="J67" s="45">
        <f t="shared" si="0"/>
        <v>0</v>
      </c>
      <c r="K67" s="166"/>
      <c r="L67" s="99"/>
      <c r="M67" s="99"/>
      <c r="N67" s="48">
        <f t="shared" si="1"/>
        <v>0</v>
      </c>
      <c r="O67" s="172"/>
      <c r="P67" s="42"/>
      <c r="Q67" s="164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183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x14ac:dyDescent="0.3">
      <c r="A69" s="71"/>
      <c r="B69" s="178"/>
      <c r="C69" s="171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63"/>
      <c r="M88" s="56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63"/>
      <c r="M89" s="564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7"/>
      <c r="P95" s="557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48"/>
      <c r="P96" s="558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6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6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6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7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6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6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7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7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6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7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ref="J152:J215" si="8">I152-F152</f>
        <v>0</v>
      </c>
      <c r="K152" s="236"/>
      <c r="L152" s="242"/>
      <c r="M152" s="242"/>
      <c r="N152" s="48">
        <f t="shared" si="7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si="8"/>
        <v>0</v>
      </c>
      <c r="K153" s="236"/>
      <c r="L153" s="242"/>
      <c r="M153" s="242"/>
      <c r="N153" s="48">
        <f t="shared" si="7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43"/>
      <c r="I154" s="64"/>
      <c r="J154" s="45">
        <f t="shared" si="8"/>
        <v>0</v>
      </c>
      <c r="K154" s="244"/>
      <c r="L154" s="242"/>
      <c r="M154" s="242"/>
      <c r="N154" s="48">
        <f t="shared" si="7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12"/>
      <c r="I155" s="64"/>
      <c r="J155" s="45">
        <f t="shared" si="8"/>
        <v>0</v>
      </c>
      <c r="K155" s="246"/>
      <c r="L155" s="247"/>
      <c r="M155" s="247"/>
      <c r="N155" s="48">
        <f t="shared" si="7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6"/>
        <v>0</v>
      </c>
      <c r="F156" s="249"/>
      <c r="G156" s="235"/>
      <c r="H156" s="224"/>
      <c r="I156" s="64"/>
      <c r="J156" s="45">
        <f t="shared" si="8"/>
        <v>0</v>
      </c>
      <c r="K156" s="246"/>
      <c r="L156" s="250"/>
      <c r="M156" s="250"/>
      <c r="N156" s="48">
        <f t="shared" si="7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6"/>
        <v>0</v>
      </c>
      <c r="F157" s="64"/>
      <c r="G157" s="235"/>
      <c r="H157" s="212"/>
      <c r="I157" s="64"/>
      <c r="J157" s="45">
        <f t="shared" si="8"/>
        <v>0</v>
      </c>
      <c r="K157" s="246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51"/>
      <c r="I158" s="64"/>
      <c r="J158" s="45">
        <f t="shared" si="8"/>
        <v>0</v>
      </c>
      <c r="K158" s="100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26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2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3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6"/>
        <v>0</v>
      </c>
      <c r="F167" s="64"/>
      <c r="G167" s="235"/>
      <c r="H167" s="238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6"/>
        <v>0</v>
      </c>
      <c r="F168" s="64"/>
      <c r="G168" s="235"/>
      <c r="H168" s="63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264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117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9">D178*F178</f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9"/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ref="N180:N243" si="10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9"/>
        <v>0</v>
      </c>
      <c r="F190" s="64"/>
      <c r="G190" s="117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64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9"/>
        <v>0</v>
      </c>
      <c r="F210" s="64"/>
      <c r="G210" s="117"/>
      <c r="H210" s="63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ref="J216:J259" si="11">I216-F216</f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63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9"/>
        <v>0</v>
      </c>
      <c r="F241" s="64"/>
      <c r="G241" s="235"/>
      <c r="H241" s="252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2">D242*F242</f>
        <v>0</v>
      </c>
      <c r="F242" s="64"/>
      <c r="G242" s="235"/>
      <c r="H242" s="252"/>
      <c r="I242" s="64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ref="N244:N263" si="13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2"/>
        <v>0</v>
      </c>
      <c r="F248" s="44"/>
      <c r="G248" s="294"/>
      <c r="H248" s="295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305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2"/>
        <v>0</v>
      </c>
      <c r="F256" s="268"/>
      <c r="G256" s="235"/>
      <c r="H256" s="307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H257" s="313"/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6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2"/>
        <v>#VALUE!</v>
      </c>
      <c r="F260" s="559" t="s">
        <v>26</v>
      </c>
      <c r="G260" s="559"/>
      <c r="H260" s="560"/>
      <c r="I260" s="317">
        <f>SUM(I4:I259)</f>
        <v>389962.11237999989</v>
      </c>
      <c r="J260" s="318"/>
      <c r="K260" s="314"/>
      <c r="L260" s="319"/>
      <c r="M260" s="314"/>
      <c r="N260" s="48">
        <f t="shared" si="13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2"/>
        <v>0</v>
      </c>
      <c r="I261" s="322"/>
      <c r="J261" s="318"/>
      <c r="K261" s="314"/>
      <c r="L261" s="319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14"/>
      <c r="L262" s="314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28"/>
      <c r="N263" s="48">
        <f t="shared" si="13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16375228.189920001</v>
      </c>
      <c r="O264" s="338"/>
      <c r="Q264" s="339">
        <f>SUM(Q4:Q263)</f>
        <v>354123</v>
      </c>
      <c r="R264" s="8"/>
      <c r="S264" s="340">
        <f>SUM(S17:S263)</f>
        <v>168000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16897351.189920001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63:P65">
    <sortCondition ref="C63:C65"/>
  </sortState>
  <mergeCells count="15">
    <mergeCell ref="F260:H260"/>
    <mergeCell ref="A1:J2"/>
    <mergeCell ref="S1:T2"/>
    <mergeCell ref="W1:X1"/>
    <mergeCell ref="O3:P3"/>
    <mergeCell ref="L88:M89"/>
    <mergeCell ref="O95:O96"/>
    <mergeCell ref="P95:P96"/>
    <mergeCell ref="O64:O65"/>
    <mergeCell ref="P64:P65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3"/>
  <sheetViews>
    <sheetView tabSelected="1" workbookViewId="0">
      <pane xSplit="7" ySplit="3" topLeftCell="V16" activePane="bottomRight" state="frozen"/>
      <selection pane="topRight" activeCell="H1" sqref="H1"/>
      <selection pane="bottomLeft" activeCell="A4" sqref="A4"/>
      <selection pane="bottomRight" activeCell="B21" sqref="B2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5" t="s">
        <v>571</v>
      </c>
      <c r="B1" s="565"/>
      <c r="C1" s="565"/>
      <c r="D1" s="565"/>
      <c r="E1" s="565"/>
      <c r="F1" s="565"/>
      <c r="G1" s="565"/>
      <c r="H1" s="565"/>
      <c r="I1" s="565"/>
      <c r="J1" s="565"/>
      <c r="K1" s="375"/>
      <c r="L1" s="375"/>
      <c r="M1" s="375"/>
      <c r="N1" s="375"/>
      <c r="O1" s="376"/>
      <c r="S1" s="584" t="s">
        <v>142</v>
      </c>
      <c r="T1" s="584"/>
      <c r="U1" s="6" t="s">
        <v>0</v>
      </c>
      <c r="V1" s="7" t="s">
        <v>1</v>
      </c>
      <c r="W1" s="566" t="s">
        <v>2</v>
      </c>
      <c r="X1" s="567"/>
    </row>
    <row r="2" spans="1:24" thickBot="1" x14ac:dyDescent="0.3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377"/>
      <c r="L2" s="377"/>
      <c r="M2" s="377"/>
      <c r="N2" s="378"/>
      <c r="O2" s="379"/>
      <c r="Q2" s="10"/>
      <c r="R2" s="11"/>
      <c r="S2" s="585"/>
      <c r="T2" s="58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8" t="s">
        <v>15</v>
      </c>
      <c r="P3" s="56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4" t="s">
        <v>616</v>
      </c>
      <c r="I4" s="409">
        <v>24340</v>
      </c>
      <c r="J4" s="45">
        <f t="shared" ref="J4:J151" si="0">I4-F4</f>
        <v>190</v>
      </c>
      <c r="K4" s="46">
        <v>43</v>
      </c>
      <c r="L4" s="47"/>
      <c r="M4" s="47"/>
      <c r="N4" s="48">
        <f t="shared" ref="N4:N115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639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639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647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639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648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639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40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639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649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633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639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650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632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639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651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634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639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652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644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639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653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10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97"/>
      <c r="P13" s="398"/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639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654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10" t="s">
        <v>628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/>
      <c r="P14" s="398"/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639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655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10" t="s">
        <v>629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97"/>
      <c r="P15" s="398"/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639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656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10" t="s">
        <v>630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97"/>
      <c r="P16" s="398"/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639</v>
      </c>
      <c r="X16" s="70">
        <v>4176</v>
      </c>
    </row>
    <row r="17" spans="1:24" ht="28.5" customHeight="1" thickTop="1" thickBot="1" x14ac:dyDescent="0.35">
      <c r="A17" s="538" t="s">
        <v>243</v>
      </c>
      <c r="B17" s="58" t="s">
        <v>72</v>
      </c>
      <c r="C17" s="59" t="s">
        <v>657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10" t="s">
        <v>640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97"/>
      <c r="P17" s="398"/>
      <c r="Q17" s="66">
        <v>21550</v>
      </c>
      <c r="R17" s="67">
        <v>44771</v>
      </c>
      <c r="S17" s="51">
        <v>28000</v>
      </c>
      <c r="T17" s="92" t="s">
        <v>646</v>
      </c>
      <c r="U17" s="53"/>
      <c r="V17" s="54"/>
      <c r="W17" s="53" t="s">
        <v>639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636</v>
      </c>
      <c r="C18" s="59" t="s">
        <v>658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10" t="s">
        <v>641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97"/>
      <c r="P18" s="398"/>
      <c r="Q18" s="66">
        <v>21550</v>
      </c>
      <c r="R18" s="67">
        <v>44771</v>
      </c>
      <c r="S18" s="51">
        <v>28000</v>
      </c>
      <c r="T18" s="92" t="s">
        <v>645</v>
      </c>
      <c r="U18" s="53"/>
      <c r="V18" s="54"/>
      <c r="W18" s="53" t="s">
        <v>639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659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10" t="s">
        <v>642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97"/>
      <c r="P19" s="398"/>
      <c r="Q19" s="79">
        <v>21550</v>
      </c>
      <c r="R19" s="67">
        <v>44771</v>
      </c>
      <c r="S19" s="51">
        <v>28000</v>
      </c>
      <c r="T19" s="92" t="s">
        <v>637</v>
      </c>
      <c r="U19" s="53"/>
      <c r="V19" s="54"/>
      <c r="W19" s="53" t="s">
        <v>639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660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10" t="s">
        <v>643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89"/>
      <c r="P20" s="90"/>
      <c r="Q20" s="79">
        <v>21550</v>
      </c>
      <c r="R20" s="67">
        <v>44771</v>
      </c>
      <c r="S20" s="51">
        <v>28000</v>
      </c>
      <c r="T20" s="92" t="s">
        <v>638</v>
      </c>
      <c r="U20" s="53"/>
      <c r="V20" s="54"/>
      <c r="W20" s="53" t="s">
        <v>639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59"/>
      <c r="D21" s="60"/>
      <c r="E21" s="40">
        <f t="shared" si="2"/>
        <v>0</v>
      </c>
      <c r="F21" s="61">
        <v>17870</v>
      </c>
      <c r="G21" s="62">
        <v>44773</v>
      </c>
      <c r="H21" s="410"/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89"/>
      <c r="P21" s="90"/>
      <c r="Q21" s="79"/>
      <c r="R21" s="67"/>
      <c r="S21" s="51"/>
      <c r="T21" s="92"/>
      <c r="U21" s="53"/>
      <c r="V21" s="54"/>
      <c r="W21" s="53" t="s">
        <v>639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9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30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23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5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6" t="s">
        <v>59</v>
      </c>
      <c r="P66" s="537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586" t="s">
        <v>579</v>
      </c>
      <c r="B67" s="178" t="s">
        <v>585</v>
      </c>
      <c r="C67" s="620" t="s">
        <v>586</v>
      </c>
      <c r="D67" s="171"/>
      <c r="E67" s="60"/>
      <c r="F67" s="151">
        <v>58855</v>
      </c>
      <c r="G67" s="152">
        <v>44748</v>
      </c>
      <c r="H67" s="545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24" t="s">
        <v>59</v>
      </c>
      <c r="P67" s="609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19"/>
      <c r="B68" s="178" t="s">
        <v>588</v>
      </c>
      <c r="C68" s="621"/>
      <c r="D68" s="171"/>
      <c r="E68" s="60"/>
      <c r="F68" s="151">
        <v>28199</v>
      </c>
      <c r="G68" s="152">
        <v>44748</v>
      </c>
      <c r="H68" s="623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25"/>
      <c r="P68" s="627"/>
      <c r="Q68" s="167"/>
      <c r="R68" s="129"/>
      <c r="S68" s="180"/>
      <c r="T68" s="52"/>
      <c r="U68" s="53"/>
      <c r="V68" s="54"/>
    </row>
    <row r="69" spans="1:22" ht="18" thickBot="1" x14ac:dyDescent="0.35">
      <c r="A69" s="590"/>
      <c r="B69" s="178" t="s">
        <v>589</v>
      </c>
      <c r="C69" s="622"/>
      <c r="D69" s="171"/>
      <c r="E69" s="60"/>
      <c r="F69" s="151">
        <v>26810</v>
      </c>
      <c r="G69" s="152">
        <v>44748</v>
      </c>
      <c r="H69" s="546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26"/>
      <c r="P69" s="610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72"/>
      <c r="P70" s="525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63"/>
      <c r="M88" s="56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63"/>
      <c r="M89" s="564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7"/>
      <c r="P95" s="557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48"/>
      <c r="P96" s="558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59" t="s">
        <v>26</v>
      </c>
      <c r="G260" s="559"/>
      <c r="H260" s="560"/>
      <c r="I260" s="317">
        <f>SUM(I4:I259)</f>
        <v>524990.9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17577244.875</v>
      </c>
      <c r="O264" s="338"/>
      <c r="Q264" s="339">
        <f>SUM(Q4:Q263)</f>
        <v>346744</v>
      </c>
      <c r="R264" s="8"/>
      <c r="S264" s="340">
        <f>SUM(S17:S263)</f>
        <v>112000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18035988.875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13">
    <mergeCell ref="S1:T2"/>
    <mergeCell ref="W1:X1"/>
    <mergeCell ref="O3:P3"/>
    <mergeCell ref="L88:M89"/>
    <mergeCell ref="O95:O96"/>
    <mergeCell ref="P95:P96"/>
    <mergeCell ref="O67:O69"/>
    <mergeCell ref="P67:P69"/>
    <mergeCell ref="F260:H260"/>
    <mergeCell ref="A1:J2"/>
    <mergeCell ref="A67:A69"/>
    <mergeCell ref="C67:C69"/>
    <mergeCell ref="H67:H6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2022-08-11T19:15:38Z</dcterms:modified>
</cp:coreProperties>
</file>