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activeTab="2"/>
  </bookViews>
  <sheets>
    <sheet name="SEPTIEMBRE   2022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Q8" i="1" l="1"/>
  <c r="Q9" i="1"/>
  <c r="Q10" i="1"/>
  <c r="Q11" i="1"/>
  <c r="K73" i="1" l="1"/>
  <c r="L67" i="1"/>
  <c r="I67" i="1"/>
  <c r="F67" i="1"/>
  <c r="C67" i="1"/>
  <c r="R42" i="1"/>
  <c r="R41" i="1"/>
  <c r="N41" i="1"/>
  <c r="Q40" i="1"/>
  <c r="Q39" i="1"/>
  <c r="Q38" i="1"/>
  <c r="Q36" i="1"/>
  <c r="Q35" i="1"/>
  <c r="Q34" i="1"/>
  <c r="Q32" i="1"/>
  <c r="P32" i="1"/>
  <c r="P31" i="1"/>
  <c r="Q31" i="1" s="1"/>
  <c r="Q30" i="1"/>
  <c r="P30" i="1"/>
  <c r="P29" i="1"/>
  <c r="Q29" i="1" s="1"/>
  <c r="Q28" i="1"/>
  <c r="P28" i="1"/>
  <c r="P27" i="1"/>
  <c r="Q27" i="1" s="1"/>
  <c r="Q26" i="1"/>
  <c r="P26" i="1"/>
  <c r="P25" i="1"/>
  <c r="Q25" i="1" s="1"/>
  <c r="P24" i="1"/>
  <c r="P23" i="1"/>
  <c r="P22" i="1"/>
  <c r="Q22" i="1" s="1"/>
  <c r="P21" i="1"/>
  <c r="Q21" i="1" s="1"/>
  <c r="P20" i="1"/>
  <c r="P19" i="1"/>
  <c r="Q19" i="1" s="1"/>
  <c r="P18" i="1"/>
  <c r="Q18" i="1" s="1"/>
  <c r="P17" i="1"/>
  <c r="Q17" i="1" s="1"/>
  <c r="P16" i="1"/>
  <c r="Q16" i="1" s="1"/>
  <c r="P15" i="1"/>
  <c r="Q15" i="1" s="1"/>
  <c r="Q14" i="1"/>
  <c r="P14" i="1"/>
  <c r="P13" i="1"/>
  <c r="Q13" i="1" s="1"/>
  <c r="P12" i="1"/>
  <c r="Q12" i="1" s="1"/>
  <c r="P11" i="1"/>
  <c r="P10" i="1"/>
  <c r="P9" i="1"/>
  <c r="P8" i="1"/>
  <c r="P7" i="1"/>
  <c r="M41" i="1"/>
  <c r="P5" i="1"/>
  <c r="M45" i="1" l="1"/>
  <c r="K69" i="1"/>
  <c r="F70" i="1" s="1"/>
  <c r="F73" i="1" s="1"/>
  <c r="K71" i="1" s="1"/>
  <c r="K75" i="1" s="1"/>
  <c r="P6" i="1"/>
  <c r="Q41" i="1" l="1"/>
  <c r="P41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<sst xmlns="http://schemas.openxmlformats.org/spreadsheetml/2006/main" count="45" uniqueCount="39">
  <si>
    <t>BALANCE      ABASTO 4 CARNES    Z A V A L E T A      SEPTIEMBRE            2 0 2 2</t>
  </si>
  <si>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</si>
  <si>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</si>
  <si>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</si>
  <si>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</si>
  <si>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</si>
  <si>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</si>
  <si>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</si>
  <si>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</si>
  <si>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</si>
  <si>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</si>
  <si>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</si>
  <si>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</si>
  <si>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</si>
  <si>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</si>
  <si>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</si>
  <si>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</si>
  <si>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</si>
  <si>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</si>
  <si>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</si>
  <si>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</si>
  <si>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</si>
  <si>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</si>
  <si>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</si>
  <si>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</si>
  <si>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>PERDIDA</t>
  </si>
  <si>
    <t>pechuga--chistorra-tocineta</t>
  </si>
  <si>
    <t>REM-11115--Ahum,ada</t>
  </si>
  <si>
    <t>condimentos-salsas-pollo-chorizo-mole</t>
  </si>
  <si>
    <t>MIGUEL HERRERA</t>
  </si>
  <si>
    <t xml:space="preserve">FACTURA </t>
  </si>
  <si>
    <t>IMPORTE</t>
  </si>
  <si>
    <t>VALE DEL</t>
  </si>
  <si>
    <t>A-1121</t>
  </si>
  <si>
    <t>A-1123</t>
  </si>
  <si>
    <t>A-1124</t>
  </si>
  <si>
    <t>A-1127</t>
  </si>
  <si>
    <t>A-1125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</si>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</sst>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0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0" fontId="6" fillId="0" borderId="0" xfId="0" applyFont="1"/>
    <xf numFmtId="44" fontId="2" fillId="0" borderId="0" xfId="1" applyFont="1" applyAlignment="1">
      <alignment horizontal="center"/>
    </xf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13" fillId="0" borderId="7" xfId="0" applyFont="1" applyBorder="1"/>
    <xf numFmtId="164" fontId="14" fillId="0" borderId="8" xfId="0" applyNumberFormat="1" applyFont="1" applyBorder="1" applyAlignment="1">
      <alignment horizontal="center"/>
    </xf>
    <xf numFmtId="44" fontId="15" fillId="0" borderId="9" xfId="1" applyFont="1" applyBorder="1"/>
    <xf numFmtId="165" fontId="3" fillId="5" borderId="10" xfId="0" applyNumberFormat="1" applyFont="1" applyFill="1" applyBorder="1" applyAlignment="1">
      <alignment horizontal="left"/>
    </xf>
    <xf numFmtId="165" fontId="16" fillId="0" borderId="9" xfId="0" applyNumberFormat="1" applyFont="1" applyBorder="1"/>
    <xf numFmtId="0" fontId="16" fillId="0" borderId="9" xfId="0" applyFont="1" applyBorder="1" applyAlignment="1">
      <alignment horizontal="center"/>
    </xf>
    <xf numFmtId="44" fontId="16" fillId="0" borderId="9" xfId="1" applyFont="1" applyBorder="1"/>
    <xf numFmtId="44" fontId="18" fillId="6" borderId="0" xfId="1" applyFont="1" applyFill="1" applyAlignment="1">
      <alignment horizontal="center"/>
    </xf>
    <xf numFmtId="44" fontId="18" fillId="6" borderId="15" xfId="1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Border="1" applyAlignment="1">
      <alignment horizontal="center"/>
    </xf>
    <xf numFmtId="44" fontId="2" fillId="0" borderId="19" xfId="1" applyFont="1" applyFill="1" applyBorder="1"/>
    <xf numFmtId="166" fontId="19" fillId="0" borderId="10" xfId="0" applyNumberFormat="1" applyFont="1" applyBorder="1" applyAlignment="1">
      <alignment horizontal="left"/>
    </xf>
    <xf numFmtId="15" fontId="2" fillId="0" borderId="20" xfId="0" applyNumberFormat="1" applyFont="1" applyBorder="1"/>
    <xf numFmtId="44" fontId="2" fillId="0" borderId="21" xfId="1" applyFont="1" applyFill="1" applyBorder="1"/>
    <xf numFmtId="15" fontId="2" fillId="0" borderId="22" xfId="0" applyNumberFormat="1" applyFont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4" fontId="20" fillId="0" borderId="24" xfId="1" applyFont="1" applyFill="1" applyBorder="1"/>
    <xf numFmtId="44" fontId="2" fillId="0" borderId="25" xfId="1" applyFont="1" applyFill="1" applyBorder="1"/>
    <xf numFmtId="0" fontId="15" fillId="0" borderId="0" xfId="0" applyFont="1" applyAlignment="1">
      <alignment horizontal="center"/>
    </xf>
    <xf numFmtId="44" fontId="2" fillId="0" borderId="0" xfId="1" applyFont="1" applyFill="1" applyBorder="1"/>
    <xf numFmtId="44" fontId="3" fillId="0" borderId="26" xfId="1" applyFont="1" applyFill="1" applyBorder="1"/>
    <xf numFmtId="166" fontId="21" fillId="0" borderId="10" xfId="0" applyNumberFormat="1" applyFont="1" applyBorder="1"/>
    <xf numFmtId="0" fontId="2" fillId="0" borderId="28" xfId="0" applyFont="1" applyBorder="1" applyAlignment="1">
      <alignment horizontal="center"/>
    </xf>
    <xf numFmtId="44" fontId="2" fillId="0" borderId="26" xfId="1" applyFont="1" applyFill="1" applyBorder="1"/>
    <xf numFmtId="0" fontId="22" fillId="0" borderId="0" xfId="0" applyFont="1" applyAlignment="1">
      <alignment horizontal="center"/>
    </xf>
    <xf numFmtId="44" fontId="2" fillId="0" borderId="29" xfId="1" applyFont="1" applyFill="1" applyBorder="1" applyAlignment="1">
      <alignment horizontal="center"/>
    </xf>
    <xf numFmtId="166" fontId="5" fillId="0" borderId="10" xfId="0" applyNumberFormat="1" applyFont="1" applyBorder="1"/>
    <xf numFmtId="166" fontId="19" fillId="0" borderId="10" xfId="0" applyNumberFormat="1" applyFont="1" applyBorder="1"/>
    <xf numFmtId="165" fontId="23" fillId="0" borderId="0" xfId="1" applyNumberFormat="1" applyFont="1" applyFill="1" applyAlignment="1">
      <alignment horizontal="center"/>
    </xf>
    <xf numFmtId="16" fontId="2" fillId="0" borderId="28" xfId="0" applyNumberFormat="1" applyFont="1" applyBorder="1" applyAlignment="1">
      <alignment horizontal="center"/>
    </xf>
    <xf numFmtId="165" fontId="23" fillId="0" borderId="30" xfId="0" applyNumberFormat="1" applyFont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3" fillId="0" borderId="28" xfId="0" applyNumberFormat="1" applyFont="1" applyBorder="1" applyAlignment="1">
      <alignment horizontal="center"/>
    </xf>
    <xf numFmtId="0" fontId="24" fillId="0" borderId="28" xfId="0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16" fontId="23" fillId="0" borderId="30" xfId="0" applyNumberFormat="1" applyFont="1" applyBorder="1" applyAlignment="1">
      <alignment horizontal="center"/>
    </xf>
    <xf numFmtId="0" fontId="24" fillId="0" borderId="31" xfId="0" applyFont="1" applyBorder="1" applyAlignment="1">
      <alignment horizontal="center" wrapText="1"/>
    </xf>
    <xf numFmtId="44" fontId="2" fillId="0" borderId="32" xfId="1" applyFont="1" applyFill="1" applyBorder="1"/>
    <xf numFmtId="165" fontId="2" fillId="0" borderId="30" xfId="0" applyNumberFormat="1" applyFont="1" applyBorder="1" applyAlignment="1">
      <alignment horizontal="center"/>
    </xf>
    <xf numFmtId="16" fontId="2" fillId="0" borderId="30" xfId="0" applyNumberFormat="1" applyFont="1" applyBorder="1" applyAlignment="1">
      <alignment horizontal="center"/>
    </xf>
    <xf numFmtId="44" fontId="2" fillId="0" borderId="32" xfId="1" applyFont="1" applyFill="1" applyBorder="1" applyAlignment="1">
      <alignment horizontal="right"/>
    </xf>
    <xf numFmtId="165" fontId="2" fillId="0" borderId="33" xfId="1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5" xfId="1" applyFont="1" applyFill="1" applyBorder="1"/>
    <xf numFmtId="0" fontId="3" fillId="0" borderId="30" xfId="0" applyFont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3" fillId="0" borderId="28" xfId="1" applyNumberFormat="1" applyFont="1" applyFill="1" applyBorder="1" applyAlignment="1">
      <alignment horizontal="left"/>
    </xf>
    <xf numFmtId="0" fontId="23" fillId="0" borderId="28" xfId="0" applyFont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166" fontId="19" fillId="0" borderId="36" xfId="0" applyNumberFormat="1" applyFont="1" applyBorder="1"/>
    <xf numFmtId="165" fontId="2" fillId="0" borderId="28" xfId="1" applyNumberFormat="1" applyFont="1" applyFill="1" applyBorder="1" applyAlignment="1">
      <alignment horizontal="left"/>
    </xf>
    <xf numFmtId="16" fontId="2" fillId="0" borderId="31" xfId="0" applyNumberFormat="1" applyFont="1" applyBorder="1" applyAlignment="1">
      <alignment horizontal="center"/>
    </xf>
    <xf numFmtId="166" fontId="5" fillId="0" borderId="28" xfId="0" applyNumberFormat="1" applyFont="1" applyBorder="1"/>
    <xf numFmtId="0" fontId="24" fillId="0" borderId="28" xfId="0" applyFont="1" applyBorder="1" applyAlignment="1">
      <alignment horizontal="left" wrapText="1"/>
    </xf>
    <xf numFmtId="166" fontId="19" fillId="0" borderId="28" xfId="0" applyNumberFormat="1" applyFont="1" applyBorder="1"/>
    <xf numFmtId="166" fontId="25" fillId="0" borderId="28" xfId="0" applyNumberFormat="1" applyFont="1" applyBorder="1"/>
    <xf numFmtId="44" fontId="2" fillId="0" borderId="28" xfId="1" applyFont="1" applyFill="1" applyBorder="1"/>
    <xf numFmtId="0" fontId="2" fillId="7" borderId="28" xfId="0" applyFont="1" applyFill="1" applyBorder="1"/>
    <xf numFmtId="44" fontId="2" fillId="0" borderId="37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30" xfId="0" applyFont="1" applyBorder="1"/>
    <xf numFmtId="44" fontId="2" fillId="0" borderId="34" xfId="1" applyFont="1" applyFill="1" applyBorder="1"/>
    <xf numFmtId="44" fontId="2" fillId="0" borderId="38" xfId="1" applyFont="1" applyFill="1" applyBorder="1"/>
    <xf numFmtId="166" fontId="25" fillId="0" borderId="39" xfId="0" applyNumberFormat="1" applyFont="1" applyBorder="1"/>
    <xf numFmtId="0" fontId="1" fillId="0" borderId="0" xfId="0" applyFont="1"/>
    <xf numFmtId="0" fontId="2" fillId="0" borderId="28" xfId="0" applyFont="1" applyBorder="1"/>
    <xf numFmtId="44" fontId="2" fillId="0" borderId="40" xfId="1" applyFont="1" applyFill="1" applyBorder="1"/>
    <xf numFmtId="166" fontId="5" fillId="0" borderId="39" xfId="0" applyNumberFormat="1" applyFont="1" applyBorder="1"/>
    <xf numFmtId="0" fontId="2" fillId="0" borderId="28" xfId="0" applyFont="1" applyBorder="1" applyAlignment="1">
      <alignment horizontal="center" wrapText="1"/>
    </xf>
    <xf numFmtId="166" fontId="15" fillId="0" borderId="39" xfId="0" applyNumberFormat="1" applyFont="1" applyBorder="1"/>
    <xf numFmtId="44" fontId="2" fillId="0" borderId="41" xfId="1" applyFont="1" applyFill="1" applyBorder="1" applyAlignment="1">
      <alignment horizontal="center"/>
    </xf>
    <xf numFmtId="44" fontId="2" fillId="0" borderId="42" xfId="1" applyFont="1" applyFill="1" applyBorder="1"/>
    <xf numFmtId="44" fontId="3" fillId="0" borderId="28" xfId="1" applyFont="1" applyFill="1" applyBorder="1"/>
    <xf numFmtId="166" fontId="26" fillId="0" borderId="39" xfId="0" applyNumberFormat="1" applyFont="1" applyBorder="1"/>
    <xf numFmtId="0" fontId="26" fillId="0" borderId="41" xfId="0" applyFont="1" applyBorder="1" applyAlignment="1">
      <alignment horizontal="center"/>
    </xf>
    <xf numFmtId="15" fontId="2" fillId="0" borderId="28" xfId="0" applyNumberFormat="1" applyFont="1" applyBorder="1"/>
    <xf numFmtId="44" fontId="20" fillId="0" borderId="43" xfId="1" applyFont="1" applyFill="1" applyBorder="1"/>
    <xf numFmtId="44" fontId="2" fillId="0" borderId="44" xfId="1" applyFont="1" applyFill="1" applyBorder="1"/>
    <xf numFmtId="166" fontId="26" fillId="0" borderId="0" xfId="0" applyNumberFormat="1" applyFont="1"/>
    <xf numFmtId="15" fontId="2" fillId="0" borderId="45" xfId="0" applyNumberFormat="1" applyFont="1" applyBorder="1"/>
    <xf numFmtId="0" fontId="26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0" fontId="23" fillId="0" borderId="28" xfId="0" applyFont="1" applyBorder="1" applyAlignment="1">
      <alignment horizontal="left"/>
    </xf>
    <xf numFmtId="44" fontId="2" fillId="0" borderId="15" xfId="1" applyFont="1" applyFill="1" applyBorder="1"/>
    <xf numFmtId="0" fontId="3" fillId="0" borderId="30" xfId="0" applyFont="1" applyBorder="1" applyAlignment="1">
      <alignment horizontal="left"/>
    </xf>
    <xf numFmtId="44" fontId="18" fillId="0" borderId="0" xfId="1" applyFont="1" applyFill="1" applyBorder="1" applyAlignment="1">
      <alignment horizontal="center" vertical="center"/>
    </xf>
    <xf numFmtId="166" fontId="15" fillId="0" borderId="0" xfId="0" applyNumberFormat="1" applyFont="1"/>
    <xf numFmtId="0" fontId="24" fillId="0" borderId="28" xfId="0" applyFont="1" applyBorder="1" applyAlignment="1">
      <alignment horizontal="center"/>
    </xf>
    <xf numFmtId="165" fontId="2" fillId="0" borderId="22" xfId="1" applyNumberFormat="1" applyFont="1" applyFill="1" applyBorder="1" applyAlignment="1">
      <alignment horizontal="center"/>
    </xf>
    <xf numFmtId="44" fontId="2" fillId="0" borderId="49" xfId="1" applyFont="1" applyFill="1" applyBorder="1"/>
    <xf numFmtId="44" fontId="2" fillId="0" borderId="50" xfId="1" applyFont="1" applyFill="1" applyBorder="1"/>
    <xf numFmtId="0" fontId="28" fillId="0" borderId="28" xfId="0" applyFont="1" applyBorder="1" applyAlignment="1">
      <alignment horizontal="left"/>
    </xf>
    <xf numFmtId="165" fontId="29" fillId="0" borderId="22" xfId="1" applyNumberFormat="1" applyFont="1" applyFill="1" applyBorder="1" applyAlignment="1">
      <alignment horizontal="center"/>
    </xf>
    <xf numFmtId="0" fontId="29" fillId="0" borderId="28" xfId="0" applyFont="1" applyBorder="1" applyAlignment="1">
      <alignment horizontal="center"/>
    </xf>
    <xf numFmtId="44" fontId="29" fillId="0" borderId="28" xfId="1" applyFont="1" applyFill="1" applyBorder="1"/>
    <xf numFmtId="165" fontId="2" fillId="0" borderId="22" xfId="0" applyNumberFormat="1" applyFont="1" applyBorder="1" applyAlignment="1">
      <alignment horizontal="center"/>
    </xf>
    <xf numFmtId="0" fontId="30" fillId="0" borderId="28" xfId="0" applyFont="1" applyBorder="1" applyAlignment="1">
      <alignment horizontal="center"/>
    </xf>
    <xf numFmtId="166" fontId="25" fillId="0" borderId="0" xfId="0" applyNumberFormat="1" applyFont="1" applyAlignment="1">
      <alignment horizontal="left"/>
    </xf>
    <xf numFmtId="44" fontId="2" fillId="0" borderId="51" xfId="1" applyFont="1" applyFill="1" applyBorder="1"/>
    <xf numFmtId="15" fontId="2" fillId="0" borderId="33" xfId="0" applyNumberFormat="1" applyFont="1" applyBorder="1"/>
    <xf numFmtId="165" fontId="23" fillId="0" borderId="28" xfId="1" applyNumberFormat="1" applyFont="1" applyFill="1" applyBorder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2" fillId="0" borderId="53" xfId="1" applyFont="1" applyFill="1" applyBorder="1"/>
    <xf numFmtId="15" fontId="2" fillId="0" borderId="16" xfId="0" applyNumberFormat="1" applyFont="1" applyBorder="1"/>
    <xf numFmtId="165" fontId="23" fillId="0" borderId="0" xfId="1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44" fontId="15" fillId="0" borderId="55" xfId="1" applyFont="1" applyBorder="1"/>
    <xf numFmtId="0" fontId="0" fillId="0" borderId="56" xfId="0" applyBorder="1"/>
    <xf numFmtId="0" fontId="2" fillId="0" borderId="56" xfId="0" applyFont="1" applyBorder="1" applyAlignment="1">
      <alignment horizontal="center"/>
    </xf>
    <xf numFmtId="44" fontId="31" fillId="0" borderId="56" xfId="1" applyFont="1" applyBorder="1"/>
    <xf numFmtId="44" fontId="2" fillId="0" borderId="57" xfId="1" applyFont="1" applyBorder="1"/>
    <xf numFmtId="165" fontId="2" fillId="0" borderId="0" xfId="1" applyNumberFormat="1" applyFont="1" applyBorder="1"/>
    <xf numFmtId="166" fontId="2" fillId="0" borderId="58" xfId="0" applyNumberFormat="1" applyFont="1" applyBorder="1" applyAlignment="1">
      <alignment horizontal="center"/>
    </xf>
    <xf numFmtId="44" fontId="2" fillId="0" borderId="5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4" fillId="0" borderId="0" xfId="0" applyNumberFormat="1" applyFont="1" applyAlignment="1">
      <alignment horizontal="center"/>
    </xf>
    <xf numFmtId="165" fontId="3" fillId="0" borderId="60" xfId="0" applyNumberFormat="1" applyFont="1" applyBorder="1" applyAlignment="1">
      <alignment horizontal="center" vertical="center" wrapText="1"/>
    </xf>
    <xf numFmtId="167" fontId="16" fillId="0" borderId="0" xfId="1" applyNumberFormat="1" applyFont="1" applyFill="1" applyBorder="1" applyAlignment="1">
      <alignment vertical="center"/>
    </xf>
    <xf numFmtId="44" fontId="3" fillId="0" borderId="31" xfId="1" applyFont="1" applyBorder="1"/>
    <xf numFmtId="44" fontId="15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8" fillId="0" borderId="0" xfId="1" applyFont="1" applyBorder="1" applyAlignment="1">
      <alignment vertical="center"/>
    </xf>
    <xf numFmtId="44" fontId="5" fillId="0" borderId="0" xfId="1" applyFont="1" applyFill="1" applyBorder="1" applyAlignment="1">
      <alignment horizontal="center" vertical="center"/>
    </xf>
    <xf numFmtId="0" fontId="32" fillId="0" borderId="28" xfId="0" applyFont="1" applyBorder="1" applyAlignment="1">
      <alignment horizontal="left"/>
    </xf>
    <xf numFmtId="44" fontId="3" fillId="0" borderId="61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6" fillId="0" borderId="0" xfId="0" applyNumberFormat="1" applyFont="1" applyAlignment="1">
      <alignment horizontal="center"/>
    </xf>
    <xf numFmtId="44" fontId="16" fillId="0" borderId="0" xfId="1" applyFont="1"/>
    <xf numFmtId="0" fontId="2" fillId="0" borderId="26" xfId="0" applyFont="1" applyBorder="1" applyAlignment="1">
      <alignment horizontal="left"/>
    </xf>
    <xf numFmtId="165" fontId="3" fillId="0" borderId="39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3" fillId="0" borderId="26" xfId="1" applyNumberFormat="1" applyFont="1" applyBorder="1"/>
    <xf numFmtId="44" fontId="34" fillId="0" borderId="5" xfId="1" applyFont="1" applyBorder="1"/>
    <xf numFmtId="44" fontId="35" fillId="0" borderId="0" xfId="1" applyFont="1"/>
    <xf numFmtId="0" fontId="35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6" fillId="0" borderId="0" xfId="1" applyFont="1" applyFill="1" applyBorder="1" applyAlignment="1">
      <alignment horizontal="center" vertical="center"/>
    </xf>
    <xf numFmtId="44" fontId="36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5" fillId="0" borderId="0" xfId="0" applyFont="1"/>
    <xf numFmtId="0" fontId="23" fillId="0" borderId="0" xfId="0" applyFont="1"/>
    <xf numFmtId="44" fontId="37" fillId="0" borderId="0" xfId="1" applyFont="1"/>
    <xf numFmtId="166" fontId="15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2" fillId="4" borderId="27" xfId="1" applyFont="1" applyFill="1" applyBorder="1" applyAlignment="1">
      <alignment horizontal="center"/>
    </xf>
    <xf numFmtId="44" fontId="2" fillId="4" borderId="29" xfId="1" applyFont="1" applyFill="1" applyBorder="1" applyAlignment="1">
      <alignment horizontal="center"/>
    </xf>
    <xf numFmtId="166" fontId="15" fillId="0" borderId="0" xfId="0" applyNumberFormat="1" applyFont="1" applyAlignment="1">
      <alignment horizontal="center" vertical="center" wrapText="1"/>
    </xf>
    <xf numFmtId="166" fontId="15" fillId="0" borderId="28" xfId="0" applyNumberFormat="1" applyFont="1" applyBorder="1" applyAlignment="1">
      <alignment horizontal="center" vertical="center" wrapText="1"/>
    </xf>
    <xf numFmtId="44" fontId="15" fillId="0" borderId="26" xfId="1" applyFont="1" applyBorder="1" applyAlignment="1">
      <alignment horizontal="center" vertical="center" wrapText="1"/>
    </xf>
    <xf numFmtId="44" fontId="15" fillId="0" borderId="60" xfId="1" applyFont="1" applyBorder="1" applyAlignment="1">
      <alignment horizontal="center" vertical="center" wrapText="1"/>
    </xf>
    <xf numFmtId="44" fontId="16" fillId="0" borderId="60" xfId="1" applyFont="1" applyBorder="1" applyAlignment="1">
      <alignment horizontal="center"/>
    </xf>
    <xf numFmtId="44" fontId="16" fillId="0" borderId="26" xfId="1" applyFont="1" applyBorder="1" applyAlignment="1">
      <alignment horizontal="center"/>
    </xf>
    <xf numFmtId="0" fontId="34" fillId="0" borderId="60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44" fontId="16" fillId="8" borderId="13" xfId="1" applyFont="1" applyFill="1" applyBorder="1" applyAlignment="1">
      <alignment horizontal="center"/>
    </xf>
    <xf numFmtId="44" fontId="16" fillId="8" borderId="62" xfId="1" applyFont="1" applyFill="1" applyBorder="1" applyAlignment="1">
      <alignment horizontal="center"/>
    </xf>
    <xf numFmtId="166" fontId="16" fillId="8" borderId="62" xfId="1" applyNumberFormat="1" applyFont="1" applyFill="1" applyBorder="1" applyAlignment="1">
      <alignment horizontal="center"/>
    </xf>
    <xf numFmtId="44" fontId="20" fillId="5" borderId="46" xfId="1" applyFont="1" applyFill="1" applyBorder="1" applyAlignment="1">
      <alignment horizontal="center" vertical="center"/>
    </xf>
    <xf numFmtId="44" fontId="20" fillId="5" borderId="47" xfId="1" applyFont="1" applyFill="1" applyBorder="1" applyAlignment="1">
      <alignment horizontal="center" vertical="center"/>
    </xf>
    <xf numFmtId="44" fontId="27" fillId="7" borderId="1" xfId="1" applyFont="1" applyFill="1" applyBorder="1" applyAlignment="1">
      <alignment horizontal="center" vertical="center"/>
    </xf>
    <xf numFmtId="44" fontId="27" fillId="7" borderId="3" xfId="1" applyFont="1" applyFill="1" applyBorder="1" applyAlignment="1">
      <alignment horizontal="center" vertical="center"/>
    </xf>
    <xf numFmtId="166" fontId="18" fillId="8" borderId="7" xfId="1" applyNumberFormat="1" applyFont="1" applyFill="1" applyBorder="1" applyAlignment="1">
      <alignment horizontal="center" vertical="center"/>
    </xf>
    <xf numFmtId="166" fontId="18" fillId="8" borderId="48" xfId="1" applyNumberFormat="1" applyFont="1" applyFill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 wrapText="1"/>
    </xf>
    <xf numFmtId="166" fontId="15" fillId="0" borderId="60" xfId="0" applyNumberFormat="1" applyFont="1" applyBorder="1" applyAlignment="1">
      <alignment horizontal="center" vertical="center" wrapText="1"/>
    </xf>
    <xf numFmtId="166" fontId="3" fillId="0" borderId="60" xfId="0" applyNumberFormat="1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0" fontId="11" fillId="2" borderId="6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wrapText="1"/>
    </xf>
    <xf numFmtId="0" fontId="12" fillId="3" borderId="5" xfId="0" applyFont="1" applyFill="1" applyBorder="1" applyAlignment="1">
      <alignment horizontal="center" wrapText="1"/>
    </xf>
    <xf numFmtId="44" fontId="2" fillId="9" borderId="1" xfId="1" applyFont="1" applyFill="1" applyBorder="1" applyAlignment="1">
      <alignment horizontal="center" vertical="center" wrapText="1"/>
    </xf>
    <xf numFmtId="44" fontId="2" fillId="9" borderId="17" xfId="1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40" fillId="0" borderId="0" xfId="0" applyFont="1"/>
    <xf numFmtId="0" fontId="9" fillId="0" borderId="6" xfId="0" applyFont="1" applyBorder="1"/>
    <xf numFmtId="0" fontId="9" fillId="0" borderId="6" xfId="0" applyFont="1" applyBorder="1" applyAlignment="1">
      <alignment horizontal="center"/>
    </xf>
    <xf numFmtId="44" fontId="16" fillId="0" borderId="6" xfId="1" applyFont="1" applyBorder="1"/>
    <xf numFmtId="165" fontId="16" fillId="0" borderId="28" xfId="0" applyNumberFormat="1" applyFont="1" applyBorder="1"/>
    <xf numFmtId="0" fontId="16" fillId="0" borderId="28" xfId="0" applyFont="1" applyBorder="1" applyAlignment="1">
      <alignment horizontal="center"/>
    </xf>
    <xf numFmtId="44" fontId="16" fillId="0" borderId="28" xfId="1" applyFont="1" applyBorder="1"/>
    <xf numFmtId="0" fontId="16" fillId="0" borderId="28" xfId="0" applyFont="1" applyBorder="1"/>
    <xf numFmtId="0" fontId="0" fillId="0" borderId="28" xfId="0" applyBorder="1"/>
    <xf numFmtId="0" fontId="9" fillId="5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7CE644FE-8BD8-4A25-9416-17746EBB1EF1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A80E3465-9681-44B9-A2D1-7616A009653E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3A0DD98-645D-4EF7-8EB5-654FECEA2B3D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B542C38-C48A-4597-87FD-35319A58DF59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273C069E-DE88-46C9-B1A0-057B310FBC9A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7CAB6309-48B4-4485-B6B7-B5AAB9D46E5E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B42130A-DACD-4254-B13D-DB2E41B2E142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97"/>
  <sheetViews>
    <sheetView topLeftCell="F1" workbookViewId="0">
      <selection activeCell="L19" sqref="L19"/>
    </sheetView>
  </sheetViews>
  <sheetFormatPr baseColWidth="10" defaultRowHeight="15.75" x14ac:dyDescent="0.25"/>
  <cols>
    <col min="1" max="1" width="2.85546875" customWidth="1"/>
    <col min="2" max="2" width="12.42578125" style="145" customWidth="1"/>
    <col min="3" max="3" width="15.5703125" style="6" bestFit="1" customWidth="1"/>
    <col min="4" max="4" width="15.28515625" customWidth="1"/>
    <col min="6" max="6" width="15.28515625" style="6" customWidth="1"/>
    <col min="7" max="7" width="1.85546875" customWidth="1"/>
    <col min="8" max="8" width="11.85546875" customWidth="1"/>
    <col min="9" max="9" width="15.7109375" style="6" customWidth="1"/>
    <col min="10" max="10" width="11.7109375" style="16" customWidth="1"/>
    <col min="11" max="11" width="14.42578125" style="10" customWidth="1"/>
    <col min="12" max="12" width="14.5703125" style="5" customWidth="1"/>
    <col min="13" max="13" width="17.85546875" style="6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205"/>
      <c r="C1" s="207" t="s">
        <v>0</v>
      </c>
      <c r="D1" s="208"/>
      <c r="E1" s="208"/>
      <c r="F1" s="208"/>
      <c r="G1" s="208"/>
      <c r="H1" s="208"/>
      <c r="I1" s="208"/>
      <c r="J1" s="208"/>
      <c r="K1" s="208"/>
      <c r="L1" s="208"/>
      <c r="M1" s="208"/>
    </row>
    <row r="2" spans="1:18" ht="16.5" thickBot="1" x14ac:dyDescent="0.3">
      <c r="B2" s="206"/>
      <c r="C2" s="5"/>
      <c r="H2" s="7"/>
      <c r="I2" s="8"/>
      <c r="J2" s="9"/>
      <c r="L2" s="11"/>
      <c r="M2" s="8"/>
      <c r="N2" s="12"/>
    </row>
    <row r="3" spans="1:18" ht="21.75" thickBot="1" x14ac:dyDescent="0.35">
      <c r="B3" s="209" t="s">
        <v>1</v>
      </c>
      <c r="C3" s="210"/>
      <c r="D3" s="13"/>
      <c r="E3" s="14"/>
      <c r="F3" s="15"/>
      <c r="H3" s="211" t="s">
        <v>2</v>
      </c>
      <c r="I3" s="211"/>
      <c r="K3" s="17"/>
      <c r="L3" s="18"/>
      <c r="M3" s="7"/>
      <c r="P3" s="212" t="s">
        <v>3</v>
      </c>
      <c r="R3" s="214" t="s">
        <v>4</v>
      </c>
    </row>
    <row r="4" spans="1:18" ht="32.25" thickTop="1" thickBot="1" x14ac:dyDescent="0.35">
      <c r="A4" s="19" t="s">
        <v>5</v>
      </c>
      <c r="B4" s="20"/>
      <c r="C4" s="21">
        <v>585384.48</v>
      </c>
      <c r="D4" s="22">
        <v>44821</v>
      </c>
      <c r="E4" s="216" t="s">
        <v>6</v>
      </c>
      <c r="F4" s="217"/>
      <c r="H4" s="218" t="s">
        <v>7</v>
      </c>
      <c r="I4" s="219"/>
      <c r="J4" s="23"/>
      <c r="K4" s="24"/>
      <c r="L4" s="25"/>
      <c r="M4" s="26" t="s">
        <v>8</v>
      </c>
      <c r="N4" s="27" t="s">
        <v>9</v>
      </c>
      <c r="P4" s="213"/>
      <c r="Q4" s="28" t="s">
        <v>10</v>
      </c>
      <c r="R4" s="215"/>
    </row>
    <row r="5" spans="1:18" ht="18" thickBot="1" x14ac:dyDescent="0.35">
      <c r="A5" s="29" t="s">
        <v>11</v>
      </c>
      <c r="B5" s="30">
        <v>44822</v>
      </c>
      <c r="C5" s="31">
        <v>10739</v>
      </c>
      <c r="D5" s="32" t="s">
        <v>26</v>
      </c>
      <c r="E5" s="33">
        <v>44822</v>
      </c>
      <c r="F5" s="34">
        <v>122680</v>
      </c>
      <c r="H5" s="35">
        <v>44822</v>
      </c>
      <c r="I5" s="36">
        <v>81</v>
      </c>
      <c r="J5" s="37"/>
      <c r="K5" s="38"/>
      <c r="L5" s="12"/>
      <c r="M5" s="39">
        <v>114280</v>
      </c>
      <c r="N5" s="40">
        <v>13576</v>
      </c>
      <c r="O5" s="41"/>
      <c r="P5" s="42">
        <f>N5+M5+L5+I5+C5</f>
        <v>138676</v>
      </c>
      <c r="Q5" s="43">
        <v>0</v>
      </c>
      <c r="R5" s="182">
        <v>15996</v>
      </c>
    </row>
    <row r="6" spans="1:18" ht="18" thickBot="1" x14ac:dyDescent="0.35">
      <c r="A6" s="29"/>
      <c r="B6" s="30">
        <v>44823</v>
      </c>
      <c r="C6" s="31">
        <v>25933</v>
      </c>
      <c r="D6" s="44" t="s">
        <v>27</v>
      </c>
      <c r="E6" s="33">
        <v>44823</v>
      </c>
      <c r="F6" s="34">
        <v>104061</v>
      </c>
      <c r="H6" s="35">
        <v>44823</v>
      </c>
      <c r="I6" s="36">
        <v>4796.5</v>
      </c>
      <c r="J6" s="37"/>
      <c r="K6" s="45"/>
      <c r="L6" s="46"/>
      <c r="M6" s="39">
        <v>74137.5</v>
      </c>
      <c r="N6" s="40">
        <v>5340</v>
      </c>
      <c r="O6" s="47"/>
      <c r="P6" s="46">
        <f>N6+M6+L6+I6+C6</f>
        <v>110207</v>
      </c>
      <c r="Q6" s="43">
        <v>0</v>
      </c>
      <c r="R6" s="183">
        <v>6146</v>
      </c>
    </row>
    <row r="7" spans="1:18" ht="18" thickBot="1" x14ac:dyDescent="0.35">
      <c r="A7" s="29"/>
      <c r="B7" s="30">
        <v>44824</v>
      </c>
      <c r="C7" s="31">
        <v>4292</v>
      </c>
      <c r="D7" s="49" t="s">
        <v>28</v>
      </c>
      <c r="E7" s="33">
        <v>44824</v>
      </c>
      <c r="F7" s="34">
        <v>91749</v>
      </c>
      <c r="H7" s="35">
        <v>44824</v>
      </c>
      <c r="I7" s="36">
        <v>2114</v>
      </c>
      <c r="J7" s="37"/>
      <c r="K7" s="45"/>
      <c r="L7" s="46"/>
      <c r="M7" s="39">
        <v>80929</v>
      </c>
      <c r="N7" s="40">
        <v>17707</v>
      </c>
      <c r="O7" s="47"/>
      <c r="P7" s="46">
        <f>N7+M7+L7+I7+C7</f>
        <v>105042</v>
      </c>
      <c r="Q7" s="43">
        <v>0</v>
      </c>
      <c r="R7" s="183">
        <v>13293</v>
      </c>
    </row>
    <row r="8" spans="1:18" ht="18" thickBot="1" x14ac:dyDescent="0.35">
      <c r="A8" s="29"/>
      <c r="B8" s="30">
        <v>44825</v>
      </c>
      <c r="C8" s="31"/>
      <c r="D8" s="50"/>
      <c r="E8" s="33">
        <v>44825</v>
      </c>
      <c r="F8" s="34"/>
      <c r="H8" s="35">
        <v>44825</v>
      </c>
      <c r="I8" s="36"/>
      <c r="J8" s="51"/>
      <c r="K8" s="45"/>
      <c r="L8" s="46"/>
      <c r="M8" s="39">
        <v>0</v>
      </c>
      <c r="N8" s="40">
        <v>0</v>
      </c>
      <c r="O8" s="47"/>
      <c r="P8" s="46">
        <f t="shared" ref="P8:P32" si="0">N8+M8+L8+I8+C8</f>
        <v>0</v>
      </c>
      <c r="Q8" s="43">
        <f t="shared" ref="Q8:Q40" si="1">P8-F8</f>
        <v>0</v>
      </c>
      <c r="R8" s="48">
        <v>0</v>
      </c>
    </row>
    <row r="9" spans="1:18" ht="18" thickBot="1" x14ac:dyDescent="0.35">
      <c r="A9" s="29"/>
      <c r="B9" s="30">
        <v>44826</v>
      </c>
      <c r="C9" s="31"/>
      <c r="D9" s="50"/>
      <c r="E9" s="33">
        <v>44826</v>
      </c>
      <c r="F9" s="34"/>
      <c r="H9" s="35">
        <v>44826</v>
      </c>
      <c r="I9" s="36"/>
      <c r="J9" s="37"/>
      <c r="K9" s="52"/>
      <c r="L9" s="46"/>
      <c r="M9" s="39">
        <v>0</v>
      </c>
      <c r="N9" s="40">
        <v>0</v>
      </c>
      <c r="O9" s="47" t="s">
        <v>38</v>
      </c>
      <c r="P9" s="46">
        <f t="shared" si="0"/>
        <v>0</v>
      </c>
      <c r="Q9" s="43">
        <f t="shared" si="1"/>
        <v>0</v>
      </c>
      <c r="R9" s="48">
        <v>0</v>
      </c>
    </row>
    <row r="10" spans="1:18" ht="18" thickBot="1" x14ac:dyDescent="0.35">
      <c r="A10" s="29"/>
      <c r="B10" s="30">
        <v>44827</v>
      </c>
      <c r="C10" s="31"/>
      <c r="D10" s="49"/>
      <c r="E10" s="33">
        <v>44827</v>
      </c>
      <c r="F10" s="34"/>
      <c r="H10" s="35">
        <v>44827</v>
      </c>
      <c r="I10" s="36"/>
      <c r="J10" s="37"/>
      <c r="K10" s="53"/>
      <c r="L10" s="54"/>
      <c r="M10" s="39">
        <v>0</v>
      </c>
      <c r="N10" s="40">
        <v>0</v>
      </c>
      <c r="O10" s="47"/>
      <c r="P10" s="46">
        <f>N10+M10+L10+I10+C10</f>
        <v>0</v>
      </c>
      <c r="Q10" s="43">
        <f t="shared" si="1"/>
        <v>0</v>
      </c>
      <c r="R10" s="48">
        <v>0</v>
      </c>
    </row>
    <row r="11" spans="1:18" ht="18" thickBot="1" x14ac:dyDescent="0.35">
      <c r="A11" s="29"/>
      <c r="B11" s="30">
        <v>44828</v>
      </c>
      <c r="C11" s="31"/>
      <c r="D11" s="44"/>
      <c r="E11" s="33">
        <v>44828</v>
      </c>
      <c r="F11" s="34"/>
      <c r="H11" s="35">
        <v>44828</v>
      </c>
      <c r="I11" s="36"/>
      <c r="J11" s="51"/>
      <c r="K11" s="55"/>
      <c r="L11" s="46"/>
      <c r="M11" s="39">
        <v>0</v>
      </c>
      <c r="N11" s="40">
        <v>0</v>
      </c>
      <c r="O11" s="47"/>
      <c r="P11" s="46">
        <f t="shared" si="0"/>
        <v>0</v>
      </c>
      <c r="Q11" s="43">
        <f t="shared" si="1"/>
        <v>0</v>
      </c>
      <c r="R11" s="48">
        <v>0</v>
      </c>
    </row>
    <row r="12" spans="1:18" ht="18" thickBot="1" x14ac:dyDescent="0.35">
      <c r="A12" s="29"/>
      <c r="B12" s="30">
        <v>44829</v>
      </c>
      <c r="C12" s="31"/>
      <c r="D12" s="44"/>
      <c r="E12" s="33">
        <v>44829</v>
      </c>
      <c r="F12" s="34"/>
      <c r="H12" s="35">
        <v>44829</v>
      </c>
      <c r="I12" s="36"/>
      <c r="J12" s="37"/>
      <c r="K12" s="56"/>
      <c r="L12" s="46"/>
      <c r="M12" s="39">
        <v>0</v>
      </c>
      <c r="N12" s="40">
        <v>0</v>
      </c>
      <c r="P12" s="46">
        <f t="shared" si="0"/>
        <v>0</v>
      </c>
      <c r="Q12" s="43">
        <f t="shared" si="1"/>
        <v>0</v>
      </c>
      <c r="R12" s="48">
        <v>0</v>
      </c>
    </row>
    <row r="13" spans="1:18" ht="18" thickBot="1" x14ac:dyDescent="0.35">
      <c r="A13" s="29"/>
      <c r="B13" s="30">
        <v>44830</v>
      </c>
      <c r="C13" s="31"/>
      <c r="D13" s="50"/>
      <c r="E13" s="33">
        <v>44830</v>
      </c>
      <c r="F13" s="34"/>
      <c r="H13" s="35">
        <v>44830</v>
      </c>
      <c r="I13" s="36"/>
      <c r="J13" s="37"/>
      <c r="K13" s="45"/>
      <c r="L13" s="46"/>
      <c r="M13" s="39">
        <v>0</v>
      </c>
      <c r="N13" s="40">
        <v>0</v>
      </c>
      <c r="P13" s="46">
        <f t="shared" si="0"/>
        <v>0</v>
      </c>
      <c r="Q13" s="43">
        <f t="shared" si="1"/>
        <v>0</v>
      </c>
      <c r="R13" s="48">
        <v>0</v>
      </c>
    </row>
    <row r="14" spans="1:18" ht="18" thickBot="1" x14ac:dyDescent="0.35">
      <c r="A14" s="29"/>
      <c r="B14" s="30">
        <v>44831</v>
      </c>
      <c r="C14" s="31"/>
      <c r="D14" s="49"/>
      <c r="E14" s="33">
        <v>44831</v>
      </c>
      <c r="F14" s="34"/>
      <c r="H14" s="35">
        <v>44831</v>
      </c>
      <c r="I14" s="36"/>
      <c r="J14" s="37"/>
      <c r="K14" s="45"/>
      <c r="L14" s="46"/>
      <c r="M14" s="39">
        <v>0</v>
      </c>
      <c r="N14" s="40">
        <v>0</v>
      </c>
      <c r="O14" s="57"/>
      <c r="P14" s="46">
        <f t="shared" si="0"/>
        <v>0</v>
      </c>
      <c r="Q14" s="43">
        <f t="shared" si="1"/>
        <v>0</v>
      </c>
      <c r="R14" s="48">
        <v>0</v>
      </c>
    </row>
    <row r="15" spans="1:18" ht="18" thickBot="1" x14ac:dyDescent="0.35">
      <c r="A15" s="29"/>
      <c r="B15" s="30">
        <v>44832</v>
      </c>
      <c r="C15" s="31"/>
      <c r="D15" s="49"/>
      <c r="E15" s="33">
        <v>44832</v>
      </c>
      <c r="F15" s="34"/>
      <c r="H15" s="35">
        <v>44832</v>
      </c>
      <c r="I15" s="36"/>
      <c r="J15" s="37"/>
      <c r="K15" s="45"/>
      <c r="L15" s="46"/>
      <c r="M15" s="39">
        <v>0</v>
      </c>
      <c r="N15" s="40">
        <v>0</v>
      </c>
      <c r="P15" s="46">
        <f t="shared" si="0"/>
        <v>0</v>
      </c>
      <c r="Q15" s="43">
        <f t="shared" si="1"/>
        <v>0</v>
      </c>
      <c r="R15" s="48">
        <v>0</v>
      </c>
    </row>
    <row r="16" spans="1:18" ht="18" thickBot="1" x14ac:dyDescent="0.35">
      <c r="A16" s="29"/>
      <c r="B16" s="30">
        <v>44833</v>
      </c>
      <c r="C16" s="31"/>
      <c r="D16" s="44"/>
      <c r="E16" s="33">
        <v>44833</v>
      </c>
      <c r="F16" s="34"/>
      <c r="H16" s="35">
        <v>44833</v>
      </c>
      <c r="I16" s="36"/>
      <c r="J16" s="37"/>
      <c r="K16" s="56"/>
      <c r="L16" s="12"/>
      <c r="M16" s="39">
        <v>0</v>
      </c>
      <c r="N16" s="40">
        <v>0</v>
      </c>
      <c r="P16" s="46">
        <f t="shared" si="0"/>
        <v>0</v>
      </c>
      <c r="Q16" s="43">
        <f t="shared" si="1"/>
        <v>0</v>
      </c>
      <c r="R16" s="48" t="s">
        <v>11</v>
      </c>
    </row>
    <row r="17" spans="1:19" ht="18" thickBot="1" x14ac:dyDescent="0.35">
      <c r="A17" s="29"/>
      <c r="B17" s="30">
        <v>44834</v>
      </c>
      <c r="C17" s="31"/>
      <c r="D17" s="50"/>
      <c r="E17" s="33">
        <v>44834</v>
      </c>
      <c r="F17" s="34"/>
      <c r="H17" s="35">
        <v>44834</v>
      </c>
      <c r="I17" s="36"/>
      <c r="J17" s="37"/>
      <c r="K17" s="45"/>
      <c r="L17" s="54"/>
      <c r="M17" s="39">
        <v>0</v>
      </c>
      <c r="N17" s="40">
        <v>0</v>
      </c>
      <c r="P17" s="46">
        <f t="shared" si="0"/>
        <v>0</v>
      </c>
      <c r="Q17" s="43">
        <f t="shared" si="1"/>
        <v>0</v>
      </c>
      <c r="R17" s="48">
        <v>0</v>
      </c>
    </row>
    <row r="18" spans="1:19" ht="18" thickBot="1" x14ac:dyDescent="0.35">
      <c r="A18" s="29"/>
      <c r="B18" s="30">
        <v>44835</v>
      </c>
      <c r="C18" s="31"/>
      <c r="D18" s="44"/>
      <c r="E18" s="33">
        <v>44835</v>
      </c>
      <c r="F18" s="34"/>
      <c r="H18" s="35">
        <v>44835</v>
      </c>
      <c r="I18" s="36"/>
      <c r="J18" s="37"/>
      <c r="K18" s="58"/>
      <c r="L18" s="46"/>
      <c r="M18" s="39">
        <v>0</v>
      </c>
      <c r="N18" s="40">
        <v>0</v>
      </c>
      <c r="P18" s="46">
        <f t="shared" si="0"/>
        <v>0</v>
      </c>
      <c r="Q18" s="43">
        <f t="shared" si="1"/>
        <v>0</v>
      </c>
      <c r="R18" s="48">
        <v>0</v>
      </c>
    </row>
    <row r="19" spans="1:19" ht="18" customHeight="1" thickBot="1" x14ac:dyDescent="0.35">
      <c r="A19" s="29"/>
      <c r="B19" s="30">
        <v>44836</v>
      </c>
      <c r="C19" s="31"/>
      <c r="D19" s="44"/>
      <c r="E19" s="33">
        <v>44836</v>
      </c>
      <c r="F19" s="34"/>
      <c r="H19" s="35">
        <v>44836</v>
      </c>
      <c r="I19" s="36"/>
      <c r="J19" s="37"/>
      <c r="K19" s="59"/>
      <c r="L19" s="60"/>
      <c r="M19" s="39">
        <v>0</v>
      </c>
      <c r="N19" s="40">
        <v>0</v>
      </c>
      <c r="P19" s="46">
        <f t="shared" si="0"/>
        <v>0</v>
      </c>
      <c r="Q19" s="43">
        <f t="shared" si="1"/>
        <v>0</v>
      </c>
      <c r="R19" s="48">
        <v>0</v>
      </c>
    </row>
    <row r="20" spans="1:19" ht="18" customHeight="1" thickBot="1" x14ac:dyDescent="0.35">
      <c r="A20" s="29"/>
      <c r="B20" s="30">
        <v>44837</v>
      </c>
      <c r="C20" s="31"/>
      <c r="D20" s="44"/>
      <c r="E20" s="33">
        <v>44837</v>
      </c>
      <c r="F20" s="34"/>
      <c r="H20" s="35">
        <v>44837</v>
      </c>
      <c r="I20" s="36"/>
      <c r="J20" s="37"/>
      <c r="K20" s="61"/>
      <c r="L20" s="54"/>
      <c r="M20" s="39">
        <v>0</v>
      </c>
      <c r="N20" s="40">
        <v>0</v>
      </c>
      <c r="P20" s="46">
        <f t="shared" si="0"/>
        <v>0</v>
      </c>
      <c r="Q20" s="43">
        <v>0</v>
      </c>
      <c r="R20" s="48">
        <v>0</v>
      </c>
    </row>
    <row r="21" spans="1:19" ht="18" thickBot="1" x14ac:dyDescent="0.35">
      <c r="A21" s="29"/>
      <c r="B21" s="30">
        <v>44838</v>
      </c>
      <c r="C21" s="31"/>
      <c r="D21" s="44"/>
      <c r="E21" s="33">
        <v>44838</v>
      </c>
      <c r="F21" s="34"/>
      <c r="H21" s="35">
        <v>44838</v>
      </c>
      <c r="I21" s="36"/>
      <c r="J21" s="37"/>
      <c r="K21" s="62"/>
      <c r="L21" s="54"/>
      <c r="M21" s="39">
        <v>0</v>
      </c>
      <c r="N21" s="40">
        <v>0</v>
      </c>
      <c r="P21" s="46">
        <f t="shared" si="0"/>
        <v>0</v>
      </c>
      <c r="Q21" s="43">
        <f t="shared" si="1"/>
        <v>0</v>
      </c>
      <c r="R21" s="48">
        <v>0</v>
      </c>
    </row>
    <row r="22" spans="1:19" ht="18" thickBot="1" x14ac:dyDescent="0.35">
      <c r="A22" s="29"/>
      <c r="B22" s="30">
        <v>44839</v>
      </c>
      <c r="C22" s="31"/>
      <c r="D22" s="44"/>
      <c r="E22" s="33">
        <v>44839</v>
      </c>
      <c r="F22" s="34"/>
      <c r="H22" s="35">
        <v>44839</v>
      </c>
      <c r="I22" s="36"/>
      <c r="J22" s="37"/>
      <c r="K22" s="38"/>
      <c r="L22" s="63"/>
      <c r="M22" s="39">
        <v>0</v>
      </c>
      <c r="N22" s="40">
        <v>0</v>
      </c>
      <c r="P22" s="46">
        <f t="shared" si="0"/>
        <v>0</v>
      </c>
      <c r="Q22" s="43">
        <f t="shared" si="1"/>
        <v>0</v>
      </c>
      <c r="R22" s="48">
        <v>0</v>
      </c>
    </row>
    <row r="23" spans="1:19" ht="18" customHeight="1" thickBot="1" x14ac:dyDescent="0.35">
      <c r="A23" s="29"/>
      <c r="B23" s="30">
        <v>44840</v>
      </c>
      <c r="C23" s="31"/>
      <c r="D23" s="44"/>
      <c r="E23" s="33">
        <v>44840</v>
      </c>
      <c r="F23" s="34"/>
      <c r="H23" s="35">
        <v>44840</v>
      </c>
      <c r="I23" s="36"/>
      <c r="J23" s="64"/>
      <c r="K23" s="65"/>
      <c r="L23" s="54"/>
      <c r="M23" s="39">
        <v>0</v>
      </c>
      <c r="N23" s="40">
        <v>0</v>
      </c>
      <c r="P23" s="46">
        <f t="shared" si="0"/>
        <v>0</v>
      </c>
      <c r="Q23" s="43">
        <v>0</v>
      </c>
      <c r="R23" s="48">
        <v>0</v>
      </c>
    </row>
    <row r="24" spans="1:19" ht="18" customHeight="1" thickBot="1" x14ac:dyDescent="0.35">
      <c r="A24" s="29"/>
      <c r="B24" s="30">
        <v>44841</v>
      </c>
      <c r="C24" s="31"/>
      <c r="D24" s="50"/>
      <c r="E24" s="33">
        <v>44841</v>
      </c>
      <c r="F24" s="34"/>
      <c r="H24" s="35">
        <v>44841</v>
      </c>
      <c r="I24" s="36"/>
      <c r="J24" s="66"/>
      <c r="K24" s="67"/>
      <c r="L24" s="68"/>
      <c r="M24" s="39">
        <v>0</v>
      </c>
      <c r="N24" s="40">
        <v>0</v>
      </c>
      <c r="P24" s="46">
        <f>N24+M24+L24+I24+C24</f>
        <v>0</v>
      </c>
      <c r="Q24" s="43">
        <v>0</v>
      </c>
      <c r="R24" s="48">
        <v>0</v>
      </c>
    </row>
    <row r="25" spans="1:19" ht="18" thickBot="1" x14ac:dyDescent="0.35">
      <c r="A25" s="29"/>
      <c r="B25" s="30">
        <v>44842</v>
      </c>
      <c r="C25" s="31"/>
      <c r="D25" s="44"/>
      <c r="E25" s="33">
        <v>44842</v>
      </c>
      <c r="F25" s="34"/>
      <c r="H25" s="35">
        <v>44842</v>
      </c>
      <c r="I25" s="36"/>
      <c r="J25" s="64"/>
      <c r="K25" s="45"/>
      <c r="L25" s="69"/>
      <c r="M25" s="39">
        <v>0</v>
      </c>
      <c r="N25" s="40">
        <v>0</v>
      </c>
      <c r="P25" s="70">
        <f t="shared" si="0"/>
        <v>0</v>
      </c>
      <c r="Q25" s="43">
        <f t="shared" si="1"/>
        <v>0</v>
      </c>
      <c r="R25" s="48">
        <v>0</v>
      </c>
    </row>
    <row r="26" spans="1:19" ht="18" thickBot="1" x14ac:dyDescent="0.35">
      <c r="A26" s="29"/>
      <c r="B26" s="30">
        <v>44843</v>
      </c>
      <c r="C26" s="31"/>
      <c r="D26" s="44"/>
      <c r="E26" s="33">
        <v>44843</v>
      </c>
      <c r="F26" s="34"/>
      <c r="H26" s="35">
        <v>44843</v>
      </c>
      <c r="I26" s="36"/>
      <c r="J26" s="37"/>
      <c r="K26" s="71"/>
      <c r="L26" s="72"/>
      <c r="M26" s="39">
        <v>0</v>
      </c>
      <c r="N26" s="40">
        <v>0</v>
      </c>
      <c r="P26" s="70">
        <f t="shared" si="0"/>
        <v>0</v>
      </c>
      <c r="Q26" s="43">
        <f t="shared" si="1"/>
        <v>0</v>
      </c>
      <c r="R26" s="48">
        <v>0</v>
      </c>
    </row>
    <row r="27" spans="1:19" ht="18" customHeight="1" thickBot="1" x14ac:dyDescent="0.35">
      <c r="A27" s="29"/>
      <c r="B27" s="30">
        <v>44844</v>
      </c>
      <c r="C27" s="31"/>
      <c r="D27" s="50"/>
      <c r="E27" s="33">
        <v>44844</v>
      </c>
      <c r="F27" s="34"/>
      <c r="H27" s="35">
        <v>44844</v>
      </c>
      <c r="I27" s="36"/>
      <c r="J27" s="73"/>
      <c r="K27" s="74"/>
      <c r="L27" s="69"/>
      <c r="M27" s="39">
        <v>0</v>
      </c>
      <c r="N27" s="40">
        <v>0</v>
      </c>
      <c r="P27" s="70">
        <f t="shared" si="0"/>
        <v>0</v>
      </c>
      <c r="Q27" s="43">
        <f t="shared" si="1"/>
        <v>0</v>
      </c>
      <c r="R27" s="48">
        <v>0</v>
      </c>
    </row>
    <row r="28" spans="1:19" ht="18" customHeight="1" thickBot="1" x14ac:dyDescent="0.35">
      <c r="A28" s="29"/>
      <c r="B28" s="30">
        <v>44845</v>
      </c>
      <c r="C28" s="31"/>
      <c r="D28" s="50"/>
      <c r="E28" s="33">
        <v>44845</v>
      </c>
      <c r="F28" s="34"/>
      <c r="H28" s="35">
        <v>44845</v>
      </c>
      <c r="I28" s="36"/>
      <c r="J28" s="75"/>
      <c r="K28" s="76"/>
      <c r="L28" s="69"/>
      <c r="M28" s="39">
        <v>0</v>
      </c>
      <c r="N28" s="40">
        <v>0</v>
      </c>
      <c r="P28" s="70">
        <f t="shared" si="0"/>
        <v>0</v>
      </c>
      <c r="Q28" s="43">
        <f t="shared" si="1"/>
        <v>0</v>
      </c>
      <c r="R28" s="48">
        <v>0</v>
      </c>
    </row>
    <row r="29" spans="1:19" ht="18" thickBot="1" x14ac:dyDescent="0.35">
      <c r="A29" s="29"/>
      <c r="B29" s="30">
        <v>44846</v>
      </c>
      <c r="C29" s="31"/>
      <c r="D29" s="77"/>
      <c r="E29" s="33">
        <v>44846</v>
      </c>
      <c r="F29" s="34"/>
      <c r="H29" s="35">
        <v>44846</v>
      </c>
      <c r="I29" s="36"/>
      <c r="J29" s="78"/>
      <c r="K29" s="79"/>
      <c r="L29" s="69"/>
      <c r="M29" s="39">
        <v>0</v>
      </c>
      <c r="N29" s="40">
        <v>0</v>
      </c>
      <c r="P29" s="70">
        <f t="shared" si="0"/>
        <v>0</v>
      </c>
      <c r="Q29" s="43">
        <f t="shared" si="1"/>
        <v>0</v>
      </c>
      <c r="R29" s="48">
        <v>0</v>
      </c>
    </row>
    <row r="30" spans="1:19" ht="18" thickBot="1" x14ac:dyDescent="0.35">
      <c r="A30" s="29"/>
      <c r="B30" s="30">
        <v>44847</v>
      </c>
      <c r="C30" s="31"/>
      <c r="D30" s="77"/>
      <c r="E30" s="33">
        <v>44847</v>
      </c>
      <c r="F30" s="34"/>
      <c r="H30" s="35">
        <v>44847</v>
      </c>
      <c r="I30" s="36"/>
      <c r="J30" s="75"/>
      <c r="K30" s="45"/>
      <c r="L30" s="46"/>
      <c r="M30" s="39">
        <v>0</v>
      </c>
      <c r="N30" s="40">
        <v>0</v>
      </c>
      <c r="P30" s="70">
        <f t="shared" si="0"/>
        <v>0</v>
      </c>
      <c r="Q30" s="43">
        <f t="shared" si="1"/>
        <v>0</v>
      </c>
      <c r="R30" s="48">
        <v>0</v>
      </c>
    </row>
    <row r="31" spans="1:19" ht="18" thickBot="1" x14ac:dyDescent="0.35">
      <c r="A31" s="29"/>
      <c r="B31" s="30">
        <v>44848</v>
      </c>
      <c r="C31" s="31"/>
      <c r="D31" s="80"/>
      <c r="E31" s="33">
        <v>44848</v>
      </c>
      <c r="F31" s="34"/>
      <c r="H31" s="35">
        <v>44848</v>
      </c>
      <c r="I31" s="36"/>
      <c r="J31" s="75"/>
      <c r="K31" s="81"/>
      <c r="L31" s="69"/>
      <c r="M31" s="39">
        <v>0</v>
      </c>
      <c r="N31" s="40">
        <v>0</v>
      </c>
      <c r="P31" s="42">
        <f t="shared" si="0"/>
        <v>0</v>
      </c>
      <c r="Q31" s="43">
        <f t="shared" si="1"/>
        <v>0</v>
      </c>
      <c r="R31" s="48">
        <v>0</v>
      </c>
    </row>
    <row r="32" spans="1:19" ht="18" thickBot="1" x14ac:dyDescent="0.35">
      <c r="A32" s="29"/>
      <c r="B32" s="30">
        <v>44849</v>
      </c>
      <c r="C32" s="31"/>
      <c r="D32" s="82"/>
      <c r="E32" s="33">
        <v>44849</v>
      </c>
      <c r="F32" s="34"/>
      <c r="H32" s="35">
        <v>44849</v>
      </c>
      <c r="I32" s="36"/>
      <c r="J32" s="75"/>
      <c r="K32" s="45"/>
      <c r="L32" s="46"/>
      <c r="M32" s="39">
        <v>0</v>
      </c>
      <c r="N32" s="40">
        <v>0</v>
      </c>
      <c r="P32" s="42">
        <f t="shared" si="0"/>
        <v>0</v>
      </c>
      <c r="Q32" s="43">
        <f t="shared" si="1"/>
        <v>0</v>
      </c>
      <c r="R32" s="48">
        <v>0</v>
      </c>
      <c r="S32" t="s">
        <v>11</v>
      </c>
    </row>
    <row r="33" spans="1:18" ht="18" thickBot="1" x14ac:dyDescent="0.35">
      <c r="A33" s="29"/>
      <c r="B33" s="30">
        <v>44850</v>
      </c>
      <c r="C33" s="31"/>
      <c r="D33" s="83"/>
      <c r="E33" s="33">
        <v>44850</v>
      </c>
      <c r="F33" s="34"/>
      <c r="H33" s="35">
        <v>44850</v>
      </c>
      <c r="I33" s="36"/>
      <c r="J33" s="75"/>
      <c r="K33" s="52"/>
      <c r="L33" s="84"/>
      <c r="M33" s="39">
        <v>0</v>
      </c>
      <c r="N33" s="40">
        <v>0</v>
      </c>
      <c r="P33" s="42">
        <v>0</v>
      </c>
      <c r="Q33" s="43">
        <v>0</v>
      </c>
      <c r="R33" s="48">
        <v>0</v>
      </c>
    </row>
    <row r="34" spans="1:18" ht="18" thickBot="1" x14ac:dyDescent="0.35">
      <c r="A34" s="29"/>
      <c r="B34" s="30">
        <v>44851</v>
      </c>
      <c r="C34" s="31"/>
      <c r="D34" s="82"/>
      <c r="E34" s="33">
        <v>44851</v>
      </c>
      <c r="F34" s="34"/>
      <c r="H34" s="35">
        <v>44851</v>
      </c>
      <c r="I34" s="36"/>
      <c r="J34" s="75"/>
      <c r="K34" s="85"/>
      <c r="L34" s="46"/>
      <c r="M34" s="39">
        <v>0</v>
      </c>
      <c r="N34" s="40">
        <v>0</v>
      </c>
      <c r="P34" s="42">
        <v>0</v>
      </c>
      <c r="Q34" s="43">
        <f t="shared" si="1"/>
        <v>0</v>
      </c>
      <c r="R34" s="48">
        <v>0</v>
      </c>
    </row>
    <row r="35" spans="1:18" ht="18" thickBot="1" x14ac:dyDescent="0.35">
      <c r="A35" s="29"/>
      <c r="B35" s="30">
        <v>44852</v>
      </c>
      <c r="C35" s="86"/>
      <c r="D35" s="80"/>
      <c r="E35" s="33">
        <v>44852</v>
      </c>
      <c r="F35" s="34"/>
      <c r="H35" s="35">
        <v>44852</v>
      </c>
      <c r="I35" s="36"/>
      <c r="J35" s="87"/>
      <c r="K35" s="88"/>
      <c r="L35" s="89"/>
      <c r="M35" s="39">
        <v>0</v>
      </c>
      <c r="N35" s="40">
        <v>0</v>
      </c>
      <c r="P35" s="42">
        <v>0</v>
      </c>
      <c r="Q35" s="43">
        <f t="shared" si="1"/>
        <v>0</v>
      </c>
      <c r="R35" s="48">
        <v>0</v>
      </c>
    </row>
    <row r="36" spans="1:18" ht="18" customHeight="1" thickTop="1" thickBot="1" x14ac:dyDescent="0.35">
      <c r="A36" s="29"/>
      <c r="B36" s="30"/>
      <c r="C36" s="90"/>
      <c r="D36" s="91"/>
      <c r="E36" s="33"/>
      <c r="F36" s="34"/>
      <c r="G36" s="92"/>
      <c r="H36" s="35"/>
      <c r="I36" s="36"/>
      <c r="J36" s="75"/>
      <c r="K36" s="93"/>
      <c r="L36" s="46"/>
      <c r="M36" s="39">
        <v>0</v>
      </c>
      <c r="N36" s="40">
        <v>0</v>
      </c>
      <c r="P36" s="42">
        <v>0</v>
      </c>
      <c r="Q36" s="43">
        <f t="shared" si="1"/>
        <v>0</v>
      </c>
      <c r="R36" s="48">
        <v>0</v>
      </c>
    </row>
    <row r="37" spans="1:18" ht="18" customHeight="1" thickBot="1" x14ac:dyDescent="0.35">
      <c r="A37" s="29"/>
      <c r="B37" s="30"/>
      <c r="C37" s="94"/>
      <c r="D37" s="95"/>
      <c r="E37" s="33"/>
      <c r="F37" s="34"/>
      <c r="G37" s="92"/>
      <c r="H37" s="35"/>
      <c r="I37" s="36"/>
      <c r="J37" s="75"/>
      <c r="K37" s="93"/>
      <c r="L37" s="46"/>
      <c r="M37" s="39">
        <v>0</v>
      </c>
      <c r="N37" s="40">
        <v>0</v>
      </c>
      <c r="P37" s="42">
        <v>0</v>
      </c>
      <c r="Q37" s="43">
        <v>0</v>
      </c>
      <c r="R37" s="48">
        <v>0</v>
      </c>
    </row>
    <row r="38" spans="1:18" ht="18" thickBot="1" x14ac:dyDescent="0.35">
      <c r="A38" s="29"/>
      <c r="B38" s="30"/>
      <c r="C38" s="94"/>
      <c r="D38" s="95"/>
      <c r="E38" s="33"/>
      <c r="F38" s="34"/>
      <c r="G38" s="92"/>
      <c r="H38" s="35"/>
      <c r="I38" s="36"/>
      <c r="J38" s="75"/>
      <c r="K38" s="96"/>
      <c r="L38" s="46"/>
      <c r="M38" s="39">
        <v>0</v>
      </c>
      <c r="N38" s="40">
        <v>0</v>
      </c>
      <c r="P38" s="42">
        <v>0</v>
      </c>
      <c r="Q38" s="43">
        <f t="shared" si="1"/>
        <v>0</v>
      </c>
      <c r="R38" s="48">
        <v>0</v>
      </c>
    </row>
    <row r="39" spans="1:18" ht="18" thickBot="1" x14ac:dyDescent="0.35">
      <c r="A39" s="29"/>
      <c r="B39" s="30"/>
      <c r="C39" s="94"/>
      <c r="D39" s="97"/>
      <c r="E39" s="33"/>
      <c r="F39" s="98"/>
      <c r="G39" s="92"/>
      <c r="H39" s="35"/>
      <c r="I39" s="99"/>
      <c r="J39" s="75"/>
      <c r="K39" s="96"/>
      <c r="L39" s="46"/>
      <c r="M39" s="39">
        <v>0</v>
      </c>
      <c r="N39" s="40">
        <v>0</v>
      </c>
      <c r="P39" s="42">
        <v>0</v>
      </c>
      <c r="Q39" s="100">
        <f t="shared" si="1"/>
        <v>0</v>
      </c>
      <c r="R39" s="48">
        <v>0</v>
      </c>
    </row>
    <row r="40" spans="1:18" ht="18" thickBot="1" x14ac:dyDescent="0.35">
      <c r="A40" s="29"/>
      <c r="B40" s="30"/>
      <c r="C40" s="94"/>
      <c r="D40" s="101"/>
      <c r="E40" s="33"/>
      <c r="F40" s="102"/>
      <c r="H40" s="103"/>
      <c r="I40" s="99"/>
      <c r="J40" s="75"/>
      <c r="K40" s="45"/>
      <c r="L40" s="46"/>
      <c r="M40" s="104">
        <v>0</v>
      </c>
      <c r="N40" s="105">
        <v>0</v>
      </c>
      <c r="P40" s="42">
        <v>0</v>
      </c>
      <c r="Q40" s="100">
        <f t="shared" si="1"/>
        <v>0</v>
      </c>
      <c r="R40" s="48">
        <v>0</v>
      </c>
    </row>
    <row r="41" spans="1:18" ht="18" thickBot="1" x14ac:dyDescent="0.35">
      <c r="A41" s="29"/>
      <c r="B41" s="30"/>
      <c r="C41" s="94"/>
      <c r="D41" s="106"/>
      <c r="E41" s="107"/>
      <c r="F41" s="108"/>
      <c r="H41" s="109"/>
      <c r="I41" s="110"/>
      <c r="J41" s="75"/>
      <c r="K41" s="111"/>
      <c r="L41" s="46"/>
      <c r="M41" s="195">
        <f>SUM(M5:M40)</f>
        <v>269346.5</v>
      </c>
      <c r="N41" s="195">
        <f>SUM(N5:N40)</f>
        <v>36623</v>
      </c>
      <c r="P41" s="112">
        <f>SUM(P5:P40)</f>
        <v>353925</v>
      </c>
      <c r="Q41" s="197">
        <f>SUM(Q5:Q40)</f>
        <v>0</v>
      </c>
      <c r="R41" s="4">
        <f>SUM(R28:R40)</f>
        <v>0</v>
      </c>
    </row>
    <row r="42" spans="1:18" ht="18" thickBot="1" x14ac:dyDescent="0.35">
      <c r="A42" s="29"/>
      <c r="B42" s="30"/>
      <c r="C42" s="94"/>
      <c r="D42" s="106"/>
      <c r="E42" s="107"/>
      <c r="F42" s="108"/>
      <c r="H42" s="109"/>
      <c r="I42" s="110"/>
      <c r="J42" s="87"/>
      <c r="K42" s="113"/>
      <c r="L42" s="89"/>
      <c r="M42" s="196"/>
      <c r="N42" s="196"/>
      <c r="P42" s="42"/>
      <c r="Q42" s="198"/>
      <c r="R42" s="4">
        <f>SUM(R5:R41)</f>
        <v>35435</v>
      </c>
    </row>
    <row r="43" spans="1:18" ht="18" thickBot="1" x14ac:dyDescent="0.35">
      <c r="A43" s="29"/>
      <c r="B43" s="30"/>
      <c r="C43" s="94"/>
      <c r="D43" s="106"/>
      <c r="E43" s="107"/>
      <c r="F43" s="108"/>
      <c r="H43" s="109"/>
      <c r="I43" s="110"/>
      <c r="J43" s="75"/>
      <c r="K43" s="45"/>
      <c r="L43" s="46"/>
      <c r="M43" s="114"/>
      <c r="N43" s="114"/>
      <c r="P43" s="42"/>
      <c r="Q43" s="18"/>
    </row>
    <row r="44" spans="1:18" ht="18" thickBot="1" x14ac:dyDescent="0.35">
      <c r="A44" s="29"/>
      <c r="B44" s="30"/>
      <c r="C44" s="94"/>
      <c r="D44" s="106"/>
      <c r="E44" s="107"/>
      <c r="F44" s="108"/>
      <c r="H44" s="109"/>
      <c r="I44" s="110"/>
      <c r="J44" s="75"/>
      <c r="K44" s="45"/>
      <c r="L44" s="46"/>
      <c r="M44" s="114"/>
      <c r="N44" s="114"/>
      <c r="P44" s="42"/>
      <c r="Q44" s="18"/>
    </row>
    <row r="45" spans="1:18" ht="18" thickBot="1" x14ac:dyDescent="0.35">
      <c r="A45" s="29"/>
      <c r="B45" s="30"/>
      <c r="C45" s="94"/>
      <c r="D45" s="115"/>
      <c r="E45" s="107"/>
      <c r="F45" s="108"/>
      <c r="H45" s="109"/>
      <c r="I45" s="110"/>
      <c r="J45" s="75"/>
      <c r="K45" s="116"/>
      <c r="L45" s="46"/>
      <c r="M45" s="199">
        <f>M41+N41</f>
        <v>305969.5</v>
      </c>
      <c r="N45" s="200"/>
      <c r="P45" s="42"/>
      <c r="Q45" s="18"/>
    </row>
    <row r="46" spans="1:18" ht="18" thickBot="1" x14ac:dyDescent="0.35">
      <c r="A46" s="29"/>
      <c r="B46" s="30"/>
      <c r="C46" s="94"/>
      <c r="D46" s="115"/>
      <c r="E46" s="107"/>
      <c r="F46" s="108"/>
      <c r="H46" s="109"/>
      <c r="I46" s="110"/>
      <c r="J46" s="75"/>
      <c r="K46" s="45"/>
      <c r="L46" s="46"/>
      <c r="M46" s="114"/>
      <c r="N46" s="114"/>
      <c r="P46" s="42"/>
      <c r="Q46" s="18"/>
    </row>
    <row r="47" spans="1:18" ht="18" thickBot="1" x14ac:dyDescent="0.35">
      <c r="A47" s="29"/>
      <c r="B47" s="30"/>
      <c r="C47" s="94"/>
      <c r="D47" s="115"/>
      <c r="E47" s="107"/>
      <c r="F47" s="108"/>
      <c r="H47" s="109"/>
      <c r="I47" s="110"/>
      <c r="J47" s="75"/>
      <c r="K47" s="45"/>
      <c r="L47" s="46"/>
      <c r="M47" s="114"/>
      <c r="N47" s="114"/>
      <c r="P47" s="42"/>
      <c r="Q47" s="18"/>
    </row>
    <row r="48" spans="1:18" ht="18" thickBot="1" x14ac:dyDescent="0.35">
      <c r="A48" s="29"/>
      <c r="B48" s="30"/>
      <c r="C48" s="94"/>
      <c r="D48" s="115"/>
      <c r="E48" s="107"/>
      <c r="F48" s="108"/>
      <c r="H48" s="109"/>
      <c r="I48" s="110"/>
      <c r="J48" s="117"/>
      <c r="K48" s="45"/>
      <c r="L48" s="84"/>
      <c r="M48" s="114"/>
      <c r="N48" s="114"/>
      <c r="P48" s="42"/>
      <c r="Q48" s="18"/>
    </row>
    <row r="49" spans="1:17" ht="18" thickBot="1" x14ac:dyDescent="0.35">
      <c r="A49" s="29"/>
      <c r="B49" s="30"/>
      <c r="C49" s="94"/>
      <c r="D49" s="115"/>
      <c r="E49" s="107"/>
      <c r="F49" s="108"/>
      <c r="H49" s="109"/>
      <c r="I49" s="110"/>
      <c r="J49" s="117"/>
      <c r="K49" s="45"/>
      <c r="L49" s="84"/>
      <c r="M49" s="114"/>
      <c r="N49" s="114"/>
      <c r="P49" s="42"/>
      <c r="Q49" s="18"/>
    </row>
    <row r="50" spans="1:17" ht="18" thickBot="1" x14ac:dyDescent="0.35">
      <c r="A50" s="29"/>
      <c r="B50" s="30"/>
      <c r="C50" s="94"/>
      <c r="D50" s="115"/>
      <c r="E50" s="107"/>
      <c r="F50" s="108"/>
      <c r="H50" s="109"/>
      <c r="I50" s="110"/>
      <c r="J50" s="117"/>
      <c r="K50" s="45"/>
      <c r="L50" s="84"/>
      <c r="M50" s="114"/>
      <c r="N50" s="114"/>
      <c r="P50" s="42"/>
      <c r="Q50" s="18"/>
    </row>
    <row r="51" spans="1:17" ht="18" thickBot="1" x14ac:dyDescent="0.35">
      <c r="A51" s="29"/>
      <c r="B51" s="30"/>
      <c r="C51" s="94"/>
      <c r="D51" s="115"/>
      <c r="E51" s="107"/>
      <c r="F51" s="108"/>
      <c r="H51" s="109"/>
      <c r="I51" s="110"/>
      <c r="J51" s="117"/>
      <c r="K51" s="45"/>
      <c r="L51" s="84"/>
      <c r="M51" s="114"/>
      <c r="N51" s="114"/>
      <c r="P51" s="42"/>
      <c r="Q51" s="18"/>
    </row>
    <row r="52" spans="1:17" ht="18" thickBot="1" x14ac:dyDescent="0.35">
      <c r="A52" s="29"/>
      <c r="B52" s="30"/>
      <c r="C52" s="94"/>
      <c r="D52" s="115"/>
      <c r="E52" s="107"/>
      <c r="F52" s="108"/>
      <c r="H52" s="109"/>
      <c r="I52" s="110"/>
      <c r="J52" s="117"/>
      <c r="K52" s="45"/>
      <c r="L52" s="84"/>
      <c r="M52" s="114"/>
      <c r="N52" s="114"/>
      <c r="P52" s="42"/>
      <c r="Q52" s="18"/>
    </row>
    <row r="53" spans="1:17" ht="18" thickBot="1" x14ac:dyDescent="0.35">
      <c r="A53" s="29"/>
      <c r="B53" s="30"/>
      <c r="C53" s="94"/>
      <c r="D53" s="115"/>
      <c r="E53" s="107"/>
      <c r="F53" s="108"/>
      <c r="H53" s="109"/>
      <c r="I53" s="110"/>
      <c r="J53" s="117"/>
      <c r="K53" s="45"/>
      <c r="L53" s="84"/>
      <c r="M53" s="114"/>
      <c r="N53" s="114"/>
      <c r="P53" s="42"/>
      <c r="Q53" s="18"/>
    </row>
    <row r="54" spans="1:17" ht="18" thickBot="1" x14ac:dyDescent="0.35">
      <c r="A54" s="29"/>
      <c r="B54" s="30"/>
      <c r="C54" s="118"/>
      <c r="D54" s="115"/>
      <c r="E54" s="107"/>
      <c r="F54" s="108"/>
      <c r="H54" s="109"/>
      <c r="I54" s="110"/>
      <c r="J54" s="117"/>
      <c r="K54" s="116"/>
      <c r="L54" s="84"/>
      <c r="M54" s="114"/>
      <c r="N54" s="114"/>
      <c r="P54" s="42"/>
      <c r="Q54" s="18"/>
    </row>
    <row r="55" spans="1:17" ht="18.75" thickTop="1" thickBot="1" x14ac:dyDescent="0.35">
      <c r="A55" s="29"/>
      <c r="B55" s="30"/>
      <c r="C55" s="119"/>
      <c r="D55" s="115"/>
      <c r="E55" s="107"/>
      <c r="F55" s="108"/>
      <c r="H55" s="109"/>
      <c r="I55" s="110"/>
      <c r="J55" s="117"/>
      <c r="K55" s="120"/>
      <c r="L55" s="84"/>
      <c r="M55" s="114"/>
      <c r="N55" s="114"/>
      <c r="P55" s="42"/>
      <c r="Q55" s="18"/>
    </row>
    <row r="56" spans="1:17" ht="18" thickBot="1" x14ac:dyDescent="0.35">
      <c r="A56" s="29"/>
      <c r="B56" s="30"/>
      <c r="C56" s="31"/>
      <c r="D56" s="115"/>
      <c r="E56" s="107"/>
      <c r="F56" s="108"/>
      <c r="H56" s="109"/>
      <c r="I56" s="110"/>
      <c r="J56" s="117"/>
      <c r="K56" s="120"/>
      <c r="L56" s="84"/>
      <c r="M56" s="114"/>
      <c r="N56" s="114"/>
      <c r="P56" s="42"/>
      <c r="Q56" s="18"/>
    </row>
    <row r="57" spans="1:17" ht="18" hidden="1" thickBot="1" x14ac:dyDescent="0.35">
      <c r="A57" s="29"/>
      <c r="B57" s="30"/>
      <c r="C57" s="31"/>
      <c r="D57" s="115"/>
      <c r="E57" s="107"/>
      <c r="F57" s="108"/>
      <c r="H57" s="109"/>
      <c r="I57" s="110"/>
      <c r="J57" s="117"/>
      <c r="K57" s="45"/>
      <c r="L57" s="84"/>
      <c r="M57" s="114"/>
      <c r="N57" s="114"/>
      <c r="P57" s="42"/>
      <c r="Q57" s="18"/>
    </row>
    <row r="58" spans="1:17" ht="18" hidden="1" thickBot="1" x14ac:dyDescent="0.35">
      <c r="A58" s="29"/>
      <c r="B58" s="30"/>
      <c r="C58" s="31"/>
      <c r="D58" s="115"/>
      <c r="E58" s="107"/>
      <c r="F58" s="108"/>
      <c r="H58" s="109"/>
      <c r="I58" s="110"/>
      <c r="J58" s="121"/>
      <c r="K58" s="122"/>
      <c r="L58" s="123"/>
      <c r="M58" s="114"/>
      <c r="N58" s="114"/>
      <c r="P58" s="42"/>
      <c r="Q58" s="18"/>
    </row>
    <row r="59" spans="1:17" ht="18" hidden="1" thickBot="1" x14ac:dyDescent="0.35">
      <c r="A59" s="29"/>
      <c r="B59" s="30"/>
      <c r="C59" s="31"/>
      <c r="D59" s="115"/>
      <c r="E59" s="107"/>
      <c r="F59" s="108"/>
      <c r="H59" s="109"/>
      <c r="I59" s="110"/>
      <c r="J59" s="124"/>
      <c r="K59" s="125"/>
      <c r="L59" s="69"/>
      <c r="M59" s="114"/>
      <c r="N59" s="114"/>
      <c r="P59" s="42"/>
      <c r="Q59" s="18"/>
    </row>
    <row r="60" spans="1:17" ht="16.5" hidden="1" thickBot="1" x14ac:dyDescent="0.3">
      <c r="A60" s="29"/>
      <c r="B60" s="30"/>
      <c r="C60" s="31">
        <v>0</v>
      </c>
      <c r="D60" s="126"/>
      <c r="E60" s="107"/>
      <c r="F60" s="127"/>
      <c r="H60" s="128"/>
      <c r="I60" s="110"/>
      <c r="J60" s="129"/>
      <c r="K60" s="74"/>
      <c r="L60" s="84"/>
      <c r="M60" s="42"/>
      <c r="N60" s="42"/>
      <c r="P60" s="42"/>
      <c r="Q60" s="18"/>
    </row>
    <row r="61" spans="1:17" ht="16.5" hidden="1" thickBot="1" x14ac:dyDescent="0.3">
      <c r="A61" s="29"/>
      <c r="B61" s="130"/>
      <c r="C61" s="131"/>
      <c r="D61" s="126"/>
      <c r="E61" s="132"/>
      <c r="F61" s="42"/>
      <c r="H61" s="109"/>
      <c r="I61" s="42"/>
      <c r="J61" s="129"/>
      <c r="K61" s="116"/>
      <c r="L61" s="84"/>
      <c r="M61" s="42"/>
      <c r="N61" s="42"/>
      <c r="P61" s="42"/>
      <c r="Q61" s="18"/>
    </row>
    <row r="62" spans="1:17" ht="16.5" hidden="1" thickBot="1" x14ac:dyDescent="0.3">
      <c r="A62" s="29"/>
      <c r="B62" s="130"/>
      <c r="C62" s="131"/>
      <c r="D62" s="126"/>
      <c r="E62" s="132"/>
      <c r="F62" s="42"/>
      <c r="H62" s="109"/>
      <c r="I62" s="42"/>
      <c r="J62" s="129"/>
      <c r="K62" s="116"/>
      <c r="L62" s="84"/>
      <c r="M62" s="42"/>
      <c r="N62" s="42"/>
      <c r="P62" s="42"/>
      <c r="Q62" s="18"/>
    </row>
    <row r="63" spans="1:17" ht="16.5" hidden="1" thickBot="1" x14ac:dyDescent="0.3">
      <c r="A63" s="29"/>
      <c r="B63" s="130"/>
      <c r="C63" s="131"/>
      <c r="D63" s="126"/>
      <c r="E63" s="132"/>
      <c r="F63" s="42"/>
      <c r="H63" s="109"/>
      <c r="I63" s="42"/>
      <c r="J63" s="129"/>
      <c r="K63" s="116"/>
      <c r="L63" s="84"/>
      <c r="M63" s="42"/>
      <c r="N63" s="42"/>
      <c r="P63" s="42"/>
      <c r="Q63" s="18"/>
    </row>
    <row r="64" spans="1:17" ht="16.5" hidden="1" thickBot="1" x14ac:dyDescent="0.3">
      <c r="A64" s="29"/>
      <c r="B64" s="130"/>
      <c r="C64" s="131"/>
      <c r="D64" s="126"/>
      <c r="E64" s="132"/>
      <c r="F64" s="42"/>
      <c r="H64" s="109"/>
      <c r="I64" s="42"/>
      <c r="J64" s="129"/>
      <c r="K64" s="116"/>
      <c r="L64" s="84"/>
      <c r="M64" s="42"/>
      <c r="N64" s="42"/>
      <c r="P64" s="42"/>
      <c r="Q64" s="18"/>
    </row>
    <row r="65" spans="1:17" ht="16.5" hidden="1" thickBot="1" x14ac:dyDescent="0.3">
      <c r="A65" s="29"/>
      <c r="B65" s="130"/>
      <c r="C65" s="131"/>
      <c r="D65" s="126"/>
      <c r="E65" s="132"/>
      <c r="F65" s="42"/>
      <c r="H65" s="109"/>
      <c r="I65" s="42"/>
      <c r="J65" s="129"/>
      <c r="K65" s="116"/>
      <c r="L65" s="84"/>
      <c r="M65" s="42"/>
      <c r="N65" s="42"/>
      <c r="P65" s="42"/>
      <c r="Q65" s="18"/>
    </row>
    <row r="66" spans="1:17" ht="16.5" thickBot="1" x14ac:dyDescent="0.3">
      <c r="A66" s="29"/>
      <c r="B66" s="130"/>
      <c r="C66" s="131"/>
      <c r="D66" s="126"/>
      <c r="E66" s="132"/>
      <c r="F66" s="42"/>
      <c r="H66" s="109"/>
      <c r="I66" s="42"/>
      <c r="J66" s="133"/>
      <c r="K66" s="134"/>
      <c r="L66" s="12"/>
      <c r="M66" s="42"/>
      <c r="N66" s="42"/>
      <c r="P66" s="42"/>
      <c r="Q66" s="18"/>
    </row>
    <row r="67" spans="1:17" ht="16.5" thickBot="1" x14ac:dyDescent="0.3">
      <c r="B67" s="135" t="s">
        <v>12</v>
      </c>
      <c r="C67" s="136">
        <f>SUM(C5:C60)</f>
        <v>40964</v>
      </c>
      <c r="D67" s="137"/>
      <c r="E67" s="138" t="s">
        <v>12</v>
      </c>
      <c r="F67" s="139">
        <f>SUM(F5:F60)</f>
        <v>318490</v>
      </c>
      <c r="G67" s="137"/>
      <c r="H67" s="138" t="s">
        <v>13</v>
      </c>
      <c r="I67" s="140">
        <f>SUM(I5:I60)</f>
        <v>6991.5</v>
      </c>
      <c r="J67" s="141"/>
      <c r="K67" s="142" t="s">
        <v>14</v>
      </c>
      <c r="L67" s="143">
        <f>SUM(L5:L65)-L26</f>
        <v>0</v>
      </c>
      <c r="M67" s="144"/>
      <c r="N67" s="144"/>
      <c r="P67" s="42"/>
      <c r="Q67" s="18"/>
    </row>
    <row r="68" spans="1:17" ht="16.5" thickTop="1" x14ac:dyDescent="0.25">
      <c r="C68" s="5" t="s">
        <v>11</v>
      </c>
      <c r="P68" s="42"/>
      <c r="Q68" s="18"/>
    </row>
    <row r="69" spans="1:17" ht="18.75" x14ac:dyDescent="0.25">
      <c r="A69" s="146"/>
      <c r="B69" s="147"/>
      <c r="C69" s="1"/>
      <c r="H69" s="201" t="s">
        <v>15</v>
      </c>
      <c r="I69" s="202"/>
      <c r="J69" s="148"/>
      <c r="K69" s="203">
        <f>I67+L67</f>
        <v>6991.5</v>
      </c>
      <c r="L69" s="204"/>
      <c r="M69" s="149"/>
      <c r="N69" s="149"/>
      <c r="P69" s="42"/>
      <c r="Q69" s="18"/>
    </row>
    <row r="70" spans="1:17" x14ac:dyDescent="0.25">
      <c r="D70" s="184" t="s">
        <v>16</v>
      </c>
      <c r="E70" s="184"/>
      <c r="F70" s="150">
        <f>F67-K69-C67</f>
        <v>270534.5</v>
      </c>
      <c r="I70" s="151"/>
      <c r="J70" s="152"/>
    </row>
    <row r="71" spans="1:17" ht="18.75" x14ac:dyDescent="0.3">
      <c r="D71" s="185" t="s">
        <v>17</v>
      </c>
      <c r="E71" s="185"/>
      <c r="F71" s="100">
        <v>0</v>
      </c>
      <c r="I71" s="186" t="s">
        <v>18</v>
      </c>
      <c r="J71" s="187"/>
      <c r="K71" s="188">
        <f>F73+F74+F75</f>
        <v>270534.5</v>
      </c>
      <c r="L71" s="188"/>
      <c r="M71" s="153"/>
      <c r="N71" s="153"/>
      <c r="O71" s="154"/>
      <c r="P71" s="153"/>
      <c r="Q71" s="153"/>
    </row>
    <row r="72" spans="1:17" ht="19.5" thickBot="1" x14ac:dyDescent="0.35">
      <c r="D72" s="155" t="s">
        <v>19</v>
      </c>
      <c r="E72" s="93"/>
      <c r="F72" s="156">
        <v>0</v>
      </c>
      <c r="I72" s="157"/>
      <c r="J72" s="158"/>
      <c r="K72" s="159"/>
      <c r="L72" s="160"/>
      <c r="M72" s="153"/>
      <c r="N72" s="153"/>
      <c r="O72" s="154"/>
      <c r="P72" s="153"/>
      <c r="Q72" s="153"/>
    </row>
    <row r="73" spans="1:17" ht="19.5" thickTop="1" x14ac:dyDescent="0.3">
      <c r="C73" s="6" t="s">
        <v>11</v>
      </c>
      <c r="E73" s="146" t="s">
        <v>20</v>
      </c>
      <c r="F73" s="144">
        <f>SUM(F70:F72)</f>
        <v>270534.5</v>
      </c>
      <c r="H73" s="29"/>
      <c r="I73" s="161" t="s">
        <v>21</v>
      </c>
      <c r="J73" s="162"/>
      <c r="K73" s="189">
        <f>-C4</f>
        <v>-585384.48</v>
      </c>
      <c r="L73" s="188"/>
    </row>
    <row r="74" spans="1:17" ht="16.5" thickBot="1" x14ac:dyDescent="0.3">
      <c r="D74" s="163" t="s">
        <v>22</v>
      </c>
      <c r="E74" s="146" t="s">
        <v>23</v>
      </c>
      <c r="F74" s="100">
        <v>0</v>
      </c>
    </row>
    <row r="75" spans="1:17" ht="20.25" thickTop="1" thickBot="1" x14ac:dyDescent="0.35">
      <c r="C75" s="164"/>
      <c r="D75" s="190" t="s">
        <v>24</v>
      </c>
      <c r="E75" s="191"/>
      <c r="F75" s="165">
        <v>0</v>
      </c>
      <c r="I75" s="192" t="s">
        <v>25</v>
      </c>
      <c r="J75" s="193"/>
      <c r="K75" s="194">
        <f>K71+K73</f>
        <v>-314849.98</v>
      </c>
      <c r="L75" s="194"/>
    </row>
    <row r="76" spans="1:17" ht="17.25" x14ac:dyDescent="0.3">
      <c r="C76" s="166"/>
      <c r="D76" s="167"/>
      <c r="E76" s="146"/>
      <c r="F76" s="168"/>
      <c r="J76" s="169"/>
    </row>
    <row r="77" spans="1:17" ht="20.25" customHeight="1" x14ac:dyDescent="0.25">
      <c r="I77" s="170"/>
      <c r="J77" s="170"/>
      <c r="K77" s="171"/>
      <c r="L77" s="172"/>
    </row>
    <row r="78" spans="1:17" ht="16.5" customHeight="1" x14ac:dyDescent="0.25">
      <c r="B78" s="173"/>
      <c r="C78" s="174"/>
      <c r="D78" s="175"/>
      <c r="E78" s="42"/>
      <c r="I78" s="170"/>
      <c r="J78" s="170"/>
      <c r="K78" s="171"/>
      <c r="L78" s="172"/>
      <c r="M78" s="176"/>
      <c r="N78" s="146"/>
    </row>
    <row r="79" spans="1:17" x14ac:dyDescent="0.25">
      <c r="B79" s="173"/>
      <c r="C79" s="177"/>
      <c r="E79" s="42"/>
      <c r="M79" s="176"/>
      <c r="N79" s="146"/>
    </row>
    <row r="80" spans="1:17" x14ac:dyDescent="0.25">
      <c r="B80" s="173"/>
      <c r="C80" s="177"/>
      <c r="E80" s="42"/>
      <c r="F80" s="178"/>
      <c r="L80" s="179"/>
      <c r="M80" s="1"/>
    </row>
    <row r="81" spans="2:13" x14ac:dyDescent="0.25">
      <c r="B81" s="173"/>
      <c r="C81" s="177"/>
      <c r="E81" s="42"/>
      <c r="M81" s="1"/>
    </row>
    <row r="82" spans="2:13" x14ac:dyDescent="0.25">
      <c r="B82" s="173"/>
      <c r="C82" s="177"/>
      <c r="E82" s="42"/>
      <c r="F82" s="180"/>
      <c r="M82" s="1"/>
    </row>
    <row r="83" spans="2:13" x14ac:dyDescent="0.25">
      <c r="E83" s="181"/>
      <c r="F83" s="42"/>
      <c r="M83" s="1"/>
    </row>
    <row r="84" spans="2:13" x14ac:dyDescent="0.25">
      <c r="E84" s="181"/>
      <c r="F84" s="42"/>
      <c r="M84" s="1"/>
    </row>
    <row r="85" spans="2:13" x14ac:dyDescent="0.25">
      <c r="E85" s="181"/>
      <c r="F85" s="42"/>
      <c r="M85" s="1"/>
    </row>
    <row r="86" spans="2:13" x14ac:dyDescent="0.25">
      <c r="E86" s="181"/>
      <c r="F86" s="42"/>
      <c r="M86" s="1"/>
    </row>
    <row r="87" spans="2:13" x14ac:dyDescent="0.25">
      <c r="E87" s="181"/>
      <c r="F87" s="42"/>
      <c r="M87" s="1"/>
    </row>
    <row r="88" spans="2:13" x14ac:dyDescent="0.25">
      <c r="E88" s="181"/>
      <c r="F88" s="42"/>
      <c r="M88" s="1"/>
    </row>
    <row r="89" spans="2:13" x14ac:dyDescent="0.25">
      <c r="E89" s="181"/>
      <c r="F89" s="42"/>
      <c r="M89" s="1"/>
    </row>
    <row r="90" spans="2:13" x14ac:dyDescent="0.25">
      <c r="E90" s="181"/>
      <c r="F90" s="42"/>
      <c r="M90" s="1"/>
    </row>
    <row r="91" spans="2:13" x14ac:dyDescent="0.25">
      <c r="E91" s="181"/>
      <c r="F91" s="42"/>
      <c r="M91" s="1"/>
    </row>
    <row r="92" spans="2:13" x14ac:dyDescent="0.25">
      <c r="E92" s="181"/>
      <c r="F92" s="42"/>
      <c r="M92" s="1"/>
    </row>
    <row r="93" spans="2:13" x14ac:dyDescent="0.25">
      <c r="E93" s="181"/>
      <c r="F93" s="42"/>
      <c r="M93" s="1"/>
    </row>
    <row r="94" spans="2:13" x14ac:dyDescent="0.25">
      <c r="E94" s="181"/>
      <c r="F94" s="42"/>
    </row>
    <row r="95" spans="2:13" x14ac:dyDescent="0.25">
      <c r="F95" s="180"/>
    </row>
    <row r="96" spans="2:13" x14ac:dyDescent="0.25">
      <c r="F96" s="180"/>
    </row>
    <row r="97" spans="6:6" x14ac:dyDescent="0.25">
      <c r="F97" s="180"/>
    </row>
  </sheetData>
  <mergeCells count="22">
    <mergeCell ref="R3:R4"/>
    <mergeCell ref="E4:F4"/>
    <mergeCell ref="H4:I4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4:D23"/>
  <sheetViews>
    <sheetView tabSelected="1" workbookViewId="0">
      <selection activeCell="I14" sqref="I14"/>
    </sheetView>
  </sheetViews>
  <sheetFormatPr baseColWidth="10" defaultRowHeight="18.75" x14ac:dyDescent="0.3"/>
  <cols>
    <col min="2" max="2" width="14.85546875" customWidth="1"/>
    <col min="3" max="3" width="14.5703125" customWidth="1"/>
    <col min="4" max="4" width="20" style="160" customWidth="1"/>
  </cols>
  <sheetData>
    <row r="4" spans="1:4" ht="21" x14ac:dyDescent="0.35">
      <c r="A4" s="220"/>
      <c r="B4" s="220"/>
      <c r="C4" s="220"/>
    </row>
    <row r="5" spans="1:4" ht="21" x14ac:dyDescent="0.35">
      <c r="A5" s="220"/>
      <c r="B5" s="220"/>
      <c r="C5" s="229" t="s">
        <v>29</v>
      </c>
      <c r="D5" s="229"/>
    </row>
    <row r="6" spans="1:4" ht="21" x14ac:dyDescent="0.35">
      <c r="A6" s="220"/>
      <c r="B6" s="220"/>
      <c r="C6" s="220"/>
    </row>
    <row r="7" spans="1:4" ht="21.75" thickBot="1" x14ac:dyDescent="0.4">
      <c r="A7" s="220"/>
      <c r="B7" s="221" t="s">
        <v>32</v>
      </c>
      <c r="C7" s="222" t="s">
        <v>30</v>
      </c>
      <c r="D7" s="223" t="s">
        <v>31</v>
      </c>
    </row>
    <row r="8" spans="1:4" ht="19.5" thickTop="1" x14ac:dyDescent="0.3"/>
    <row r="9" spans="1:4" x14ac:dyDescent="0.3">
      <c r="B9" s="224">
        <v>44793</v>
      </c>
      <c r="C9" s="225" t="s">
        <v>33</v>
      </c>
      <c r="D9" s="226">
        <v>35436</v>
      </c>
    </row>
    <row r="10" spans="1:4" x14ac:dyDescent="0.3">
      <c r="B10" s="224">
        <v>44817</v>
      </c>
      <c r="C10" s="225" t="s">
        <v>34</v>
      </c>
      <c r="D10" s="226">
        <v>31978</v>
      </c>
    </row>
    <row r="11" spans="1:4" x14ac:dyDescent="0.3">
      <c r="B11" s="224">
        <v>44821</v>
      </c>
      <c r="C11" s="225" t="s">
        <v>35</v>
      </c>
      <c r="D11" s="226">
        <v>27853.040000000001</v>
      </c>
    </row>
    <row r="12" spans="1:4" x14ac:dyDescent="0.3">
      <c r="B12" s="224">
        <v>44826</v>
      </c>
      <c r="C12" s="225" t="s">
        <v>37</v>
      </c>
      <c r="D12" s="226">
        <v>17787.54</v>
      </c>
    </row>
    <row r="13" spans="1:4" x14ac:dyDescent="0.3">
      <c r="B13" s="224">
        <v>44828</v>
      </c>
      <c r="C13" s="225" t="s">
        <v>36</v>
      </c>
      <c r="D13" s="226">
        <v>11623.2</v>
      </c>
    </row>
    <row r="14" spans="1:4" x14ac:dyDescent="0.3">
      <c r="B14" s="224"/>
      <c r="C14" s="225"/>
      <c r="D14" s="226">
        <v>0</v>
      </c>
    </row>
    <row r="15" spans="1:4" x14ac:dyDescent="0.3">
      <c r="B15" s="224"/>
      <c r="C15" s="225"/>
      <c r="D15" s="226">
        <v>0</v>
      </c>
    </row>
    <row r="16" spans="1:4" x14ac:dyDescent="0.3">
      <c r="B16" s="224"/>
      <c r="C16" s="225" t="s">
        <v>12</v>
      </c>
      <c r="D16" s="226">
        <f>SUM(D9:D15)</f>
        <v>124677.78000000001</v>
      </c>
    </row>
    <row r="17" spans="2:4" x14ac:dyDescent="0.3">
      <c r="B17" s="224"/>
      <c r="C17" s="225"/>
      <c r="D17" s="226"/>
    </row>
    <row r="18" spans="2:4" x14ac:dyDescent="0.3">
      <c r="B18" s="224"/>
      <c r="C18" s="225"/>
      <c r="D18" s="226"/>
    </row>
    <row r="19" spans="2:4" x14ac:dyDescent="0.3">
      <c r="B19" s="224"/>
      <c r="C19" s="225"/>
      <c r="D19" s="226"/>
    </row>
    <row r="20" spans="2:4" x14ac:dyDescent="0.3">
      <c r="B20" s="224"/>
      <c r="C20" s="225"/>
      <c r="D20" s="226"/>
    </row>
    <row r="21" spans="2:4" x14ac:dyDescent="0.3">
      <c r="B21" s="224"/>
      <c r="C21" s="227"/>
      <c r="D21" s="226"/>
    </row>
    <row r="22" spans="2:4" x14ac:dyDescent="0.3">
      <c r="B22" s="224"/>
      <c r="C22" s="228"/>
      <c r="D22" s="226"/>
    </row>
    <row r="23" spans="2:4" x14ac:dyDescent="0.3">
      <c r="B23" s="224"/>
      <c r="C23" s="228"/>
      <c r="D23" s="226"/>
    </row>
  </sheetData>
  <sortState ref="B9:D13">
    <sortCondition ref="C9:C13"/>
  </sortState>
  <mergeCells count="1">
    <mergeCell ref="C5:D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SEPTIEMBRE   2022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2022-09-22T23:34:57Z</dcterms:created>
  <dcterms:modified xsi:type="dcterms:W3CDTF">2022-09-27T19:52:35Z</dcterms:modified>
</cp:coreProperties>
</file>