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2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2" l="1"/>
  <c r="F64" i="2" l="1"/>
  <c r="V266" i="3" l="1"/>
  <c r="S266" i="3"/>
  <c r="Q266" i="3"/>
  <c r="L266" i="3"/>
  <c r="N265" i="3"/>
  <c r="E265" i="3"/>
  <c r="N264" i="3"/>
  <c r="E264" i="3"/>
  <c r="N263" i="3"/>
  <c r="E263" i="3"/>
  <c r="I262" i="3"/>
  <c r="N262" i="3" s="1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E91" i="3"/>
  <c r="N90" i="3"/>
  <c r="J90" i="3"/>
  <c r="E90" i="3"/>
  <c r="N89" i="3"/>
  <c r="J89" i="3"/>
  <c r="E89" i="3"/>
  <c r="N88" i="3"/>
  <c r="J88" i="3"/>
  <c r="E88" i="3"/>
  <c r="N87" i="3"/>
  <c r="J87" i="3"/>
  <c r="E87" i="3"/>
  <c r="N86" i="3"/>
  <c r="J86" i="3"/>
  <c r="E86" i="3"/>
  <c r="N85" i="3"/>
  <c r="J85" i="3"/>
  <c r="E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6" i="3"/>
  <c r="J16" i="3"/>
  <c r="E16" i="3"/>
  <c r="N15" i="3"/>
  <c r="J15" i="3"/>
  <c r="E15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66" i="3" l="1"/>
  <c r="N269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<sst xmlns="http://schemas.openxmlformats.org/spreadsheetml/2006/main" count="278" uniqueCount="117">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</sst>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0" fontId="51" fillId="0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6600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92" t="s">
        <v>30</v>
      </c>
      <c r="B1" s="392"/>
      <c r="C1" s="392"/>
      <c r="D1" s="392"/>
      <c r="E1" s="392"/>
      <c r="F1" s="392"/>
      <c r="G1" s="392"/>
      <c r="H1" s="392"/>
      <c r="I1" s="392"/>
      <c r="J1" s="392"/>
      <c r="K1" s="363"/>
      <c r="L1" s="363"/>
      <c r="M1" s="363"/>
      <c r="N1" s="363"/>
      <c r="O1" s="364"/>
      <c r="S1" s="393" t="s">
        <v>0</v>
      </c>
      <c r="T1" s="393"/>
      <c r="U1" s="4" t="s">
        <v>1</v>
      </c>
      <c r="V1" s="5" t="s">
        <v>2</v>
      </c>
      <c r="W1" s="395" t="s">
        <v>3</v>
      </c>
      <c r="X1" s="396"/>
    </row>
    <row r="2" spans="1:24" thickBot="1" x14ac:dyDescent="0.3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65"/>
      <c r="L2" s="365"/>
      <c r="M2" s="365"/>
      <c r="N2" s="366"/>
      <c r="O2" s="367"/>
      <c r="Q2" s="6"/>
      <c r="R2" s="7"/>
      <c r="S2" s="394"/>
      <c r="T2" s="3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7" t="s">
        <v>16</v>
      </c>
      <c r="P3" s="3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9"/>
      <c r="M90" s="40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9"/>
      <c r="M91" s="40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01"/>
      <c r="P97" s="40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02"/>
      <c r="P98" s="40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90" t="s">
        <v>27</v>
      </c>
      <c r="G262" s="390"/>
      <c r="H262" s="39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workbookViewId="0">
      <pane ySplit="3" topLeftCell="A4" activePane="bottomLeft" state="frozen"/>
      <selection pane="bottomLeft" activeCell="O17" sqref="O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92" t="s">
        <v>56</v>
      </c>
      <c r="B1" s="392"/>
      <c r="C1" s="392"/>
      <c r="D1" s="392"/>
      <c r="E1" s="392"/>
      <c r="F1" s="392"/>
      <c r="G1" s="392"/>
      <c r="H1" s="392"/>
      <c r="I1" s="392"/>
      <c r="J1" s="392"/>
      <c r="K1" s="363"/>
      <c r="L1" s="363"/>
      <c r="M1" s="363"/>
      <c r="N1" s="363"/>
      <c r="O1" s="364"/>
      <c r="S1" s="393" t="s">
        <v>0</v>
      </c>
      <c r="T1" s="393"/>
      <c r="U1" s="4" t="s">
        <v>1</v>
      </c>
      <c r="V1" s="5" t="s">
        <v>2</v>
      </c>
      <c r="W1" s="395" t="s">
        <v>3</v>
      </c>
      <c r="X1" s="396"/>
    </row>
    <row r="2" spans="1:24" thickBot="1" x14ac:dyDescent="0.3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65"/>
      <c r="L2" s="365"/>
      <c r="M2" s="365"/>
      <c r="N2" s="366"/>
      <c r="O2" s="367"/>
      <c r="Q2" s="6"/>
      <c r="R2" s="7"/>
      <c r="S2" s="394"/>
      <c r="T2" s="3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7" t="s">
        <v>16</v>
      </c>
      <c r="P3" s="3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1">I4-F4</f>
        <v>98.400000000001455</v>
      </c>
      <c r="K4" s="40">
        <v>55.5</v>
      </c>
      <c r="L4" s="41"/>
      <c r="M4" s="41"/>
      <c r="N4" s="42">
        <f t="shared" ref="N4:N117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/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/>
      <c r="P17" s="379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17.25" x14ac:dyDescent="0.3">
      <c r="A65" s="405" t="s">
        <v>82</v>
      </c>
      <c r="B65" s="167" t="s">
        <v>109</v>
      </c>
      <c r="C65" s="173"/>
      <c r="D65" s="174"/>
      <c r="E65" s="56"/>
      <c r="F65" s="155">
        <v>1224</v>
      </c>
      <c r="G65" s="407">
        <v>44973</v>
      </c>
      <c r="H65" s="409" t="s">
        <v>110</v>
      </c>
      <c r="I65" s="155">
        <v>1224</v>
      </c>
      <c r="J65" s="39">
        <f t="shared" si="1"/>
        <v>0</v>
      </c>
      <c r="K65" s="40">
        <v>67</v>
      </c>
      <c r="L65" s="61"/>
      <c r="M65" s="61"/>
      <c r="N65" s="42">
        <f>K65*I65</f>
        <v>82008</v>
      </c>
      <c r="O65" s="411" t="s">
        <v>21</v>
      </c>
      <c r="P65" s="413">
        <v>44992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406"/>
      <c r="B66" s="167" t="s">
        <v>24</v>
      </c>
      <c r="C66" s="170"/>
      <c r="D66" s="174"/>
      <c r="E66" s="56"/>
      <c r="F66" s="155">
        <v>902.95899999999995</v>
      </c>
      <c r="G66" s="408"/>
      <c r="H66" s="410"/>
      <c r="I66" s="155">
        <v>902.95899999999995</v>
      </c>
      <c r="J66" s="39">
        <f t="shared" si="1"/>
        <v>0</v>
      </c>
      <c r="K66" s="40">
        <v>23</v>
      </c>
      <c r="L66" s="61"/>
      <c r="M66" s="61"/>
      <c r="N66" s="42">
        <f>K66*I66</f>
        <v>20768.056999999997</v>
      </c>
      <c r="O66" s="412"/>
      <c r="P66" s="414"/>
      <c r="Q66" s="166"/>
      <c r="R66" s="125"/>
      <c r="S66" s="176"/>
      <c r="T66" s="177"/>
      <c r="U66" s="49"/>
      <c r="V66" s="50"/>
    </row>
    <row r="67" spans="1:22" ht="17.25" x14ac:dyDescent="0.3">
      <c r="A67" s="101" t="s">
        <v>114</v>
      </c>
      <c r="B67" s="167" t="s">
        <v>115</v>
      </c>
      <c r="C67" s="170"/>
      <c r="D67" s="160"/>
      <c r="E67" s="56"/>
      <c r="F67" s="155">
        <f>217.4+131.8</f>
        <v>349.20000000000005</v>
      </c>
      <c r="G67" s="156">
        <v>44973</v>
      </c>
      <c r="H67" s="59">
        <v>41431</v>
      </c>
      <c r="I67" s="155">
        <v>349.2</v>
      </c>
      <c r="J67" s="39">
        <f t="shared" si="1"/>
        <v>0</v>
      </c>
      <c r="K67" s="40">
        <v>55</v>
      </c>
      <c r="L67" s="61"/>
      <c r="M67" s="61"/>
      <c r="N67" s="42">
        <f>K67*I67</f>
        <v>19206</v>
      </c>
      <c r="O67" s="382" t="s">
        <v>78</v>
      </c>
      <c r="P67" s="384">
        <v>44988</v>
      </c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4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4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4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4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5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5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5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5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5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5"/>
        <v>0</v>
      </c>
      <c r="F90" s="60"/>
      <c r="G90" s="58"/>
      <c r="H90" s="59"/>
      <c r="I90" s="60"/>
      <c r="J90" s="39">
        <f t="shared" si="1"/>
        <v>0</v>
      </c>
      <c r="K90" s="81"/>
      <c r="L90" s="399"/>
      <c r="M90" s="400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5"/>
        <v>0</v>
      </c>
      <c r="F91" s="60"/>
      <c r="G91" s="58"/>
      <c r="H91" s="59"/>
      <c r="I91" s="60"/>
      <c r="J91" s="39">
        <f t="shared" si="1"/>
        <v>0</v>
      </c>
      <c r="K91" s="81"/>
      <c r="L91" s="399"/>
      <c r="M91" s="400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5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5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5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5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5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5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401"/>
      <c r="P97" s="40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402"/>
      <c r="P98" s="40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5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6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5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5"/>
        <v>0</v>
      </c>
      <c r="F124" s="60"/>
      <c r="G124" s="58"/>
      <c r="H124" s="59"/>
      <c r="I124" s="60"/>
      <c r="J124" s="39">
        <f t="shared" ref="J124:J187" si="7">I124-F124</f>
        <v>0</v>
      </c>
      <c r="K124" s="81"/>
      <c r="L124" s="61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5"/>
        <v>0</v>
      </c>
      <c r="F125" s="60"/>
      <c r="G125" s="58"/>
      <c r="H125" s="205"/>
      <c r="I125" s="60"/>
      <c r="J125" s="39">
        <f t="shared" si="7"/>
        <v>0</v>
      </c>
      <c r="K125" s="81"/>
      <c r="L125" s="61"/>
      <c r="M125" s="61"/>
      <c r="N125" s="42">
        <f t="shared" si="6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5"/>
        <v>0</v>
      </c>
      <c r="F126" s="60"/>
      <c r="G126" s="58"/>
      <c r="H126" s="205"/>
      <c r="I126" s="60"/>
      <c r="J126" s="39">
        <f t="shared" si="7"/>
        <v>0</v>
      </c>
      <c r="K126" s="81"/>
      <c r="L126" s="61"/>
      <c r="M126" s="61"/>
      <c r="N126" s="42">
        <f t="shared" si="6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5"/>
        <v>0</v>
      </c>
      <c r="F127" s="60"/>
      <c r="G127" s="58"/>
      <c r="H127" s="205"/>
      <c r="I127" s="60"/>
      <c r="J127" s="39">
        <f t="shared" si="7"/>
        <v>0</v>
      </c>
      <c r="K127" s="81"/>
      <c r="L127" s="61"/>
      <c r="M127" s="61"/>
      <c r="N127" s="42">
        <f t="shared" si="6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5"/>
        <v>0</v>
      </c>
      <c r="F128" s="60"/>
      <c r="G128" s="58"/>
      <c r="H128" s="205"/>
      <c r="I128" s="60"/>
      <c r="J128" s="39">
        <f t="shared" si="7"/>
        <v>0</v>
      </c>
      <c r="K128" s="81"/>
      <c r="L128" s="61"/>
      <c r="M128" s="61"/>
      <c r="N128" s="42">
        <f t="shared" si="6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5"/>
        <v>0</v>
      </c>
      <c r="F129" s="60"/>
      <c r="G129" s="58"/>
      <c r="H129" s="206"/>
      <c r="I129" s="60"/>
      <c r="J129" s="39">
        <f t="shared" si="7"/>
        <v>0</v>
      </c>
      <c r="K129" s="81"/>
      <c r="L129" s="61"/>
      <c r="M129" s="61"/>
      <c r="N129" s="42">
        <f t="shared" si="6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5"/>
        <v>0</v>
      </c>
      <c r="F130" s="60"/>
      <c r="G130" s="58"/>
      <c r="H130" s="206"/>
      <c r="I130" s="60"/>
      <c r="J130" s="39">
        <f t="shared" si="7"/>
        <v>0</v>
      </c>
      <c r="K130" s="81"/>
      <c r="L130" s="61"/>
      <c r="M130" s="61"/>
      <c r="N130" s="42">
        <f t="shared" si="6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5"/>
        <v>0</v>
      </c>
      <c r="F131" s="60"/>
      <c r="G131" s="58"/>
      <c r="H131" s="206"/>
      <c r="I131" s="60"/>
      <c r="J131" s="39">
        <f t="shared" si="7"/>
        <v>0</v>
      </c>
      <c r="K131" s="81"/>
      <c r="L131" s="61"/>
      <c r="M131" s="61"/>
      <c r="N131" s="42">
        <f t="shared" si="6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5"/>
        <v>0</v>
      </c>
      <c r="F132" s="60"/>
      <c r="G132" s="58"/>
      <c r="H132" s="206"/>
      <c r="I132" s="60"/>
      <c r="J132" s="39">
        <f t="shared" si="7"/>
        <v>0</v>
      </c>
      <c r="K132" s="81"/>
      <c r="L132" s="61"/>
      <c r="M132" s="61"/>
      <c r="N132" s="42">
        <f t="shared" si="6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5"/>
        <v>0</v>
      </c>
      <c r="F133" s="60"/>
      <c r="G133" s="58"/>
      <c r="H133" s="205"/>
      <c r="I133" s="60"/>
      <c r="J133" s="39">
        <f t="shared" si="7"/>
        <v>0</v>
      </c>
      <c r="K133" s="81"/>
      <c r="L133" s="61"/>
      <c r="M133" s="61"/>
      <c r="N133" s="42">
        <f t="shared" si="6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5"/>
        <v>0</v>
      </c>
      <c r="F138" s="60"/>
      <c r="G138" s="58"/>
      <c r="H138" s="205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5"/>
        <v>0</v>
      </c>
      <c r="F139" s="60"/>
      <c r="G139" s="58"/>
      <c r="H139" s="205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5"/>
        <v>0</v>
      </c>
      <c r="F140" s="60"/>
      <c r="G140" s="58"/>
      <c r="H140" s="205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5"/>
        <v>0</v>
      </c>
      <c r="F141" s="60"/>
      <c r="G141" s="58"/>
      <c r="H141" s="205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5"/>
        <v>0</v>
      </c>
      <c r="F145" s="60"/>
      <c r="G145" s="58"/>
      <c r="H145" s="206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5"/>
        <v>0</v>
      </c>
      <c r="F146" s="60"/>
      <c r="G146" s="58"/>
      <c r="H146" s="213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5"/>
        <v>0</v>
      </c>
      <c r="F148" s="60"/>
      <c r="G148" s="58"/>
      <c r="H148" s="21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5"/>
        <v>0</v>
      </c>
      <c r="F149" s="60"/>
      <c r="G149" s="221"/>
      <c r="H149" s="222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5"/>
        <v>0</v>
      </c>
      <c r="F150" s="60"/>
      <c r="G150" s="224"/>
      <c r="H150" s="21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7"/>
        <v>0</v>
      </c>
      <c r="K151" s="225"/>
      <c r="L151" s="61"/>
      <c r="M151" s="61" t="s">
        <v>26</v>
      </c>
      <c r="N151" s="42">
        <f t="shared" si="6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7"/>
        <v>0</v>
      </c>
      <c r="K152" s="225"/>
      <c r="L152" s="61"/>
      <c r="M152" s="61"/>
      <c r="N152" s="42">
        <f t="shared" si="6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si="7"/>
        <v>0</v>
      </c>
      <c r="K154" s="225"/>
      <c r="L154" s="231"/>
      <c r="M154" s="231"/>
      <c r="N154" s="42">
        <f t="shared" si="6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7"/>
        <v>0</v>
      </c>
      <c r="K155" s="225"/>
      <c r="L155" s="231"/>
      <c r="M155" s="231"/>
      <c r="N155" s="42">
        <f t="shared" si="6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7"/>
        <v>0</v>
      </c>
      <c r="K156" s="233"/>
      <c r="L156" s="231"/>
      <c r="M156" s="231"/>
      <c r="N156" s="42">
        <f t="shared" si="6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7"/>
        <v>0</v>
      </c>
      <c r="K157" s="234"/>
      <c r="L157" s="235"/>
      <c r="M157" s="235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7"/>
        <v>0</v>
      </c>
      <c r="K158" s="234"/>
      <c r="L158" s="238"/>
      <c r="M158" s="238"/>
      <c r="N158" s="42">
        <f t="shared" si="6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7"/>
        <v>0</v>
      </c>
      <c r="K159" s="234"/>
      <c r="L159" s="231"/>
      <c r="M159" s="231"/>
      <c r="N159" s="42">
        <f t="shared" si="6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7"/>
        <v>0</v>
      </c>
      <c r="K160" s="81"/>
      <c r="L160" s="231"/>
      <c r="M160" s="231"/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7"/>
        <v>0</v>
      </c>
      <c r="K161" s="234"/>
      <c r="L161" s="231"/>
      <c r="M161" s="231"/>
      <c r="N161" s="42">
        <f t="shared" si="6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7"/>
        <v>0</v>
      </c>
      <c r="K162" s="234"/>
      <c r="L162" s="231"/>
      <c r="M162" s="231"/>
      <c r="N162" s="42">
        <f t="shared" si="6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7"/>
        <v>0</v>
      </c>
      <c r="K163" s="234"/>
      <c r="L163" s="241"/>
      <c r="M163" s="241"/>
      <c r="N163" s="42">
        <f t="shared" si="6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7"/>
        <v>0</v>
      </c>
      <c r="K164" s="234"/>
      <c r="L164" s="241"/>
      <c r="M164" s="241"/>
      <c r="N164" s="42">
        <f t="shared" si="6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7"/>
        <v>0</v>
      </c>
      <c r="K165" s="234"/>
      <c r="L165" s="241"/>
      <c r="M165" s="241"/>
      <c r="N165" s="42">
        <f t="shared" si="6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7"/>
        <v>0</v>
      </c>
      <c r="K166" s="81"/>
      <c r="L166" s="61"/>
      <c r="M166" s="61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7"/>
        <v>0</v>
      </c>
      <c r="K167" s="81"/>
      <c r="L167" s="61"/>
      <c r="M167" s="61"/>
      <c r="N167" s="42">
        <f t="shared" si="6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7"/>
        <v>0</v>
      </c>
      <c r="K168" s="81"/>
      <c r="L168" s="61"/>
      <c r="M168" s="61"/>
      <c r="N168" s="42">
        <f t="shared" si="6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7"/>
        <v>0</v>
      </c>
      <c r="K169" s="81"/>
      <c r="L169" s="61"/>
      <c r="M169" s="61"/>
      <c r="N169" s="42">
        <f t="shared" si="6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7"/>
        <v>0</v>
      </c>
      <c r="K170" s="81"/>
      <c r="L170" s="61"/>
      <c r="M170" s="61"/>
      <c r="N170" s="42">
        <f t="shared" si="6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7"/>
        <v>0</v>
      </c>
      <c r="K171" s="81"/>
      <c r="L171" s="61"/>
      <c r="M171" s="61"/>
      <c r="N171" s="42">
        <f t="shared" si="6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7"/>
        <v>0</v>
      </c>
      <c r="K172" s="81"/>
      <c r="L172" s="61"/>
      <c r="M172" s="61"/>
      <c r="N172" s="42">
        <f t="shared" si="6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7"/>
        <v>0</v>
      </c>
      <c r="K173" s="81"/>
      <c r="L173" s="61"/>
      <c r="M173" s="61"/>
      <c r="N173" s="42">
        <f t="shared" si="6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7"/>
        <v>0</v>
      </c>
      <c r="K174" s="81"/>
      <c r="L174" s="61"/>
      <c r="M174" s="61"/>
      <c r="N174" s="42">
        <f t="shared" si="6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7"/>
        <v>0</v>
      </c>
      <c r="N178" s="42">
        <f t="shared" si="6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7"/>
        <v>0</v>
      </c>
      <c r="N179" s="42">
        <f t="shared" si="6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7"/>
        <v>0</v>
      </c>
      <c r="K182" s="81"/>
      <c r="L182" s="61"/>
      <c r="M182" s="61"/>
      <c r="N182" s="42">
        <f t="shared" ref="N182:N245" si="9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7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7"/>
        <v>0</v>
      </c>
      <c r="K184" s="81"/>
      <c r="L184" s="61"/>
      <c r="M184" s="61"/>
      <c r="N184" s="42">
        <f t="shared" si="9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9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7"/>
        <v>0</v>
      </c>
      <c r="K186" s="81"/>
      <c r="L186" s="61"/>
      <c r="M186" s="61"/>
      <c r="N186" s="42">
        <f t="shared" si="9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7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ref="J188:J251" si="10">I188-F188</f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10"/>
        <v>0</v>
      </c>
      <c r="K190" s="81"/>
      <c r="L190" s="61"/>
      <c r="M190" s="61"/>
      <c r="N190" s="42">
        <f t="shared" si="9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10"/>
        <v>0</v>
      </c>
      <c r="K191" s="81"/>
      <c r="L191" s="61"/>
      <c r="M191" s="61"/>
      <c r="N191" s="42">
        <f t="shared" si="9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10"/>
        <v>0</v>
      </c>
      <c r="K192" s="81"/>
      <c r="L192" s="61"/>
      <c r="M192" s="61"/>
      <c r="N192" s="42">
        <f t="shared" si="9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10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10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10"/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1">D221*F221</f>
        <v>0</v>
      </c>
      <c r="F221" s="60"/>
      <c r="G221" s="224"/>
      <c r="H221" s="227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1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1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1"/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1"/>
        <v>0</v>
      </c>
      <c r="F239" s="60"/>
      <c r="G239" s="224"/>
      <c r="H239" s="59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1"/>
        <v>0</v>
      </c>
      <c r="F243" s="60"/>
      <c r="G243" s="224"/>
      <c r="H243" s="175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1"/>
        <v>0</v>
      </c>
      <c r="F244" s="60"/>
      <c r="G244" s="224"/>
      <c r="H244" s="175"/>
      <c r="I244" s="60"/>
      <c r="J244" s="39">
        <f t="shared" si="10"/>
        <v>0</v>
      </c>
      <c r="K244" s="81"/>
      <c r="L244" s="273"/>
      <c r="M244" s="274"/>
      <c r="N244" s="42">
        <f t="shared" si="9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1"/>
        <v>0</v>
      </c>
      <c r="F245" s="182"/>
      <c r="G245" s="276"/>
      <c r="H245" s="277"/>
      <c r="I245" s="57"/>
      <c r="J245" s="39">
        <f t="shared" si="10"/>
        <v>0</v>
      </c>
      <c r="K245" s="81"/>
      <c r="L245" s="273"/>
      <c r="M245" s="274"/>
      <c r="N245" s="42">
        <f t="shared" si="9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1"/>
        <v>0</v>
      </c>
      <c r="F246" s="182"/>
      <c r="G246" s="276"/>
      <c r="H246" s="277"/>
      <c r="I246" s="57"/>
      <c r="J246" s="39">
        <f t="shared" si="10"/>
        <v>0</v>
      </c>
      <c r="K246" s="81"/>
      <c r="L246" s="273"/>
      <c r="M246" s="274"/>
      <c r="N246" s="42">
        <f t="shared" ref="N246:N265" si="12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1"/>
        <v>0</v>
      </c>
      <c r="F247" s="182"/>
      <c r="G247" s="276"/>
      <c r="H247" s="277"/>
      <c r="I247" s="57"/>
      <c r="J247" s="39">
        <f t="shared" si="10"/>
        <v>0</v>
      </c>
      <c r="K247" s="81"/>
      <c r="L247" s="273"/>
      <c r="M247" s="274"/>
      <c r="N247" s="42">
        <f t="shared" si="12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1"/>
        <v>0</v>
      </c>
      <c r="F248" s="182"/>
      <c r="G248" s="276"/>
      <c r="H248" s="277"/>
      <c r="I248" s="57"/>
      <c r="J248" s="39">
        <f t="shared" si="10"/>
        <v>0</v>
      </c>
      <c r="K248" s="81"/>
      <c r="L248" s="273"/>
      <c r="M248" s="274"/>
      <c r="N248" s="42">
        <f t="shared" si="12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1"/>
        <v>0</v>
      </c>
      <c r="F249" s="182"/>
      <c r="G249" s="276"/>
      <c r="H249" s="277"/>
      <c r="I249" s="57"/>
      <c r="J249" s="39">
        <f t="shared" si="10"/>
        <v>0</v>
      </c>
      <c r="K249" s="81"/>
      <c r="L249" s="273"/>
      <c r="M249" s="274"/>
      <c r="N249" s="42">
        <f t="shared" si="12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1"/>
        <v>0</v>
      </c>
      <c r="F250" s="38"/>
      <c r="G250" s="281"/>
      <c r="H250" s="282"/>
      <c r="I250" s="60"/>
      <c r="J250" s="39">
        <f t="shared" si="10"/>
        <v>0</v>
      </c>
      <c r="K250" s="81"/>
      <c r="L250" s="273"/>
      <c r="M250" s="283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1"/>
        <v>0</v>
      </c>
      <c r="F251" s="60"/>
      <c r="G251" s="224"/>
      <c r="H251" s="175"/>
      <c r="I251" s="60"/>
      <c r="J251" s="39">
        <f t="shared" si="10"/>
        <v>0</v>
      </c>
      <c r="K251" s="81"/>
      <c r="L251" s="273"/>
      <c r="M251" s="283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1"/>
        <v>0</v>
      </c>
      <c r="F252" s="60"/>
      <c r="G252" s="224"/>
      <c r="H252" s="175"/>
      <c r="I252" s="60"/>
      <c r="J252" s="39">
        <f t="shared" ref="J252:J261" si="13">I252-F252</f>
        <v>0</v>
      </c>
      <c r="K252" s="81"/>
      <c r="L252" s="273"/>
      <c r="M252" s="283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1"/>
        <v>0</v>
      </c>
      <c r="F253" s="60"/>
      <c r="G253" s="224"/>
      <c r="H253" s="175"/>
      <c r="I253" s="60"/>
      <c r="J253" s="39">
        <f t="shared" si="13"/>
        <v>0</v>
      </c>
      <c r="K253" s="81"/>
      <c r="L253" s="273"/>
      <c r="M253" s="283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1"/>
        <v>0</v>
      </c>
      <c r="F254" s="254"/>
      <c r="G254" s="224"/>
      <c r="H254" s="255"/>
      <c r="I254" s="254">
        <v>0</v>
      </c>
      <c r="J254" s="39">
        <f t="shared" si="13"/>
        <v>0</v>
      </c>
      <c r="K254" s="286"/>
      <c r="L254" s="286"/>
      <c r="M254" s="286"/>
      <c r="N254" s="42">
        <f t="shared" si="12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1"/>
        <v>0</v>
      </c>
      <c r="F255" s="254"/>
      <c r="G255" s="224"/>
      <c r="H255" s="255"/>
      <c r="I255" s="254">
        <v>0</v>
      </c>
      <c r="J255" s="39">
        <f t="shared" si="13"/>
        <v>0</v>
      </c>
      <c r="K255" s="286"/>
      <c r="L255" s="286"/>
      <c r="M255" s="286"/>
      <c r="N255" s="42">
        <f t="shared" si="12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1"/>
        <v>0</v>
      </c>
      <c r="F256" s="254"/>
      <c r="G256" s="224"/>
      <c r="H256" s="255"/>
      <c r="I256" s="254">
        <v>0</v>
      </c>
      <c r="J256" s="39">
        <f t="shared" si="13"/>
        <v>0</v>
      </c>
      <c r="K256" s="286"/>
      <c r="L256" s="286"/>
      <c r="M256" s="286"/>
      <c r="N256" s="42">
        <f t="shared" si="12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1"/>
        <v>0</v>
      </c>
      <c r="F257" s="254"/>
      <c r="G257" s="224"/>
      <c r="H257" s="291"/>
      <c r="I257" s="254">
        <v>0</v>
      </c>
      <c r="J257" s="39">
        <f t="shared" si="13"/>
        <v>0</v>
      </c>
      <c r="K257" s="286"/>
      <c r="L257" s="286"/>
      <c r="M257" s="286"/>
      <c r="N257" s="42">
        <f t="shared" si="12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1"/>
        <v>0</v>
      </c>
      <c r="F258" s="254"/>
      <c r="G258" s="224"/>
      <c r="H258" s="293"/>
      <c r="I258" s="254">
        <v>0</v>
      </c>
      <c r="J258" s="39">
        <f t="shared" si="13"/>
        <v>0</v>
      </c>
      <c r="K258" s="286"/>
      <c r="L258" s="286"/>
      <c r="M258" s="286"/>
      <c r="N258" s="42">
        <f t="shared" si="12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1"/>
        <v>0</v>
      </c>
      <c r="H259" s="299"/>
      <c r="I259" s="297">
        <v>0</v>
      </c>
      <c r="J259" s="39">
        <f t="shared" si="13"/>
        <v>0</v>
      </c>
      <c r="K259" s="300"/>
      <c r="L259" s="300"/>
      <c r="M259" s="300"/>
      <c r="N259" s="42">
        <f t="shared" si="12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1"/>
        <v>0</v>
      </c>
      <c r="I260" s="297">
        <v>0</v>
      </c>
      <c r="J260" s="39">
        <f t="shared" si="13"/>
        <v>0</v>
      </c>
      <c r="K260" s="300"/>
      <c r="L260" s="300"/>
      <c r="M260" s="300"/>
      <c r="N260" s="42">
        <f t="shared" si="12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1"/>
        <v>0</v>
      </c>
      <c r="I261" s="302">
        <v>0</v>
      </c>
      <c r="J261" s="39">
        <f t="shared" si="13"/>
        <v>0</v>
      </c>
      <c r="K261" s="300"/>
      <c r="L261" s="300"/>
      <c r="M261" s="300"/>
      <c r="N261" s="42">
        <f t="shared" si="12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1"/>
        <v>#VALUE!</v>
      </c>
      <c r="F262" s="390" t="s">
        <v>27</v>
      </c>
      <c r="G262" s="390"/>
      <c r="H262" s="391"/>
      <c r="I262" s="303">
        <f>SUM(I4:I261)</f>
        <v>266373.40899999999</v>
      </c>
      <c r="J262" s="304"/>
      <c r="K262" s="300"/>
      <c r="L262" s="305"/>
      <c r="M262" s="300"/>
      <c r="N262" s="42">
        <f t="shared" si="12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1"/>
        <v>0</v>
      </c>
      <c r="I263" s="308"/>
      <c r="J263" s="304"/>
      <c r="K263" s="300"/>
      <c r="L263" s="305"/>
      <c r="M263" s="300"/>
      <c r="N263" s="42">
        <f t="shared" si="12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1"/>
        <v>0</v>
      </c>
      <c r="J264" s="297"/>
      <c r="K264" s="300"/>
      <c r="L264" s="300"/>
      <c r="M264" s="300"/>
      <c r="N264" s="42">
        <f t="shared" si="12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1"/>
        <v>0</v>
      </c>
      <c r="J265" s="297"/>
      <c r="K265" s="314"/>
      <c r="N265" s="42">
        <f t="shared" si="12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13429053.187000001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13429053.187000001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13">
    <mergeCell ref="F262:H262"/>
    <mergeCell ref="A1:J2"/>
    <mergeCell ref="S1:T2"/>
    <mergeCell ref="W1:X1"/>
    <mergeCell ref="O3:P3"/>
    <mergeCell ref="L90:M91"/>
    <mergeCell ref="O97:O98"/>
    <mergeCell ref="P97:P98"/>
    <mergeCell ref="A65:A66"/>
    <mergeCell ref="G65:G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5"/>
  <sheetViews>
    <sheetView tabSelected="1" workbookViewId="0">
      <pane xSplit="1" ySplit="3" topLeftCell="G52" activePane="bottomRight" state="frozen"/>
      <selection pane="topRight" activeCell="B1" sqref="B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92" t="s">
        <v>92</v>
      </c>
      <c r="B1" s="392"/>
      <c r="C1" s="392"/>
      <c r="D1" s="392"/>
      <c r="E1" s="392"/>
      <c r="F1" s="392"/>
      <c r="G1" s="392"/>
      <c r="H1" s="392"/>
      <c r="I1" s="392"/>
      <c r="J1" s="392"/>
      <c r="K1" s="363"/>
      <c r="L1" s="363"/>
      <c r="M1" s="363"/>
      <c r="N1" s="363"/>
      <c r="O1" s="364"/>
      <c r="S1" s="393" t="s">
        <v>0</v>
      </c>
      <c r="T1" s="393"/>
      <c r="U1" s="4" t="s">
        <v>1</v>
      </c>
      <c r="V1" s="5" t="s">
        <v>2</v>
      </c>
      <c r="W1" s="395" t="s">
        <v>3</v>
      </c>
      <c r="X1" s="396"/>
    </row>
    <row r="2" spans="1:24" thickBot="1" x14ac:dyDescent="0.3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65"/>
      <c r="L2" s="365"/>
      <c r="M2" s="365"/>
      <c r="N2" s="366"/>
      <c r="O2" s="367"/>
      <c r="Q2" s="6"/>
      <c r="R2" s="7"/>
      <c r="S2" s="394"/>
      <c r="T2" s="39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7" t="s">
        <v>16</v>
      </c>
      <c r="P3" s="39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23" si="1">I4-F4</f>
        <v>0</v>
      </c>
      <c r="K4" s="40">
        <v>45</v>
      </c>
      <c r="L4" s="41"/>
      <c r="M4" s="41"/>
      <c r="N4" s="42">
        <f t="shared" ref="N4:N117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415" t="s">
        <v>81</v>
      </c>
      <c r="B6" s="54" t="s">
        <v>93</v>
      </c>
      <c r="C6" s="55"/>
      <c r="D6" s="56"/>
      <c r="E6" s="34">
        <f t="shared" si="0"/>
        <v>0</v>
      </c>
      <c r="F6" s="57">
        <v>10091</v>
      </c>
      <c r="G6" s="58">
        <v>44989</v>
      </c>
      <c r="H6" s="59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/>
      <c r="D7" s="56"/>
      <c r="E7" s="34">
        <f t="shared" si="0"/>
        <v>0</v>
      </c>
      <c r="F7" s="57">
        <v>25800</v>
      </c>
      <c r="G7" s="58">
        <v>44990</v>
      </c>
      <c r="H7" s="59"/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/>
      <c r="P7" s="63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116</v>
      </c>
      <c r="B8" s="54" t="s">
        <v>94</v>
      </c>
      <c r="C8" s="67"/>
      <c r="D8" s="56"/>
      <c r="E8" s="34">
        <f t="shared" si="0"/>
        <v>0</v>
      </c>
      <c r="F8" s="57">
        <v>27460</v>
      </c>
      <c r="G8" s="58">
        <v>44993</v>
      </c>
      <c r="H8" s="59"/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/>
      <c r="D9" s="56"/>
      <c r="E9" s="34">
        <f t="shared" si="0"/>
        <v>0</v>
      </c>
      <c r="F9" s="57">
        <v>24440</v>
      </c>
      <c r="G9" s="58">
        <v>44995</v>
      </c>
      <c r="H9" s="59"/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/>
      <c r="D10" s="56"/>
      <c r="E10" s="34">
        <f t="shared" si="0"/>
        <v>0</v>
      </c>
      <c r="F10" s="57">
        <v>24340</v>
      </c>
      <c r="G10" s="58">
        <v>44998</v>
      </c>
      <c r="H10" s="59"/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/>
      <c r="B11" s="54"/>
      <c r="C11" s="55"/>
      <c r="D11" s="73"/>
      <c r="E11" s="34">
        <f t="shared" si="0"/>
        <v>0</v>
      </c>
      <c r="F11" s="57"/>
      <c r="G11" s="58"/>
      <c r="H11" s="59"/>
      <c r="I11" s="60"/>
      <c r="J11" s="39">
        <f t="shared" si="1"/>
        <v>0</v>
      </c>
      <c r="K11" s="40"/>
      <c r="L11" s="61"/>
      <c r="M11" s="61"/>
      <c r="N11" s="42">
        <f t="shared" si="2"/>
        <v>0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/>
      <c r="B12" s="54"/>
      <c r="C12" s="55"/>
      <c r="D12" s="56"/>
      <c r="E12" s="34">
        <f t="shared" si="0"/>
        <v>0</v>
      </c>
      <c r="F12" s="57"/>
      <c r="G12" s="58"/>
      <c r="H12" s="59"/>
      <c r="I12" s="60"/>
      <c r="J12" s="39">
        <f t="shared" si="1"/>
        <v>0</v>
      </c>
      <c r="K12" s="40"/>
      <c r="L12" s="61"/>
      <c r="M12" s="61"/>
      <c r="N12" s="42">
        <f t="shared" si="2"/>
        <v>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>
        <f t="shared" si="0"/>
        <v>0</v>
      </c>
      <c r="F13" s="57"/>
      <c r="G13" s="58"/>
      <c r="H13" s="59"/>
      <c r="I13" s="60"/>
      <c r="J13" s="39">
        <f t="shared" si="1"/>
        <v>0</v>
      </c>
      <c r="K13" s="40"/>
      <c r="L13" s="61"/>
      <c r="M13" s="61"/>
      <c r="N13" s="42">
        <f t="shared" si="2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/>
      <c r="B14" s="54"/>
      <c r="C14" s="77"/>
      <c r="D14" s="56"/>
      <c r="E14" s="34">
        <f t="shared" si="0"/>
        <v>0</v>
      </c>
      <c r="F14" s="57"/>
      <c r="G14" s="58"/>
      <c r="H14" s="59"/>
      <c r="I14" s="60"/>
      <c r="J14" s="39">
        <f t="shared" si="1"/>
        <v>0</v>
      </c>
      <c r="K14" s="40"/>
      <c r="L14" s="61"/>
      <c r="M14" s="61"/>
      <c r="N14" s="42">
        <f t="shared" si="2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>
        <f t="shared" si="0"/>
        <v>0</v>
      </c>
      <c r="F15" s="57"/>
      <c r="G15" s="58"/>
      <c r="H15" s="59"/>
      <c r="I15" s="60"/>
      <c r="J15" s="39">
        <f t="shared" si="1"/>
        <v>0</v>
      </c>
      <c r="K15" s="40"/>
      <c r="L15" s="61"/>
      <c r="M15" s="61"/>
      <c r="N15" s="42">
        <f t="shared" si="2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>
        <f t="shared" si="0"/>
        <v>0</v>
      </c>
      <c r="F16" s="57"/>
      <c r="G16" s="58"/>
      <c r="H16" s="59"/>
      <c r="I16" s="60"/>
      <c r="J16" s="39">
        <f t="shared" si="1"/>
        <v>0</v>
      </c>
      <c r="K16" s="40"/>
      <c r="L16" s="61"/>
      <c r="M16" s="61"/>
      <c r="N16" s="42">
        <f t="shared" si="2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0"/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0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0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0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0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99" t="s">
        <v>111</v>
      </c>
      <c r="B63" s="167" t="s">
        <v>112</v>
      </c>
      <c r="C63" s="154" t="s">
        <v>113</v>
      </c>
      <c r="D63" s="160"/>
      <c r="E63" s="56"/>
      <c r="F63" s="155">
        <v>419.9</v>
      </c>
      <c r="G63" s="156">
        <v>44993</v>
      </c>
      <c r="H63" s="168"/>
      <c r="I63" s="155">
        <v>419.9</v>
      </c>
      <c r="J63" s="39">
        <f t="shared" si="1"/>
        <v>0</v>
      </c>
      <c r="K63" s="40">
        <v>132</v>
      </c>
      <c r="L63" s="61"/>
      <c r="M63" s="61"/>
      <c r="N63" s="42">
        <f t="shared" si="2"/>
        <v>55426.799999999996</v>
      </c>
      <c r="O63" s="169" t="s">
        <v>22</v>
      </c>
      <c r="P63" s="120">
        <v>45001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1"/>
        <v>0</v>
      </c>
      <c r="K64" s="40"/>
      <c r="L64" s="61"/>
      <c r="M64" s="61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1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1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1"/>
        <v>0</v>
      </c>
      <c r="K90" s="81"/>
      <c r="L90" s="399"/>
      <c r="M90" s="400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1"/>
        <v>0</v>
      </c>
      <c r="K91" s="81"/>
      <c r="L91" s="399"/>
      <c r="M91" s="400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401"/>
      <c r="P97" s="40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402"/>
      <c r="P98" s="40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90" t="s">
        <v>27</v>
      </c>
      <c r="G262" s="390"/>
      <c r="H262" s="391"/>
      <c r="I262" s="303">
        <f>SUM(I4:I261)</f>
        <v>151160.9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6738480.7999999998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6738480.7999999998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5" workbookViewId="0">
      <selection activeCell="D37" sqref="D37:D39"/>
    </sheetView>
  </sheetViews>
  <sheetFormatPr baseColWidth="10" defaultRowHeight="15" x14ac:dyDescent="0.25"/>
  <cols>
    <col min="4" max="4" width="40.85546875" style="334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2023-03-23T19:28:30Z</dcterms:modified>
</cp:coreProperties>
</file>