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9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C O P I A     OBRADOR  2023 " sheetId="30" r:id="rId19"/>
    <sheet name="O B R A DO R  CAMARAS 2023  " sheetId="28" r:id="rId20"/>
    <sheet name="OBRADOR      TRANSFERENCIAS  " sheetId="29" r:id="rId21"/>
    <sheet name="OBRA ESTAC IONAMIENTO" sheetId="18" r:id="rId22"/>
    <sheet name="DEMOLICION    11    SUR   2022 " sheetId="26" r:id="rId23"/>
    <sheet name="AMP COMEDOR CENTRAL  " sheetId="21" r:id="rId24"/>
    <sheet name="MARQUESINA ZAVALETA  2022" sheetId="23" r:id="rId25"/>
    <sheet name="Hoja1" sheetId="24" r:id="rId26"/>
    <sheet name="Hoja2" sheetId="25" r:id="rId27"/>
    <sheet name="Hoja3" sheetId="27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28" l="1"/>
  <c r="D48" i="28"/>
  <c r="Q54" i="28" l="1"/>
  <c r="D48" i="30" l="1"/>
  <c r="D51" i="30" s="1"/>
  <c r="S48" i="28" l="1"/>
  <c r="S56" i="28" l="1"/>
  <c r="R17" i="29"/>
  <c r="R21" i="29" s="1"/>
  <c r="M17" i="29"/>
  <c r="M21" i="29" s="1"/>
  <c r="H17" i="29"/>
  <c r="H21" i="29" s="1"/>
  <c r="M59" i="30" l="1"/>
  <c r="X57" i="30"/>
  <c r="R48" i="30"/>
  <c r="R60" i="30" s="1"/>
  <c r="K48" i="30"/>
  <c r="K60" i="30" s="1"/>
  <c r="Z17" i="30"/>
  <c r="Z21" i="30" s="1"/>
  <c r="AF15" i="30"/>
  <c r="AF19" i="30" s="1"/>
  <c r="C17" i="29" l="1"/>
  <c r="C21" i="29" s="1"/>
  <c r="AN15" i="28" l="1"/>
  <c r="AN19" i="28" s="1"/>
  <c r="AH17" i="28"/>
  <c r="AH21" i="28" s="1"/>
  <c r="Z48" i="28" l="1"/>
  <c r="Z56" i="28" s="1"/>
  <c r="D119" i="18" l="1"/>
  <c r="D127" i="18" s="1"/>
  <c r="C13" i="23" l="1"/>
  <c r="C17" i="23" s="1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<sst xmlns="http://schemas.openxmlformats.org/spreadsheetml/2006/main" count="420" uniqueCount="144">
  <si>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</si>
  <si>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</si>
  <si>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</si>
  <si>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</si>
  <si>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</si>
  <si>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</si>
  <si>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</si>
  <si>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</si>
  <si>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</si>
  <si>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</si>
  <si>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</si>
  <si>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</si>
  <si>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</si>
  <si>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</si>
  <si>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</si>
  <si>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</si>
  <si>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</si>
  <si>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</si>
  <si>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</si>
  <si>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</si>
  <si>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</si>
  <si>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</si>
  <si>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</si>
  <si>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</si>
  <si>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</si>
  <si>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</si>
  <si>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</si>
  <si>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</si>
  <si>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</si>
  <si>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</si>
  <si>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</si>
  <si>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</si>
  <si>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</si>
  <si>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</si>
  <si>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</si>
  <si>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</si>
  <si>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</si>
  <si>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</si>
  <si>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</si>
  <si>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</si>
  <si>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</si>
  <si>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</si>
  <si>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</si>
  <si>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</si>
  <si>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</si>
  <si>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</si>
  <si>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</si>
  <si>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</si>
  <si>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</si>
  <si>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</si>
  <si>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</si>
  <si>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</si>
  <si>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</si>
  <si>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</si>
  <si>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</si>
  <si>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</si>
  <si>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</si>
  <si>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</si>
  <si>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</si>
  <si>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</si>
  <si>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</si>
  <si>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</si>
  <si>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</si>
  <si>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</si>
  <si>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</si>
  <si>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</si>
  <si>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</si>
  <si>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</si>
  <si>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</si>
  <si>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</si>
  <si>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</si>
  <si>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</si>
  <si>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</si>
  <si>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</si>
  <si>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</si>
  <si>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</si>
  <si>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</si>
  <si>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</si>
  <si>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</si>
  <si>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</si>
  <si>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</si>
  <si>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</si>
  <si>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</si>
  <si>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</si>
  <si>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</si>
  <si>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</si>
  <si>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</si>
  <si>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</si>
  <si>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</si>
  <si>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</si>
  <si>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</si>
  <si>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</si>
  <si>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</si>
  <si>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</si>
  <si>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</si>
  <si>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</si>
  <si>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</si>
  <si>
    <t xml:space="preserve">AZULEJO Transferencia </t>
  </si>
  <si>
    <t xml:space="preserve">RAMPA Transferencia </t>
  </si>
  <si>
    <t xml:space="preserve">PANEL PLAFON Transferencia </t>
  </si>
  <si>
    <t>LICENCIA DE USO DE SUELO DE BAJO IMPACO   PRODUCCION</t>
  </si>
  <si>
    <t>BBVA</t>
  </si>
  <si>
    <t xml:space="preserve">MUNICIPIO DE PUEBLA </t>
  </si>
  <si>
    <t>PINTURAS COMEX</t>
  </si>
  <si>
    <t>LAVAMANOS Y COLADERAS, CABINA BOTAS</t>
  </si>
  <si>
    <t>FERRETERIA EL CHARRITO</t>
  </si>
  <si>
    <t>BOMBA, HIDRO, EVANS</t>
  </si>
  <si>
    <t>TUBERIAS DE ORIENTE  TUDOGAR</t>
  </si>
  <si>
    <t xml:space="preserve">VENTANA BLINDADA CAJA </t>
  </si>
  <si>
    <t>2 CORTINAS LAMINA</t>
  </si>
  <si>
    <t xml:space="preserve">2 RAMPAS MECANICA  </t>
  </si>
  <si>
    <t>VARILLA--CEMENTO--ALAMBRE</t>
  </si>
  <si>
    <t>CONCRETO</t>
  </si>
  <si>
    <t>CONCRETO CRUZ AZUL--</t>
  </si>
  <si>
    <t xml:space="preserve">MATERIAL ELECTRICO </t>
  </si>
  <si>
    <t>Elaboracion de especimenes resistencia a la flexion</t>
  </si>
  <si>
    <t xml:space="preserve">tuberias , barra red,  CEDIPSA </t>
  </si>
  <si>
    <t xml:space="preserve">AZULEJO OBRADOR, FALSO PLAFON,------PINTURA INTERIOR  DE ACEITE  </t>
  </si>
  <si>
    <t># 1</t>
  </si>
  <si>
    <t># 2</t>
  </si>
  <si>
    <t># 3</t>
  </si>
  <si>
    <t>BOMBA E HIDROMATICO---BODEGA ARRIBA DE CAJA ---FALDON FACHADA LATERAL ----PINTURA RIELERA EXTERIOR-----MURO DE LAVAMANOS CON LAVABOTAS ---TUBERIA PARA CAMARAS DE VIDEOVIGILANCIA -------DRENAJE   PLUVIAL---</t>
  </si>
  <si>
    <t># 4</t>
  </si>
  <si>
    <t>RAMPA Y SELLO DE ANDEN</t>
  </si>
  <si>
    <t>DE +</t>
  </si>
  <si>
    <t xml:space="preserve">CAMBIAVIAS y PINTURA EN RIELERIA---DENAJE  PLUVIAL----VENTANILLA BLINDADA DE CAJA  </t>
  </si>
  <si>
    <t>PARCIAL</t>
  </si>
  <si>
    <t>PARCIAL  efectivo</t>
  </si>
  <si>
    <t>PARCIAL efectivo</t>
  </si>
  <si>
    <t>PARCIAL  efecfivo</t>
  </si>
  <si>
    <t>PRESUPUESTO</t>
  </si>
  <si>
    <t>PRESUPUSTO</t>
  </si>
  <si>
    <t>AMPLIACION OBRADOR CIMENTACION MURO CONTENCION-RAMPA Y SELLO ANDEN-COLADERAS Y LAVAMANOS DE PEDAL-PINTURA-RIELERIA INERIOR CAMARA-ESTRUCTURA P-SOPORTE DE RIELERIA-RIENELERIA EXT- CERDO Y RES-CAJA-C-BAÑO---</t>
  </si>
  <si>
    <t>AZULEJO   efectivo</t>
  </si>
  <si>
    <t>Diferencia concreto</t>
  </si>
  <si>
    <t xml:space="preserve">Píntura rielera camara res, puerta principal, firme de concreto exterior, lamparas y contactos. </t>
  </si>
  <si>
    <t>.</t>
  </si>
  <si>
    <t>AZULEJOS BAÑOS EXTERIOR  HOMBRES OBRADOR</t>
  </si>
  <si>
    <t xml:space="preserve">HOME DEPOT </t>
  </si>
  <si>
    <t>FIRME DE CONCRETO  MUEBLES DE MADERA CAJA,    IMPERBEABILIZANTE,  SUPERPICOS   BARDA,   CONTACTOS PARA TVS,   PINTURA ZAGUAN,    PINTURAS SEÑALETICAS,    TOTEM EXTERIOR,     ETC</t>
  </si>
  <si>
    <t>PINTURA COMEX</t>
  </si>
  <si>
    <t>CEMENTRO Y CONCRETO CRUZ AZUL</t>
  </si>
  <si>
    <t xml:space="preserve">INTERCEPTOR PARA GRASA  ( TUBERIAS DE ORIENTE ) </t>
  </si>
  <si>
    <t xml:space="preserve">HOME DEPOT   GABINETE  MEZCLADORA BAÑO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</si>
</sst>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99000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3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0" xfId="0" applyNumberFormat="1" applyFont="1" applyBorder="1" applyAlignment="1">
      <alignment horizontal="center"/>
    </xf>
    <xf numFmtId="15" fontId="4" fillId="0" borderId="29" xfId="0" applyNumberFormat="1" applyFont="1" applyFill="1" applyBorder="1" applyAlignment="1">
      <alignment horizontal="right"/>
    </xf>
    <xf numFmtId="15" fontId="4" fillId="0" borderId="29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15" fontId="4" fillId="0" borderId="16" xfId="0" applyNumberFormat="1" applyFont="1" applyBorder="1" applyAlignment="1">
      <alignment horizontal="center"/>
    </xf>
    <xf numFmtId="0" fontId="15" fillId="0" borderId="1" xfId="0" applyFont="1" applyBorder="1"/>
    <xf numFmtId="0" fontId="3" fillId="0" borderId="1" xfId="0" applyFont="1" applyBorder="1"/>
    <xf numFmtId="0" fontId="20" fillId="8" borderId="0" xfId="0" applyFont="1" applyFill="1"/>
    <xf numFmtId="44" fontId="20" fillId="8" borderId="0" xfId="1" applyFont="1" applyFill="1"/>
    <xf numFmtId="0" fontId="0" fillId="8" borderId="0" xfId="0" applyFill="1"/>
    <xf numFmtId="44" fontId="0" fillId="8" borderId="0" xfId="1" applyFont="1" applyFill="1"/>
    <xf numFmtId="164" fontId="20" fillId="8" borderId="0" xfId="0" applyNumberFormat="1" applyFont="1" applyFill="1"/>
    <xf numFmtId="0" fontId="4" fillId="8" borderId="0" xfId="0" applyFont="1" applyFill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right"/>
    </xf>
    <xf numFmtId="15" fontId="3" fillId="0" borderId="0" xfId="0" applyNumberFormat="1" applyFont="1" applyFill="1" applyBorder="1" applyAlignment="1">
      <alignment horizontal="right"/>
    </xf>
    <xf numFmtId="44" fontId="5" fillId="0" borderId="0" xfId="1" applyFont="1" applyFill="1" applyBorder="1"/>
    <xf numFmtId="164" fontId="3" fillId="0" borderId="0" xfId="0" applyNumberFormat="1" applyFont="1" applyFill="1" applyBorder="1" applyAlignment="1">
      <alignment horizontal="center"/>
    </xf>
    <xf numFmtId="44" fontId="2" fillId="2" borderId="8" xfId="1" applyFont="1" applyFill="1" applyBorder="1"/>
    <xf numFmtId="15" fontId="4" fillId="0" borderId="0" xfId="0" applyNumberFormat="1" applyFont="1" applyFill="1" applyBorder="1" applyAlignment="1">
      <alignment horizontal="center"/>
    </xf>
    <xf numFmtId="44" fontId="4" fillId="0" borderId="0" xfId="1" applyFont="1" applyFill="1" applyBorder="1"/>
    <xf numFmtId="15" fontId="2" fillId="2" borderId="12" xfId="0" applyNumberFormat="1" applyFont="1" applyFill="1" applyBorder="1" applyAlignment="1">
      <alignment horizontal="center"/>
    </xf>
    <xf numFmtId="15" fontId="2" fillId="2" borderId="7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5" fillId="0" borderId="0" xfId="0" applyFont="1"/>
    <xf numFmtId="44" fontId="10" fillId="0" borderId="0" xfId="1" applyFont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/>
    </xf>
    <xf numFmtId="44" fontId="2" fillId="2" borderId="13" xfId="1" applyFont="1" applyFill="1" applyBorder="1"/>
    <xf numFmtId="44" fontId="2" fillId="0" borderId="1" xfId="1" applyFont="1" applyBorder="1"/>
    <xf numFmtId="15" fontId="21" fillId="0" borderId="1" xfId="1" applyNumberFormat="1" applyFont="1" applyBorder="1"/>
    <xf numFmtId="44" fontId="2" fillId="0" borderId="0" xfId="0" applyNumberFormat="1" applyFont="1" applyFill="1" applyBorder="1" applyAlignment="1">
      <alignment vertical="center" wrapText="1"/>
    </xf>
    <xf numFmtId="44" fontId="10" fillId="0" borderId="31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2" fillId="11" borderId="0" xfId="0" applyFont="1" applyFill="1"/>
    <xf numFmtId="15" fontId="4" fillId="13" borderId="30" xfId="0" applyNumberFormat="1" applyFont="1" applyFill="1" applyBorder="1" applyAlignment="1">
      <alignment horizontal="center"/>
    </xf>
    <xf numFmtId="44" fontId="3" fillId="14" borderId="1" xfId="0" applyNumberFormat="1" applyFont="1" applyFill="1" applyBorder="1" applyAlignment="1">
      <alignment horizontal="center"/>
    </xf>
    <xf numFmtId="15" fontId="4" fillId="14" borderId="16" xfId="0" applyNumberFormat="1" applyFont="1" applyFill="1" applyBorder="1" applyAlignment="1">
      <alignment horizontal="center"/>
    </xf>
    <xf numFmtId="44" fontId="3" fillId="15" borderId="1" xfId="0" applyNumberFormat="1" applyFont="1" applyFill="1" applyBorder="1"/>
    <xf numFmtId="15" fontId="4" fillId="15" borderId="16" xfId="0" applyNumberFormat="1" applyFont="1" applyFill="1" applyBorder="1" applyAlignment="1">
      <alignment horizontal="center"/>
    </xf>
    <xf numFmtId="44" fontId="4" fillId="15" borderId="1" xfId="1" applyFont="1" applyFill="1" applyBorder="1"/>
    <xf numFmtId="15" fontId="4" fillId="15" borderId="29" xfId="0" applyNumberFormat="1" applyFont="1" applyFill="1" applyBorder="1" applyAlignment="1">
      <alignment horizontal="right"/>
    </xf>
    <xf numFmtId="44" fontId="4" fillId="15" borderId="2" xfId="1" applyFont="1" applyFill="1" applyBorder="1"/>
    <xf numFmtId="0" fontId="15" fillId="15" borderId="1" xfId="0" applyFont="1" applyFill="1" applyBorder="1"/>
    <xf numFmtId="15" fontId="4" fillId="14" borderId="16" xfId="0" applyNumberFormat="1" applyFont="1" applyFill="1" applyBorder="1" applyAlignment="1">
      <alignment horizontal="right"/>
    </xf>
    <xf numFmtId="15" fontId="2" fillId="0" borderId="12" xfId="0" applyNumberFormat="1" applyFont="1" applyFill="1" applyBorder="1" applyAlignment="1">
      <alignment horizontal="center"/>
    </xf>
    <xf numFmtId="44" fontId="5" fillId="0" borderId="13" xfId="1" applyFont="1" applyFill="1" applyBorder="1"/>
    <xf numFmtId="15" fontId="4" fillId="0" borderId="32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center"/>
    </xf>
    <xf numFmtId="15" fontId="2" fillId="0" borderId="33" xfId="0" applyNumberFormat="1" applyFont="1" applyFill="1" applyBorder="1" applyAlignment="1">
      <alignment horizontal="center"/>
    </xf>
    <xf numFmtId="44" fontId="5" fillId="0" borderId="34" xfId="1" applyFont="1" applyFill="1" applyBorder="1"/>
    <xf numFmtId="0" fontId="0" fillId="0" borderId="35" xfId="0" applyBorder="1"/>
    <xf numFmtId="15" fontId="4" fillId="0" borderId="0" xfId="0" applyNumberFormat="1" applyFont="1" applyFill="1" applyBorder="1" applyAlignment="1">
      <alignment horizontal="right"/>
    </xf>
    <xf numFmtId="15" fontId="2" fillId="0" borderId="5" xfId="0" applyNumberFormat="1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wrapText="1"/>
    </xf>
    <xf numFmtId="15" fontId="4" fillId="0" borderId="16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44" fontId="4" fillId="2" borderId="1" xfId="1" applyFont="1" applyFill="1" applyBorder="1"/>
    <xf numFmtId="44" fontId="25" fillId="16" borderId="0" xfId="1" applyFont="1" applyFill="1" applyAlignment="1">
      <alignment horizontal="right" vertical="center"/>
    </xf>
    <xf numFmtId="15" fontId="4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0" fontId="2" fillId="4" borderId="25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3" fillId="10" borderId="25" xfId="0" applyFont="1" applyFill="1" applyBorder="1" applyAlignment="1">
      <alignment horizontal="center" vertical="center" wrapText="1"/>
    </xf>
    <xf numFmtId="0" fontId="23" fillId="10" borderId="26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" fillId="12" borderId="27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5" fontId="4" fillId="0" borderId="30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15" fontId="4" fillId="0" borderId="29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2" fillId="3" borderId="26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44" fontId="6" fillId="0" borderId="1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  <color rgb="FFFF66FF"/>
      <color rgb="FFFFCCFF"/>
      <color rgb="FF0000FF"/>
      <color rgb="FF00FF99"/>
      <color rgb="FFCC99FF"/>
      <color rgb="FF00FFFF"/>
      <color rgb="FF990000"/>
      <color rgb="FF66CCFF"/>
      <color rgb="FFAC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47625</xdr:rowOff>
    </xdr:from>
    <xdr:to>
      <xdr:col>18</xdr:col>
      <xdr:colOff>857250</xdr:colOff>
      <xdr:row>59</xdr:row>
      <xdr:rowOff>161925</xdr:rowOff>
    </xdr:to>
    <xdr:cxnSp macro="">
      <xdr:nvCxnSpPr>
        <xdr:cNvPr id="2" name="Conector recto 1"/>
        <xdr:cNvCxnSpPr/>
      </xdr:nvCxnSpPr>
      <xdr:spPr>
        <a:xfrm>
          <a:off x="7486650" y="247650"/>
          <a:ext cx="0" cy="12782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0</xdr:row>
      <xdr:rowOff>161925</xdr:rowOff>
    </xdr:from>
    <xdr:to>
      <xdr:col>19</xdr:col>
      <xdr:colOff>66675</xdr:colOff>
      <xdr:row>59</xdr:row>
      <xdr:rowOff>180975</xdr:rowOff>
    </xdr:to>
    <xdr:cxnSp macro="">
      <xdr:nvCxnSpPr>
        <xdr:cNvPr id="3" name="Conector recto 2"/>
        <xdr:cNvCxnSpPr/>
      </xdr:nvCxnSpPr>
      <xdr:spPr>
        <a:xfrm flipV="1">
          <a:off x="7486650" y="161925"/>
          <a:ext cx="0" cy="128873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1</xdr:row>
      <xdr:rowOff>47625</xdr:rowOff>
    </xdr:from>
    <xdr:to>
      <xdr:col>26</xdr:col>
      <xdr:colOff>857250</xdr:colOff>
      <xdr:row>55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152400</xdr:colOff>
      <xdr:row>0</xdr:row>
      <xdr:rowOff>161925</xdr:rowOff>
    </xdr:from>
    <xdr:to>
      <xdr:col>27</xdr:col>
      <xdr:colOff>66675</xdr:colOff>
      <xdr:row>55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233" t="s">
        <v>10</v>
      </c>
      <c r="D3" s="234"/>
      <c r="E3" s="235"/>
      <c r="H3" s="50"/>
      <c r="I3" s="233" t="s">
        <v>33</v>
      </c>
      <c r="J3" s="234"/>
      <c r="K3" s="235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233" t="s">
        <v>40</v>
      </c>
      <c r="D3" s="234"/>
      <c r="E3" s="2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236" t="s">
        <v>1</v>
      </c>
      <c r="D3" s="236"/>
      <c r="E3" s="66"/>
    </row>
    <row r="4" spans="2:5" ht="16.5" thickBot="1" x14ac:dyDescent="0.3">
      <c r="B4" s="20"/>
      <c r="C4" s="242" t="s">
        <v>2</v>
      </c>
      <c r="D4" s="24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237" t="s">
        <v>12</v>
      </c>
      <c r="C6" s="238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239" t="s">
        <v>14</v>
      </c>
      <c r="C8" s="2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239" t="s">
        <v>16</v>
      </c>
      <c r="C10" s="2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239" t="s">
        <v>20</v>
      </c>
      <c r="C12" s="2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239" t="s">
        <v>18</v>
      </c>
      <c r="C14" s="2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243" t="s">
        <v>22</v>
      </c>
      <c r="C16" s="24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243" t="s">
        <v>24</v>
      </c>
      <c r="C18" s="244"/>
      <c r="D18" s="39">
        <v>828541</v>
      </c>
      <c r="E18" s="245" t="s">
        <v>23</v>
      </c>
    </row>
    <row r="19" spans="2:5" ht="15.75" x14ac:dyDescent="0.25">
      <c r="B19" s="3"/>
      <c r="C19" s="38"/>
      <c r="D19" s="39">
        <v>0</v>
      </c>
      <c r="E19" s="24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243" t="s">
        <v>26</v>
      </c>
      <c r="C21" s="24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247" t="s">
        <v>29</v>
      </c>
      <c r="C23" s="24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241" t="s">
        <v>30</v>
      </c>
      <c r="C25" s="24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3" t="s">
        <v>37</v>
      </c>
      <c r="D3" s="234"/>
      <c r="E3" s="23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233" t="s">
        <v>43</v>
      </c>
      <c r="D3" s="234"/>
      <c r="E3" s="23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233" t="s">
        <v>44</v>
      </c>
      <c r="D3" s="234"/>
      <c r="E3" s="235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233"/>
      <c r="D3" s="234"/>
      <c r="E3" s="2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233"/>
      <c r="D3" s="234"/>
      <c r="E3" s="235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249" t="s">
        <v>52</v>
      </c>
      <c r="C57" s="250"/>
      <c r="D57" s="250"/>
      <c r="E57" s="251"/>
    </row>
    <row r="58" spans="2:5" x14ac:dyDescent="0.25">
      <c r="B58" s="252"/>
      <c r="C58" s="253"/>
      <c r="D58" s="253"/>
      <c r="E58" s="254"/>
    </row>
    <row r="59" spans="2:5" x14ac:dyDescent="0.25">
      <c r="B59" s="252"/>
      <c r="C59" s="253"/>
      <c r="D59" s="253"/>
      <c r="E59" s="254"/>
    </row>
    <row r="60" spans="2:5" x14ac:dyDescent="0.25">
      <c r="B60" s="252"/>
      <c r="C60" s="253"/>
      <c r="D60" s="253"/>
      <c r="E60" s="254"/>
    </row>
    <row r="61" spans="2:5" ht="15.75" thickBot="1" x14ac:dyDescent="0.3">
      <c r="B61" s="255"/>
      <c r="C61" s="256"/>
      <c r="D61" s="256"/>
      <c r="E61" s="257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233"/>
      <c r="D3" s="234"/>
      <c r="E3" s="2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B1:AG84"/>
  <sheetViews>
    <sheetView topLeftCell="A16" workbookViewId="0">
      <selection activeCell="C24" sqref="C24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8" max="8" width="4.85546875" customWidth="1"/>
    <col min="9" max="9" width="18.7109375" customWidth="1"/>
    <col min="11" max="11" width="19.5703125" style="2" bestFit="1" customWidth="1"/>
    <col min="12" max="12" width="47.28515625" bestFit="1" customWidth="1"/>
    <col min="13" max="13" width="10.42578125" customWidth="1"/>
    <col min="14" max="14" width="0" hidden="1" customWidth="1"/>
    <col min="15" max="15" width="4.85546875" hidden="1" customWidth="1"/>
    <col min="16" max="16" width="18.7109375" hidden="1" customWidth="1"/>
    <col min="17" max="17" width="11.42578125" hidden="1" customWidth="1"/>
    <col min="18" max="18" width="19.5703125" style="2" hidden="1" customWidth="1"/>
    <col min="19" max="19" width="13" hidden="1" customWidth="1"/>
    <col min="20" max="20" width="0" hidden="1" customWidth="1"/>
    <col min="21" max="21" width="11.42578125" hidden="1" customWidth="1"/>
    <col min="22" max="22" width="11.42578125" customWidth="1"/>
    <col min="23" max="23" width="4.85546875" customWidth="1"/>
    <col min="24" max="24" width="18.7109375" customWidth="1"/>
    <col min="25" max="25" width="11.42578125" customWidth="1"/>
    <col min="26" max="26" width="19.5703125" style="2" bestFit="1" customWidth="1"/>
    <col min="27" max="27" width="13" bestFit="1" customWidth="1"/>
    <col min="30" max="30" width="18.7109375" customWidth="1"/>
    <col min="32" max="32" width="19.5703125" style="2" bestFit="1" customWidth="1"/>
    <col min="33" max="33" width="13" bestFit="1" customWidth="1"/>
  </cols>
  <sheetData>
    <row r="1" spans="2:33" ht="15.75" thickBot="1" x14ac:dyDescent="0.3"/>
    <row r="2" spans="2:33" ht="27" customHeight="1" thickBot="1" x14ac:dyDescent="0.45">
      <c r="B2" s="260" t="s">
        <v>132</v>
      </c>
      <c r="C2" s="263" t="s">
        <v>80</v>
      </c>
      <c r="D2" s="263"/>
      <c r="E2" s="17"/>
      <c r="I2" s="260" t="s">
        <v>96</v>
      </c>
      <c r="J2" s="263" t="s">
        <v>80</v>
      </c>
      <c r="K2" s="263"/>
      <c r="L2" s="17"/>
      <c r="P2" s="260" t="s">
        <v>96</v>
      </c>
      <c r="Q2" s="263" t="s">
        <v>80</v>
      </c>
      <c r="R2" s="263"/>
      <c r="S2" s="17"/>
      <c r="T2" s="166"/>
      <c r="X2" s="271" t="s">
        <v>92</v>
      </c>
      <c r="Y2" s="263" t="s">
        <v>80</v>
      </c>
      <c r="Z2" s="263"/>
      <c r="AA2" s="17"/>
      <c r="AD2" s="264" t="s">
        <v>94</v>
      </c>
      <c r="AE2" s="263" t="s">
        <v>80</v>
      </c>
      <c r="AF2" s="263"/>
      <c r="AG2" s="17"/>
    </row>
    <row r="3" spans="2:33" ht="21.75" customHeight="1" thickBot="1" x14ac:dyDescent="0.35">
      <c r="B3" s="261"/>
      <c r="C3" s="234"/>
      <c r="D3" s="234"/>
      <c r="E3" s="235"/>
      <c r="I3" s="261"/>
      <c r="J3" s="234"/>
      <c r="K3" s="234"/>
      <c r="L3" s="235"/>
      <c r="P3" s="261"/>
      <c r="Q3" s="234"/>
      <c r="R3" s="234"/>
      <c r="S3" s="235"/>
      <c r="T3" s="166"/>
      <c r="X3" s="272"/>
      <c r="Y3" s="234"/>
      <c r="Z3" s="234"/>
      <c r="AA3" s="235"/>
      <c r="AD3" s="265"/>
      <c r="AE3" s="234"/>
      <c r="AF3" s="234"/>
      <c r="AG3" s="235"/>
    </row>
    <row r="4" spans="2:33" ht="16.5" customHeight="1" thickBot="1" x14ac:dyDescent="0.3">
      <c r="B4" s="261"/>
      <c r="C4" s="21" t="s">
        <v>2</v>
      </c>
      <c r="D4" s="22"/>
      <c r="E4" s="23"/>
      <c r="I4" s="261"/>
      <c r="J4" s="21" t="s">
        <v>2</v>
      </c>
      <c r="K4" s="22"/>
      <c r="L4" s="23"/>
      <c r="P4" s="261"/>
      <c r="Q4" s="21" t="s">
        <v>2</v>
      </c>
      <c r="R4" s="22"/>
      <c r="S4" s="23"/>
      <c r="T4" s="166"/>
      <c r="X4" s="272"/>
      <c r="Y4" s="21" t="s">
        <v>2</v>
      </c>
      <c r="Z4" s="22"/>
      <c r="AA4" s="23"/>
      <c r="AD4" s="265"/>
      <c r="AE4" s="21" t="s">
        <v>2</v>
      </c>
      <c r="AF4" s="22"/>
      <c r="AG4" s="23"/>
    </row>
    <row r="5" spans="2:33" ht="15.75" customHeight="1" x14ac:dyDescent="0.25">
      <c r="B5" s="261"/>
      <c r="C5" s="203" t="s">
        <v>80</v>
      </c>
      <c r="D5" s="28">
        <v>563480</v>
      </c>
      <c r="E5" s="28"/>
      <c r="I5" s="261"/>
      <c r="J5" s="155" t="s">
        <v>80</v>
      </c>
      <c r="K5" s="28">
        <v>563480</v>
      </c>
      <c r="L5" s="28"/>
      <c r="P5" s="261"/>
      <c r="Q5" s="155">
        <v>45010</v>
      </c>
      <c r="R5" s="28">
        <v>50000</v>
      </c>
      <c r="S5" s="28"/>
      <c r="T5" s="166"/>
      <c r="X5" s="272"/>
      <c r="Y5" s="155">
        <v>44947</v>
      </c>
      <c r="Z5" s="28">
        <v>50000</v>
      </c>
      <c r="AA5" s="28"/>
      <c r="AD5" s="265"/>
      <c r="AE5" s="155">
        <v>44873</v>
      </c>
      <c r="AF5" s="28">
        <v>30000</v>
      </c>
      <c r="AG5" s="28"/>
    </row>
    <row r="6" spans="2:33" ht="15.75" customHeight="1" x14ac:dyDescent="0.25">
      <c r="B6" s="261"/>
      <c r="C6" s="155">
        <v>45010</v>
      </c>
      <c r="D6" s="28">
        <v>50000</v>
      </c>
      <c r="E6" s="27"/>
      <c r="I6" s="261"/>
      <c r="J6" s="155">
        <v>45010</v>
      </c>
      <c r="K6" s="28">
        <v>50000</v>
      </c>
      <c r="L6" s="27"/>
      <c r="P6" s="261"/>
      <c r="Q6" s="197">
        <v>45017</v>
      </c>
      <c r="R6" s="37">
        <v>100000</v>
      </c>
      <c r="S6" s="27"/>
      <c r="T6" s="166"/>
      <c r="X6" s="272"/>
      <c r="Y6" s="197">
        <v>44954</v>
      </c>
      <c r="Z6" s="37">
        <v>50000</v>
      </c>
      <c r="AA6" s="27"/>
      <c r="AD6" s="265"/>
      <c r="AE6" s="197"/>
      <c r="AF6" s="37"/>
      <c r="AG6" s="27"/>
    </row>
    <row r="7" spans="2:33" ht="15.75" customHeight="1" x14ac:dyDescent="0.25">
      <c r="B7" s="261"/>
      <c r="C7" s="225">
        <v>45017</v>
      </c>
      <c r="D7" s="37">
        <v>100000</v>
      </c>
      <c r="E7" s="41"/>
      <c r="I7" s="261"/>
      <c r="J7" s="197">
        <v>45017</v>
      </c>
      <c r="K7" s="37">
        <v>100000</v>
      </c>
      <c r="L7" s="41"/>
      <c r="P7" s="261"/>
      <c r="Q7" s="197">
        <v>45021</v>
      </c>
      <c r="R7" s="37">
        <v>50000</v>
      </c>
      <c r="S7" s="41"/>
      <c r="T7" s="166"/>
      <c r="X7" s="272"/>
      <c r="Y7" s="197">
        <v>44961</v>
      </c>
      <c r="Z7" s="37">
        <v>50000</v>
      </c>
      <c r="AA7" s="41"/>
      <c r="AD7" s="265"/>
      <c r="AE7" s="197"/>
      <c r="AF7" s="37"/>
      <c r="AG7" s="41"/>
    </row>
    <row r="8" spans="2:33" ht="15.75" customHeight="1" x14ac:dyDescent="0.25">
      <c r="B8" s="261"/>
      <c r="C8" s="225">
        <v>45021</v>
      </c>
      <c r="D8" s="37">
        <v>50000</v>
      </c>
      <c r="E8" s="27"/>
      <c r="I8" s="261"/>
      <c r="J8" s="197">
        <v>45021</v>
      </c>
      <c r="K8" s="37">
        <v>50000</v>
      </c>
      <c r="L8" s="27"/>
      <c r="P8" s="261"/>
      <c r="Q8" s="197">
        <v>45031</v>
      </c>
      <c r="R8" s="37">
        <v>100000</v>
      </c>
      <c r="S8" s="27"/>
      <c r="T8" s="166"/>
      <c r="X8" s="272"/>
      <c r="Y8" s="197">
        <v>44968</v>
      </c>
      <c r="Z8" s="37">
        <v>50000</v>
      </c>
      <c r="AA8" s="27"/>
      <c r="AD8" s="265"/>
      <c r="AE8" s="197"/>
      <c r="AF8" s="37"/>
      <c r="AG8" s="27"/>
    </row>
    <row r="9" spans="2:33" ht="15.75" customHeight="1" x14ac:dyDescent="0.25">
      <c r="B9" s="261"/>
      <c r="C9" s="225">
        <v>45031</v>
      </c>
      <c r="D9" s="37">
        <v>100000</v>
      </c>
      <c r="E9" s="27"/>
      <c r="I9" s="261"/>
      <c r="J9" s="197">
        <v>45031</v>
      </c>
      <c r="K9" s="37">
        <v>100000</v>
      </c>
      <c r="L9" s="27"/>
      <c r="P9" s="261"/>
      <c r="Q9" s="156">
        <v>45038</v>
      </c>
      <c r="R9" s="77">
        <v>50000</v>
      </c>
      <c r="S9" s="27"/>
      <c r="T9" s="166"/>
      <c r="X9" s="272"/>
      <c r="Y9" s="156">
        <v>44975</v>
      </c>
      <c r="Z9" s="77">
        <v>50000</v>
      </c>
      <c r="AA9" s="27"/>
      <c r="AD9" s="265"/>
      <c r="AE9" s="267" t="s">
        <v>95</v>
      </c>
      <c r="AF9" s="267"/>
      <c r="AG9" s="268"/>
    </row>
    <row r="10" spans="2:33" ht="15.75" customHeight="1" x14ac:dyDescent="0.25">
      <c r="B10" s="261"/>
      <c r="C10" s="156">
        <v>45038</v>
      </c>
      <c r="D10" s="77">
        <v>50000</v>
      </c>
      <c r="E10" s="27"/>
      <c r="I10" s="261"/>
      <c r="J10" s="156">
        <v>45038</v>
      </c>
      <c r="K10" s="77">
        <v>50000</v>
      </c>
      <c r="L10" s="27"/>
      <c r="P10" s="261"/>
      <c r="Q10" s="156">
        <v>45045</v>
      </c>
      <c r="R10" s="77">
        <v>100000</v>
      </c>
      <c r="S10" s="27"/>
      <c r="T10" s="166"/>
      <c r="X10" s="272"/>
      <c r="Y10" s="156">
        <v>44982</v>
      </c>
      <c r="Z10" s="77">
        <v>50000</v>
      </c>
      <c r="AA10" s="27"/>
      <c r="AD10" s="265"/>
      <c r="AE10" s="269"/>
      <c r="AF10" s="269"/>
      <c r="AG10" s="270"/>
    </row>
    <row r="11" spans="2:33" ht="15.75" customHeight="1" x14ac:dyDescent="0.25">
      <c r="B11" s="261"/>
      <c r="C11" s="156">
        <v>45045</v>
      </c>
      <c r="D11" s="77">
        <v>100000</v>
      </c>
      <c r="E11" s="27"/>
      <c r="I11" s="261"/>
      <c r="J11" s="156">
        <v>45045</v>
      </c>
      <c r="K11" s="77">
        <v>100000</v>
      </c>
      <c r="L11" s="27"/>
      <c r="P11" s="261"/>
      <c r="Q11" s="156">
        <v>45052</v>
      </c>
      <c r="R11" s="77">
        <v>100000</v>
      </c>
      <c r="S11" s="27"/>
      <c r="T11" s="166"/>
      <c r="X11" s="272"/>
      <c r="Y11" s="156">
        <v>44989</v>
      </c>
      <c r="Z11" s="77">
        <v>50000</v>
      </c>
      <c r="AA11" s="27"/>
      <c r="AD11" s="265"/>
      <c r="AE11" s="156"/>
      <c r="AF11" s="77"/>
      <c r="AG11" s="27"/>
    </row>
    <row r="12" spans="2:33" ht="16.5" customHeight="1" x14ac:dyDescent="0.25">
      <c r="B12" s="261"/>
      <c r="C12" s="156">
        <v>45052</v>
      </c>
      <c r="D12" s="77">
        <v>100000</v>
      </c>
      <c r="E12" s="146"/>
      <c r="I12" s="261"/>
      <c r="J12" s="156">
        <v>45052</v>
      </c>
      <c r="K12" s="77">
        <v>100000</v>
      </c>
      <c r="L12" s="146"/>
      <c r="P12" s="261"/>
      <c r="Q12" s="157">
        <v>45059</v>
      </c>
      <c r="R12" s="39">
        <v>100000</v>
      </c>
      <c r="S12" s="146"/>
      <c r="T12" s="166"/>
      <c r="X12" s="272"/>
      <c r="Y12" s="157">
        <v>44989</v>
      </c>
      <c r="Z12" s="39">
        <v>50000</v>
      </c>
      <c r="AA12" s="146"/>
      <c r="AD12" s="265"/>
      <c r="AE12" s="197"/>
      <c r="AF12" s="37">
        <v>0</v>
      </c>
      <c r="AG12" s="3"/>
    </row>
    <row r="13" spans="2:33" ht="16.5" customHeight="1" x14ac:dyDescent="0.25">
      <c r="B13" s="261"/>
      <c r="C13" s="157">
        <v>45059</v>
      </c>
      <c r="D13" s="39">
        <v>100000</v>
      </c>
      <c r="E13" s="3"/>
      <c r="I13" s="261"/>
      <c r="J13" s="157">
        <v>45059</v>
      </c>
      <c r="K13" s="39">
        <v>100000</v>
      </c>
      <c r="L13" s="3"/>
      <c r="P13" s="261"/>
      <c r="Q13" s="197"/>
      <c r="R13" s="37"/>
      <c r="S13" s="3"/>
      <c r="T13" s="166"/>
      <c r="X13" s="272"/>
      <c r="Y13" s="197">
        <v>44996</v>
      </c>
      <c r="Z13" s="37">
        <v>50000</v>
      </c>
      <c r="AA13" s="3"/>
      <c r="AD13" s="265"/>
      <c r="AE13" s="197"/>
      <c r="AF13" s="37"/>
      <c r="AG13" s="3"/>
    </row>
    <row r="14" spans="2:33" ht="16.5" customHeight="1" x14ac:dyDescent="0.25">
      <c r="B14" s="261"/>
      <c r="C14" s="225">
        <v>45066</v>
      </c>
      <c r="D14" s="37">
        <v>100000</v>
      </c>
      <c r="E14" s="3"/>
      <c r="I14" s="261"/>
      <c r="J14" s="197">
        <v>45066</v>
      </c>
      <c r="K14" s="37">
        <v>100000</v>
      </c>
      <c r="L14" s="3"/>
      <c r="P14" s="261"/>
      <c r="Q14" s="197"/>
      <c r="R14" s="37"/>
      <c r="S14" s="3"/>
      <c r="T14" s="166"/>
      <c r="X14" s="272"/>
      <c r="Y14" s="197">
        <v>45003</v>
      </c>
      <c r="Z14" s="37">
        <v>113480</v>
      </c>
      <c r="AA14" s="3"/>
      <c r="AD14" s="265"/>
      <c r="AE14" s="197"/>
      <c r="AF14" s="37"/>
      <c r="AG14" s="3"/>
    </row>
    <row r="15" spans="2:33" ht="16.5" customHeight="1" thickBot="1" x14ac:dyDescent="0.35">
      <c r="B15" s="261"/>
      <c r="C15" s="225">
        <v>45073</v>
      </c>
      <c r="D15" s="37">
        <v>100000</v>
      </c>
      <c r="E15" s="3"/>
      <c r="I15" s="261"/>
      <c r="J15" s="197">
        <v>45073</v>
      </c>
      <c r="K15" s="37">
        <v>100000</v>
      </c>
      <c r="L15" s="3"/>
      <c r="P15" s="261"/>
      <c r="Q15" s="197"/>
      <c r="R15" s="37"/>
      <c r="S15" s="3"/>
      <c r="T15" s="166"/>
      <c r="X15" s="272"/>
      <c r="Y15" s="197"/>
      <c r="Z15" s="37">
        <v>0</v>
      </c>
      <c r="AA15" s="3"/>
      <c r="AD15" s="265"/>
      <c r="AE15" s="158" t="s">
        <v>3</v>
      </c>
      <c r="AF15" s="153">
        <f>SUM(AF5:AF14)</f>
        <v>30000</v>
      </c>
    </row>
    <row r="16" spans="2:33" ht="16.5" customHeight="1" x14ac:dyDescent="0.3">
      <c r="B16" s="261"/>
      <c r="C16" s="225">
        <v>45079</v>
      </c>
      <c r="D16" s="37">
        <v>100000</v>
      </c>
      <c r="E16" s="3"/>
      <c r="I16" s="261"/>
      <c r="J16" s="197">
        <v>45079</v>
      </c>
      <c r="K16" s="37">
        <v>100000</v>
      </c>
      <c r="L16" s="3"/>
      <c r="P16" s="261"/>
      <c r="Q16" s="197"/>
      <c r="R16" s="37"/>
      <c r="S16" s="3"/>
      <c r="T16" s="166"/>
      <c r="X16" s="272"/>
      <c r="Y16" s="197"/>
      <c r="Z16" s="37">
        <v>0</v>
      </c>
      <c r="AA16" s="3"/>
      <c r="AD16" s="265"/>
      <c r="AE16" s="121"/>
      <c r="AF16" s="49">
        <v>67769</v>
      </c>
      <c r="AG16" s="152">
        <v>44873</v>
      </c>
    </row>
    <row r="17" spans="2:33" ht="16.5" customHeight="1" thickBot="1" x14ac:dyDescent="0.35">
      <c r="B17" s="261"/>
      <c r="C17" s="225">
        <v>45092</v>
      </c>
      <c r="D17" s="37">
        <v>100000</v>
      </c>
      <c r="E17" s="168"/>
      <c r="I17" s="261"/>
      <c r="J17" s="197">
        <v>45086</v>
      </c>
      <c r="K17" s="37">
        <v>100000</v>
      </c>
      <c r="L17" s="168" t="s">
        <v>97</v>
      </c>
      <c r="P17" s="261"/>
      <c r="Q17" s="197"/>
      <c r="R17" s="37"/>
      <c r="S17" s="3"/>
      <c r="T17" s="166"/>
      <c r="X17" s="272"/>
      <c r="Y17" s="184" t="s">
        <v>3</v>
      </c>
      <c r="Z17" s="159">
        <f>SUM(Z5:Z16)</f>
        <v>563480</v>
      </c>
      <c r="AD17" s="265"/>
      <c r="AE17" s="65"/>
      <c r="AF17" s="49">
        <v>0</v>
      </c>
      <c r="AG17" s="124"/>
    </row>
    <row r="18" spans="2:33" ht="16.5" customHeight="1" thickBot="1" x14ac:dyDescent="0.35">
      <c r="B18" s="261"/>
      <c r="C18" s="225">
        <v>45101</v>
      </c>
      <c r="D18" s="37">
        <v>100000</v>
      </c>
      <c r="E18" s="168"/>
      <c r="I18" s="261"/>
      <c r="J18" s="197">
        <v>45090</v>
      </c>
      <c r="K18" s="37">
        <v>162647.76</v>
      </c>
      <c r="L18" s="168" t="s">
        <v>97</v>
      </c>
      <c r="P18" s="261"/>
      <c r="Q18" s="197"/>
      <c r="R18" s="37"/>
      <c r="S18" s="3"/>
      <c r="T18" s="166"/>
      <c r="X18" s="272"/>
      <c r="Y18" s="160"/>
      <c r="Z18" s="161">
        <v>-563480</v>
      </c>
      <c r="AA18" s="152">
        <v>44947</v>
      </c>
      <c r="AD18" s="265"/>
      <c r="AE18" s="84"/>
      <c r="AF18" s="29">
        <v>0</v>
      </c>
    </row>
    <row r="19" spans="2:33" ht="16.5" customHeight="1" thickBot="1" x14ac:dyDescent="0.35">
      <c r="B19" s="261"/>
      <c r="C19" s="225">
        <v>45108</v>
      </c>
      <c r="D19" s="37">
        <v>100000</v>
      </c>
      <c r="E19" s="168"/>
      <c r="I19" s="261"/>
      <c r="J19" s="197">
        <v>45091</v>
      </c>
      <c r="K19" s="37">
        <v>102080</v>
      </c>
      <c r="L19" s="169" t="s">
        <v>98</v>
      </c>
      <c r="P19" s="261"/>
      <c r="Q19" s="197"/>
      <c r="R19" s="37"/>
      <c r="S19" s="3"/>
      <c r="T19" s="166"/>
      <c r="X19" s="272"/>
      <c r="Y19" s="162"/>
      <c r="Z19" s="161">
        <v>0</v>
      </c>
      <c r="AA19" s="124"/>
      <c r="AD19" s="266"/>
      <c r="AE19" s="185" t="s">
        <v>4</v>
      </c>
      <c r="AF19" s="181">
        <f>AF18+AF15+AF16+AF17</f>
        <v>97769</v>
      </c>
    </row>
    <row r="20" spans="2:33" ht="16.5" customHeight="1" thickBot="1" x14ac:dyDescent="0.35">
      <c r="B20" s="261"/>
      <c r="C20" s="225">
        <v>45115</v>
      </c>
      <c r="D20" s="37">
        <v>100000</v>
      </c>
      <c r="E20" s="168"/>
      <c r="I20" s="261"/>
      <c r="J20" s="197">
        <v>45091</v>
      </c>
      <c r="K20" s="37">
        <v>62616.800000000003</v>
      </c>
      <c r="L20" s="168" t="s">
        <v>99</v>
      </c>
      <c r="P20" s="261"/>
      <c r="Q20" s="197"/>
      <c r="R20" s="37"/>
      <c r="S20" s="3"/>
      <c r="T20" s="166"/>
      <c r="X20" s="272"/>
      <c r="Y20" s="163"/>
      <c r="Z20" s="164">
        <v>0</v>
      </c>
      <c r="AD20" s="133"/>
      <c r="AE20" s="182"/>
      <c r="AF20" s="183"/>
      <c r="AG20" s="118"/>
    </row>
    <row r="21" spans="2:33" ht="16.5" customHeight="1" thickBot="1" x14ac:dyDescent="0.35">
      <c r="B21" s="261"/>
      <c r="C21" s="225">
        <v>45122</v>
      </c>
      <c r="D21" s="37">
        <v>100000</v>
      </c>
      <c r="E21" s="168"/>
      <c r="F21" s="187"/>
      <c r="I21" s="261"/>
      <c r="J21" s="197">
        <v>45092</v>
      </c>
      <c r="K21" s="37">
        <v>100000</v>
      </c>
      <c r="L21" s="168"/>
      <c r="M21" s="187"/>
      <c r="P21" s="261"/>
      <c r="Q21" s="197"/>
      <c r="R21" s="37"/>
      <c r="S21" s="3"/>
      <c r="T21" s="166"/>
      <c r="X21" s="272"/>
      <c r="Y21" s="33" t="s">
        <v>4</v>
      </c>
      <c r="Z21" s="34">
        <f>Z20+Z17+Z18+Z19</f>
        <v>0</v>
      </c>
      <c r="AD21" s="133"/>
      <c r="AE21" s="182"/>
      <c r="AF21" s="183"/>
      <c r="AG21" s="118"/>
    </row>
    <row r="22" spans="2:33" ht="16.5" customHeight="1" thickBot="1" x14ac:dyDescent="0.3">
      <c r="B22" s="261"/>
      <c r="C22" s="225">
        <v>45129</v>
      </c>
      <c r="D22" s="37">
        <v>0</v>
      </c>
      <c r="E22" s="168"/>
      <c r="F22" s="187"/>
      <c r="I22" s="261"/>
      <c r="J22" s="197">
        <v>45101</v>
      </c>
      <c r="K22" s="37">
        <v>100000</v>
      </c>
      <c r="L22" s="168"/>
      <c r="M22" s="187"/>
      <c r="P22" s="261"/>
      <c r="Q22" s="197"/>
      <c r="R22" s="37"/>
      <c r="S22" s="3"/>
      <c r="T22" s="166"/>
      <c r="X22" s="273"/>
      <c r="Y22" s="182"/>
      <c r="Z22" s="183"/>
      <c r="AA22" s="118"/>
      <c r="AD22" s="133"/>
      <c r="AE22" s="182"/>
      <c r="AF22" s="183"/>
      <c r="AG22" s="118"/>
    </row>
    <row r="23" spans="2:33" ht="16.5" customHeight="1" x14ac:dyDescent="0.25">
      <c r="B23" s="261"/>
      <c r="C23" s="226">
        <v>45134</v>
      </c>
      <c r="D23" s="37">
        <v>69600</v>
      </c>
      <c r="E23" s="168" t="s">
        <v>109</v>
      </c>
      <c r="F23" s="187"/>
      <c r="I23" s="261"/>
      <c r="J23" s="197">
        <v>45108</v>
      </c>
      <c r="K23" s="37">
        <v>100000</v>
      </c>
      <c r="L23" s="168"/>
      <c r="M23" s="187"/>
      <c r="P23" s="261"/>
      <c r="Q23" s="197"/>
      <c r="R23" s="37"/>
      <c r="S23" s="3"/>
      <c r="T23" s="166"/>
      <c r="X23" s="133"/>
      <c r="Y23" s="182"/>
      <c r="Z23" s="183"/>
      <c r="AA23" s="118"/>
      <c r="AD23" s="133"/>
      <c r="AE23" s="182"/>
      <c r="AF23" s="183"/>
      <c r="AG23" s="118"/>
    </row>
    <row r="24" spans="2:33" ht="16.5" customHeight="1" x14ac:dyDescent="0.25">
      <c r="B24" s="261"/>
      <c r="C24" s="226">
        <v>45138</v>
      </c>
      <c r="D24" s="37">
        <v>24066.2</v>
      </c>
      <c r="E24" s="168" t="s">
        <v>111</v>
      </c>
      <c r="F24" s="187"/>
      <c r="I24" s="261"/>
      <c r="J24" s="197">
        <v>45106</v>
      </c>
      <c r="K24" s="37">
        <v>59417.41</v>
      </c>
      <c r="L24" s="168" t="s">
        <v>104</v>
      </c>
      <c r="M24" s="187"/>
      <c r="P24" s="261"/>
      <c r="Q24" s="197"/>
      <c r="R24" s="37"/>
      <c r="S24" s="3"/>
      <c r="T24" s="166"/>
      <c r="X24" s="133"/>
      <c r="Y24" s="182"/>
      <c r="Z24" s="183"/>
      <c r="AA24" s="118"/>
      <c r="AD24" s="133"/>
      <c r="AE24" s="182"/>
      <c r="AF24" s="183"/>
      <c r="AG24" s="118"/>
    </row>
    <row r="25" spans="2:33" ht="16.5" customHeight="1" x14ac:dyDescent="0.25">
      <c r="B25" s="261"/>
      <c r="C25" s="226">
        <v>45138</v>
      </c>
      <c r="D25" s="37">
        <v>11024.64</v>
      </c>
      <c r="E25" s="168" t="s">
        <v>112</v>
      </c>
      <c r="F25" s="187"/>
      <c r="I25" s="261"/>
      <c r="J25" s="197">
        <v>45111</v>
      </c>
      <c r="K25" s="72">
        <v>14034.04</v>
      </c>
      <c r="L25" s="168" t="s">
        <v>107</v>
      </c>
      <c r="M25" s="187"/>
      <c r="P25" s="261"/>
      <c r="Q25" s="197"/>
      <c r="R25" s="37"/>
      <c r="S25" s="3"/>
      <c r="T25" s="166"/>
      <c r="X25" s="133"/>
      <c r="Y25" s="182"/>
      <c r="Z25" s="183"/>
      <c r="AA25" s="118"/>
      <c r="AD25" s="133"/>
      <c r="AE25" s="182"/>
      <c r="AF25" s="183"/>
      <c r="AG25" s="118"/>
    </row>
    <row r="26" spans="2:33" ht="16.5" customHeight="1" x14ac:dyDescent="0.25">
      <c r="B26" s="261"/>
      <c r="C26" s="226">
        <v>45138</v>
      </c>
      <c r="D26" s="37">
        <v>145928.93</v>
      </c>
      <c r="E26" s="168" t="s">
        <v>113</v>
      </c>
      <c r="F26" s="187"/>
      <c r="I26" s="261"/>
      <c r="J26" s="197">
        <v>45111</v>
      </c>
      <c r="K26" s="72">
        <v>11732.11</v>
      </c>
      <c r="L26" s="168" t="s">
        <v>105</v>
      </c>
      <c r="M26" s="187"/>
      <c r="P26" s="261"/>
      <c r="Q26" s="197"/>
      <c r="R26" s="37"/>
      <c r="S26" s="3"/>
      <c r="T26" s="166"/>
      <c r="X26" s="133"/>
      <c r="Y26" s="182"/>
      <c r="Z26" s="183"/>
      <c r="AA26" s="118"/>
      <c r="AD26" s="133"/>
      <c r="AE26" s="182"/>
      <c r="AF26" s="183"/>
      <c r="AG26" s="118"/>
    </row>
    <row r="27" spans="2:33" ht="16.5" customHeight="1" x14ac:dyDescent="0.25">
      <c r="B27" s="261"/>
      <c r="C27" s="226">
        <v>45138</v>
      </c>
      <c r="D27" s="37">
        <v>30541.26</v>
      </c>
      <c r="E27" s="168" t="s">
        <v>114</v>
      </c>
      <c r="F27" s="187"/>
      <c r="I27" s="261"/>
      <c r="J27" s="197">
        <v>45111</v>
      </c>
      <c r="K27" s="72">
        <v>33455</v>
      </c>
      <c r="L27" s="168" t="s">
        <v>103</v>
      </c>
      <c r="M27" s="187"/>
      <c r="P27" s="261"/>
      <c r="Q27" s="197"/>
      <c r="R27" s="37"/>
      <c r="S27" s="3"/>
      <c r="T27" s="166"/>
      <c r="X27" s="133"/>
      <c r="Y27" s="182"/>
      <c r="Z27" s="183"/>
      <c r="AA27" s="118"/>
      <c r="AD27" s="133"/>
      <c r="AE27" s="182"/>
      <c r="AF27" s="183"/>
      <c r="AG27" s="118"/>
    </row>
    <row r="28" spans="2:33" ht="16.5" customHeight="1" x14ac:dyDescent="0.25">
      <c r="B28" s="261"/>
      <c r="C28" s="226">
        <v>45139</v>
      </c>
      <c r="D28" s="37">
        <v>8700</v>
      </c>
      <c r="E28" s="168" t="s">
        <v>115</v>
      </c>
      <c r="F28" s="187"/>
      <c r="I28" s="261"/>
      <c r="J28" s="197">
        <v>45111</v>
      </c>
      <c r="K28" s="72">
        <v>17734.22</v>
      </c>
      <c r="L28" s="168" t="s">
        <v>106</v>
      </c>
      <c r="M28" s="187"/>
      <c r="P28" s="261"/>
      <c r="Q28" s="197"/>
      <c r="R28" s="37"/>
      <c r="S28" s="3"/>
      <c r="T28" s="166"/>
      <c r="X28" s="133"/>
      <c r="Y28" s="182"/>
      <c r="Z28" s="183"/>
      <c r="AA28" s="118"/>
      <c r="AD28" s="133"/>
      <c r="AE28" s="182"/>
      <c r="AF28" s="183"/>
      <c r="AG28" s="118"/>
    </row>
    <row r="29" spans="2:33" ht="16.5" customHeight="1" x14ac:dyDescent="0.25">
      <c r="B29" s="261"/>
      <c r="C29" s="207">
        <v>45150</v>
      </c>
      <c r="D29" s="208">
        <v>30962.63</v>
      </c>
      <c r="E29" s="211" t="s">
        <v>129</v>
      </c>
      <c r="F29" s="187"/>
      <c r="I29" s="261"/>
      <c r="J29" s="197">
        <v>45115</v>
      </c>
      <c r="K29" s="37">
        <v>100000</v>
      </c>
      <c r="L29" s="168"/>
      <c r="M29" s="187"/>
      <c r="P29" s="261"/>
      <c r="Q29" s="197"/>
      <c r="R29" s="37"/>
      <c r="S29" s="3"/>
      <c r="T29" s="166"/>
      <c r="X29" s="133"/>
      <c r="Y29" s="182"/>
      <c r="Z29" s="183"/>
      <c r="AA29" s="118"/>
      <c r="AD29" s="133"/>
      <c r="AE29" s="182"/>
      <c r="AF29" s="183"/>
      <c r="AG29" s="118"/>
    </row>
    <row r="30" spans="2:33" ht="16.5" customHeight="1" x14ac:dyDescent="0.25">
      <c r="B30" s="261"/>
      <c r="C30" s="225"/>
      <c r="D30" s="37"/>
      <c r="E30" s="168"/>
      <c r="F30" s="187"/>
      <c r="I30" s="261"/>
      <c r="J30" s="197">
        <v>45120</v>
      </c>
      <c r="K30" s="37">
        <v>21488</v>
      </c>
      <c r="L30" s="168" t="s">
        <v>108</v>
      </c>
      <c r="M30" s="187"/>
      <c r="P30" s="261"/>
      <c r="Q30" s="197"/>
      <c r="R30" s="37"/>
      <c r="S30" s="3"/>
      <c r="T30" s="166"/>
      <c r="X30" s="133"/>
      <c r="Y30" s="182"/>
      <c r="Z30" s="183"/>
      <c r="AA30" s="118"/>
      <c r="AD30" s="133"/>
      <c r="AE30" s="182"/>
      <c r="AF30" s="183"/>
      <c r="AG30" s="118"/>
    </row>
    <row r="31" spans="2:33" ht="16.5" customHeight="1" x14ac:dyDescent="0.25">
      <c r="B31" s="261"/>
      <c r="C31" s="225"/>
      <c r="D31" s="37"/>
      <c r="E31" s="168"/>
      <c r="F31" s="187"/>
      <c r="I31" s="261"/>
      <c r="J31" s="197">
        <v>45122</v>
      </c>
      <c r="K31" s="37">
        <v>100000</v>
      </c>
      <c r="L31" s="168"/>
      <c r="M31" s="187"/>
      <c r="P31" s="261"/>
      <c r="Q31" s="197"/>
      <c r="R31" s="37"/>
      <c r="S31" s="3"/>
      <c r="T31" s="166"/>
      <c r="X31" s="133"/>
      <c r="Y31" s="182"/>
      <c r="Z31" s="183"/>
      <c r="AA31" s="118"/>
      <c r="AD31" s="133"/>
      <c r="AE31" s="182"/>
      <c r="AF31" s="183"/>
      <c r="AG31" s="118"/>
    </row>
    <row r="32" spans="2:33" ht="16.5" customHeight="1" x14ac:dyDescent="0.25">
      <c r="B32" s="261"/>
      <c r="C32" s="225"/>
      <c r="D32" s="37"/>
      <c r="E32" s="168"/>
      <c r="F32" s="187"/>
      <c r="I32" s="261"/>
      <c r="J32" s="197">
        <v>45129</v>
      </c>
      <c r="K32" s="37">
        <v>100000</v>
      </c>
      <c r="L32" s="168"/>
      <c r="M32" s="187"/>
      <c r="P32" s="261"/>
      <c r="Q32" s="197"/>
      <c r="R32" s="37"/>
      <c r="S32" s="3"/>
      <c r="T32" s="166"/>
      <c r="X32" s="133"/>
      <c r="Y32" s="182"/>
      <c r="Z32" s="183"/>
      <c r="AA32" s="118"/>
      <c r="AD32" s="133"/>
      <c r="AE32" s="182"/>
      <c r="AF32" s="183"/>
      <c r="AG32" s="118"/>
    </row>
    <row r="33" spans="2:33" ht="16.5" customHeight="1" x14ac:dyDescent="0.25">
      <c r="B33" s="261"/>
      <c r="C33" s="225"/>
      <c r="D33" s="37"/>
      <c r="E33" s="168"/>
      <c r="F33" s="187"/>
      <c r="I33" s="261"/>
      <c r="J33" s="197">
        <v>45134</v>
      </c>
      <c r="K33" s="37">
        <v>69600</v>
      </c>
      <c r="L33" s="168" t="s">
        <v>109</v>
      </c>
      <c r="M33" s="187"/>
      <c r="P33" s="261"/>
      <c r="Q33" s="197"/>
      <c r="R33" s="37"/>
      <c r="S33" s="3"/>
      <c r="T33" s="166"/>
      <c r="X33" s="133"/>
      <c r="Y33" s="182"/>
      <c r="Z33" s="183"/>
      <c r="AA33" s="118"/>
      <c r="AD33" s="133"/>
      <c r="AE33" s="182"/>
      <c r="AF33" s="183"/>
      <c r="AG33" s="118"/>
    </row>
    <row r="34" spans="2:33" ht="16.5" customHeight="1" x14ac:dyDescent="0.25">
      <c r="B34" s="261"/>
      <c r="C34" s="225"/>
      <c r="D34" s="37"/>
      <c r="E34" s="168"/>
      <c r="F34" s="187"/>
      <c r="I34" s="261"/>
      <c r="J34" s="197">
        <v>45134</v>
      </c>
      <c r="K34" s="37">
        <v>204160</v>
      </c>
      <c r="L34" s="168" t="s">
        <v>110</v>
      </c>
      <c r="M34" s="187"/>
      <c r="P34" s="261"/>
      <c r="Q34" s="197"/>
      <c r="R34" s="37"/>
      <c r="S34" s="3"/>
      <c r="T34" s="166"/>
      <c r="X34" s="133"/>
      <c r="Y34" s="182"/>
      <c r="Z34" s="183"/>
      <c r="AA34" s="118"/>
      <c r="AD34" s="133"/>
      <c r="AE34" s="182"/>
      <c r="AF34" s="183"/>
      <c r="AG34" s="118"/>
    </row>
    <row r="35" spans="2:33" ht="16.5" customHeight="1" x14ac:dyDescent="0.25">
      <c r="B35" s="261"/>
      <c r="C35" s="225"/>
      <c r="D35" s="37"/>
      <c r="E35" s="168"/>
      <c r="F35" s="187"/>
      <c r="I35" s="261"/>
      <c r="J35" s="197">
        <v>45136</v>
      </c>
      <c r="K35" s="37">
        <v>100000</v>
      </c>
      <c r="L35" s="168"/>
      <c r="M35" s="187"/>
      <c r="P35" s="261"/>
      <c r="Q35" s="197"/>
      <c r="R35" s="37"/>
      <c r="S35" s="3"/>
      <c r="T35" s="166"/>
      <c r="X35" s="133"/>
      <c r="Y35" s="182"/>
      <c r="Z35" s="183"/>
      <c r="AA35" s="118"/>
      <c r="AD35" s="133"/>
      <c r="AE35" s="182"/>
      <c r="AF35" s="183"/>
      <c r="AG35" s="118"/>
    </row>
    <row r="36" spans="2:33" ht="16.5" customHeight="1" x14ac:dyDescent="0.25">
      <c r="B36" s="261"/>
      <c r="C36" s="225"/>
      <c r="D36" s="37"/>
      <c r="E36" s="168"/>
      <c r="F36" s="187"/>
      <c r="I36" s="261"/>
      <c r="J36" s="197">
        <v>45138</v>
      </c>
      <c r="K36" s="37">
        <v>24066.2</v>
      </c>
      <c r="L36" s="168" t="s">
        <v>111</v>
      </c>
      <c r="M36" s="187"/>
      <c r="P36" s="261"/>
      <c r="Q36" s="197"/>
      <c r="R36" s="37"/>
      <c r="S36" s="3"/>
      <c r="T36" s="166"/>
      <c r="X36" s="133"/>
      <c r="Y36" s="182"/>
      <c r="Z36" s="183"/>
      <c r="AA36" s="118"/>
      <c r="AD36" s="133"/>
      <c r="AE36" s="182"/>
      <c r="AF36" s="183"/>
      <c r="AG36" s="118"/>
    </row>
    <row r="37" spans="2:33" ht="16.5" customHeight="1" x14ac:dyDescent="0.25">
      <c r="B37" s="261"/>
      <c r="C37" s="225"/>
      <c r="D37" s="37"/>
      <c r="E37" s="169"/>
      <c r="F37" s="187"/>
      <c r="I37" s="261"/>
      <c r="J37" s="197">
        <v>45138</v>
      </c>
      <c r="K37" s="37">
        <v>11024.64</v>
      </c>
      <c r="L37" s="168" t="s">
        <v>112</v>
      </c>
      <c r="M37" s="187"/>
      <c r="P37" s="261"/>
      <c r="Q37" s="197"/>
      <c r="R37" s="37"/>
      <c r="S37" s="3"/>
      <c r="T37" s="166"/>
      <c r="X37" s="133"/>
      <c r="Y37" s="182"/>
      <c r="Z37" s="183"/>
      <c r="AA37" s="118"/>
      <c r="AD37" s="133"/>
      <c r="AE37" s="182"/>
      <c r="AF37" s="183"/>
      <c r="AG37" s="118"/>
    </row>
    <row r="38" spans="2:33" ht="16.5" customHeight="1" x14ac:dyDescent="0.25">
      <c r="B38" s="261"/>
      <c r="C38" s="225"/>
      <c r="D38" s="37"/>
      <c r="E38" s="168"/>
      <c r="F38" s="187"/>
      <c r="I38" s="261"/>
      <c r="J38" s="197">
        <v>45138</v>
      </c>
      <c r="K38" s="37">
        <v>145928.93</v>
      </c>
      <c r="L38" s="168" t="s">
        <v>113</v>
      </c>
      <c r="M38" s="187"/>
      <c r="P38" s="261"/>
      <c r="Q38" s="197"/>
      <c r="R38" s="37"/>
      <c r="S38" s="3"/>
      <c r="T38" s="166"/>
      <c r="X38" s="133"/>
      <c r="Y38" s="182"/>
      <c r="Z38" s="183"/>
      <c r="AA38" s="118"/>
      <c r="AD38" s="133"/>
      <c r="AE38" s="182"/>
      <c r="AF38" s="183"/>
      <c r="AG38" s="118"/>
    </row>
    <row r="39" spans="2:33" ht="16.5" customHeight="1" x14ac:dyDescent="0.25">
      <c r="B39" s="261"/>
      <c r="C39" s="225"/>
      <c r="D39" s="72"/>
      <c r="E39" s="168"/>
      <c r="F39" s="187"/>
      <c r="I39" s="261"/>
      <c r="J39" s="197">
        <v>45138</v>
      </c>
      <c r="K39" s="37">
        <v>30541.26</v>
      </c>
      <c r="L39" s="168" t="s">
        <v>114</v>
      </c>
      <c r="M39" s="187"/>
      <c r="P39" s="261"/>
      <c r="Q39" s="197"/>
      <c r="R39" s="37"/>
      <c r="S39" s="3"/>
      <c r="T39" s="166"/>
      <c r="X39" s="13"/>
      <c r="Y39" s="182"/>
      <c r="Z39" s="183"/>
      <c r="AA39" s="118"/>
      <c r="AD39" s="133"/>
      <c r="AE39" s="182"/>
      <c r="AF39" s="183"/>
      <c r="AG39" s="118"/>
    </row>
    <row r="40" spans="2:33" ht="16.5" customHeight="1" x14ac:dyDescent="0.25">
      <c r="B40" s="261"/>
      <c r="C40" s="225"/>
      <c r="D40" s="72"/>
      <c r="E40" s="168"/>
      <c r="F40" s="187"/>
      <c r="I40" s="261"/>
      <c r="J40" s="197">
        <v>45139</v>
      </c>
      <c r="K40" s="37">
        <v>8700</v>
      </c>
      <c r="L40" s="168" t="s">
        <v>115</v>
      </c>
      <c r="M40" s="187"/>
      <c r="P40" s="261"/>
      <c r="Q40" s="197"/>
      <c r="R40" s="37"/>
      <c r="S40" s="3"/>
      <c r="T40" s="166"/>
      <c r="X40" s="13"/>
      <c r="Y40" s="182"/>
      <c r="Z40" s="183"/>
      <c r="AA40" s="118"/>
      <c r="AD40" s="133"/>
      <c r="AE40" s="182"/>
      <c r="AF40" s="183"/>
      <c r="AG40" s="118"/>
    </row>
    <row r="41" spans="2:33" ht="16.5" customHeight="1" x14ac:dyDescent="0.25">
      <c r="B41" s="261"/>
      <c r="C41" s="225"/>
      <c r="D41" s="37"/>
      <c r="E41" s="168"/>
      <c r="F41" s="187"/>
      <c r="I41" s="261"/>
      <c r="J41" s="197">
        <v>45139</v>
      </c>
      <c r="K41" s="37">
        <v>53256.59</v>
      </c>
      <c r="L41" s="168" t="s">
        <v>116</v>
      </c>
      <c r="M41" s="187"/>
      <c r="P41" s="261"/>
      <c r="Q41" s="197"/>
      <c r="R41" s="37"/>
      <c r="S41" s="3"/>
      <c r="T41" s="166"/>
      <c r="X41" s="13"/>
      <c r="Y41" s="182"/>
      <c r="Z41" s="183"/>
      <c r="AA41" s="118"/>
      <c r="AD41" s="133"/>
      <c r="AE41" s="182"/>
      <c r="AF41" s="183"/>
      <c r="AG41" s="118"/>
    </row>
    <row r="42" spans="2:33" ht="16.5" customHeight="1" x14ac:dyDescent="0.25">
      <c r="B42" s="261"/>
      <c r="C42" s="225"/>
      <c r="D42" s="37"/>
      <c r="E42" s="168"/>
      <c r="F42" s="187"/>
      <c r="I42" s="261"/>
      <c r="J42" s="197">
        <v>45143</v>
      </c>
      <c r="K42" s="37">
        <v>100000</v>
      </c>
      <c r="L42" s="168"/>
      <c r="M42" s="187"/>
      <c r="P42" s="261"/>
      <c r="Q42" s="197"/>
      <c r="R42" s="37"/>
      <c r="S42" s="3"/>
      <c r="T42" s="166"/>
      <c r="X42" s="13"/>
      <c r="Y42" s="182"/>
      <c r="Z42" s="183"/>
      <c r="AA42" s="118"/>
      <c r="AD42" s="133"/>
      <c r="AE42" s="182"/>
      <c r="AF42" s="183"/>
      <c r="AG42" s="118"/>
    </row>
    <row r="43" spans="2:33" ht="16.5" customHeight="1" x14ac:dyDescent="0.25">
      <c r="B43" s="261"/>
      <c r="C43" s="225"/>
      <c r="D43" s="37"/>
      <c r="E43" s="168"/>
      <c r="F43" s="187"/>
      <c r="I43" s="261"/>
      <c r="J43" s="197">
        <v>45150</v>
      </c>
      <c r="K43" s="37">
        <v>100000</v>
      </c>
      <c r="L43" s="168"/>
      <c r="M43" s="187"/>
      <c r="P43" s="261"/>
      <c r="Q43" s="197"/>
      <c r="R43" s="37"/>
      <c r="S43" s="3"/>
      <c r="T43" s="166"/>
      <c r="X43" s="13"/>
      <c r="Y43" s="182"/>
      <c r="Z43" s="183"/>
      <c r="AA43" s="118"/>
      <c r="AD43" s="133"/>
      <c r="AE43" s="182"/>
      <c r="AF43" s="183"/>
      <c r="AG43" s="118"/>
    </row>
    <row r="44" spans="2:33" ht="16.5" customHeight="1" x14ac:dyDescent="0.25">
      <c r="B44" s="261"/>
      <c r="C44" s="225"/>
      <c r="D44" s="37"/>
      <c r="E44" s="168"/>
      <c r="F44" s="187"/>
      <c r="I44" s="261"/>
      <c r="J44" s="197"/>
      <c r="K44" s="37"/>
      <c r="L44" s="168"/>
      <c r="M44" s="187"/>
      <c r="P44" s="261"/>
      <c r="Q44" s="197"/>
      <c r="R44" s="37"/>
      <c r="S44" s="3"/>
      <c r="T44" s="166"/>
      <c r="X44" s="13"/>
      <c r="Y44" s="182"/>
      <c r="Z44" s="183"/>
      <c r="AA44" s="118"/>
      <c r="AD44" s="133"/>
      <c r="AE44" s="182"/>
      <c r="AF44" s="183"/>
      <c r="AG44" s="118"/>
    </row>
    <row r="45" spans="2:33" ht="16.5" customHeight="1" x14ac:dyDescent="0.25">
      <c r="B45" s="261"/>
      <c r="C45" s="225"/>
      <c r="D45" s="37"/>
      <c r="E45" s="168"/>
      <c r="F45" s="187"/>
      <c r="I45" s="261"/>
      <c r="J45" s="197"/>
      <c r="K45" s="37"/>
      <c r="L45" s="168"/>
      <c r="M45" s="187"/>
      <c r="P45" s="261"/>
      <c r="Q45" s="197"/>
      <c r="R45" s="37"/>
      <c r="S45" s="3"/>
      <c r="T45" s="166"/>
      <c r="X45" s="13"/>
      <c r="Y45" s="182"/>
      <c r="Z45" s="183"/>
      <c r="AA45" s="118"/>
      <c r="AD45" s="133"/>
      <c r="AE45" s="182"/>
      <c r="AF45" s="183"/>
      <c r="AG45" s="118"/>
    </row>
    <row r="46" spans="2:33" ht="16.5" customHeight="1" x14ac:dyDescent="0.25">
      <c r="B46" s="261"/>
      <c r="C46" s="225"/>
      <c r="D46" s="37"/>
      <c r="E46" s="168"/>
      <c r="F46" s="187"/>
      <c r="I46" s="261"/>
      <c r="J46" s="197"/>
      <c r="K46" s="37"/>
      <c r="L46" s="168"/>
      <c r="M46" s="187"/>
      <c r="P46" s="261"/>
      <c r="Q46" s="197"/>
      <c r="R46" s="37"/>
      <c r="S46" s="3"/>
      <c r="T46" s="166"/>
      <c r="X46" s="195"/>
      <c r="Y46" s="182"/>
      <c r="Z46" s="183"/>
      <c r="AA46" s="118"/>
      <c r="AD46" s="133"/>
      <c r="AE46" s="182"/>
      <c r="AF46" s="183"/>
      <c r="AG46" s="118"/>
    </row>
    <row r="47" spans="2:33" ht="16.5" customHeight="1" x14ac:dyDescent="0.25">
      <c r="B47" s="261"/>
      <c r="C47" s="225"/>
      <c r="D47" s="37"/>
      <c r="E47" s="168"/>
      <c r="F47" s="187"/>
      <c r="I47" s="261"/>
      <c r="J47" s="197"/>
      <c r="K47" s="37"/>
      <c r="L47" s="168"/>
      <c r="M47" s="187"/>
      <c r="P47" s="261"/>
      <c r="Q47" s="197"/>
      <c r="R47" s="37"/>
      <c r="S47" s="3"/>
      <c r="T47" s="166"/>
      <c r="X47" s="133"/>
      <c r="Y47" s="182"/>
      <c r="Z47" s="183"/>
      <c r="AA47" s="118"/>
      <c r="AD47" s="133"/>
      <c r="AE47" s="182"/>
      <c r="AF47" s="183"/>
      <c r="AG47" s="118"/>
    </row>
    <row r="48" spans="2:33" ht="19.5" thickBot="1" x14ac:dyDescent="0.35">
      <c r="B48" s="262"/>
      <c r="C48" s="158" t="s">
        <v>3</v>
      </c>
      <c r="D48" s="153">
        <f>SUM(D5:D47)</f>
        <v>2334303.66</v>
      </c>
      <c r="I48" s="262"/>
      <c r="J48" s="158" t="s">
        <v>3</v>
      </c>
      <c r="K48" s="153">
        <f>SUM(K5:K47)</f>
        <v>3545962.9600000004</v>
      </c>
      <c r="P48" s="262"/>
      <c r="Q48" s="158" t="s">
        <v>3</v>
      </c>
      <c r="R48" s="153">
        <f>SUM(R5:R13)</f>
        <v>650000</v>
      </c>
      <c r="T48" s="166"/>
      <c r="X48" s="133"/>
      <c r="Y48" s="54"/>
      <c r="Z48" s="179"/>
      <c r="AA48" s="118"/>
      <c r="AD48" s="133"/>
      <c r="AE48" s="54"/>
      <c r="AF48" s="179"/>
      <c r="AG48" s="118"/>
    </row>
    <row r="49" spans="2:33" ht="18.75" x14ac:dyDescent="0.3">
      <c r="B49" s="64"/>
      <c r="C49" s="121"/>
      <c r="D49" s="49">
        <v>-2291155.69</v>
      </c>
      <c r="E49" s="191">
        <v>44996</v>
      </c>
      <c r="I49" s="64"/>
      <c r="J49" s="121"/>
      <c r="K49" s="49">
        <v>-2291155.69</v>
      </c>
      <c r="L49" s="191">
        <v>44996</v>
      </c>
      <c r="P49" s="64"/>
      <c r="Q49" s="121"/>
      <c r="R49" s="49">
        <v>-1330318.2</v>
      </c>
      <c r="S49" s="152">
        <v>44996</v>
      </c>
      <c r="T49" s="166"/>
      <c r="X49" s="64"/>
      <c r="Y49" s="177"/>
      <c r="Z49" s="55"/>
      <c r="AA49" s="54"/>
      <c r="AD49" s="64"/>
      <c r="AE49" s="177"/>
      <c r="AF49" s="55"/>
      <c r="AG49" s="54"/>
    </row>
    <row r="50" spans="2:33" ht="19.5" thickBot="1" x14ac:dyDescent="0.35">
      <c r="C50" s="84"/>
      <c r="D50" s="193">
        <v>0</v>
      </c>
      <c r="E50" s="194"/>
      <c r="F50" s="188"/>
      <c r="I50" s="64"/>
      <c r="J50" s="65"/>
      <c r="K50" s="193">
        <v>-495494</v>
      </c>
      <c r="L50" s="152">
        <v>45042</v>
      </c>
      <c r="P50" s="64"/>
      <c r="Q50" s="65"/>
      <c r="R50" s="49">
        <v>0</v>
      </c>
      <c r="S50" s="124"/>
      <c r="T50" s="166"/>
      <c r="X50" s="64"/>
      <c r="Y50" s="178"/>
      <c r="Z50" s="55"/>
      <c r="AA50" s="180"/>
      <c r="AD50" s="64"/>
      <c r="AE50" s="178"/>
      <c r="AF50" s="55"/>
      <c r="AG50" s="180"/>
    </row>
    <row r="51" spans="2:33" ht="19.5" thickBot="1" x14ac:dyDescent="0.35">
      <c r="C51" s="33" t="s">
        <v>4</v>
      </c>
      <c r="D51" s="192">
        <f>SUM(D48:D50)</f>
        <v>43147.970000000205</v>
      </c>
      <c r="E51" s="202" t="s">
        <v>124</v>
      </c>
      <c r="J51" s="84"/>
      <c r="K51" s="193">
        <v>-219605</v>
      </c>
      <c r="L51" s="194"/>
      <c r="M51" s="2"/>
      <c r="Q51" s="84"/>
      <c r="R51" s="29">
        <v>0</v>
      </c>
      <c r="T51" s="166"/>
      <c r="Y51" s="178"/>
      <c r="Z51" s="55"/>
      <c r="AA51" s="118"/>
      <c r="AE51" s="178"/>
      <c r="AF51" s="55"/>
      <c r="AG51" s="118"/>
    </row>
    <row r="52" spans="2:33" ht="18.75" x14ac:dyDescent="0.3">
      <c r="B52" s="227"/>
      <c r="C52" s="54"/>
      <c r="D52" s="55"/>
      <c r="E52" s="228"/>
      <c r="F52" s="227"/>
      <c r="J52" s="84"/>
      <c r="K52" s="193">
        <v>-142859.95000000001</v>
      </c>
      <c r="L52" s="194">
        <v>45120</v>
      </c>
      <c r="Q52" s="84"/>
      <c r="R52" s="29"/>
      <c r="T52" s="166"/>
      <c r="Y52" s="178"/>
      <c r="Z52" s="55"/>
      <c r="AA52" s="118"/>
      <c r="AE52" s="178"/>
      <c r="AF52" s="55"/>
      <c r="AG52" s="118"/>
    </row>
    <row r="53" spans="2:33" ht="18.75" x14ac:dyDescent="0.3">
      <c r="B53" s="227"/>
      <c r="C53" s="54"/>
      <c r="D53" s="55"/>
      <c r="E53" s="229"/>
      <c r="F53" s="227"/>
      <c r="J53" s="84"/>
      <c r="K53" s="193">
        <v>-353700</v>
      </c>
      <c r="L53" s="194">
        <v>45133</v>
      </c>
      <c r="Q53" s="84"/>
      <c r="R53" s="29"/>
      <c r="T53" s="166"/>
      <c r="Y53" s="178"/>
      <c r="Z53" s="55"/>
      <c r="AA53" s="118"/>
      <c r="AE53" s="178"/>
      <c r="AF53" s="55"/>
      <c r="AG53" s="118"/>
    </row>
    <row r="54" spans="2:33" ht="18.75" x14ac:dyDescent="0.3">
      <c r="B54" s="227"/>
      <c r="C54" s="54"/>
      <c r="D54" s="55"/>
      <c r="E54" s="229"/>
      <c r="F54" s="227"/>
      <c r="J54" s="84"/>
      <c r="K54" s="193">
        <v>0</v>
      </c>
      <c r="L54" s="194">
        <v>45138</v>
      </c>
      <c r="M54" s="188"/>
      <c r="Q54" s="84"/>
      <c r="R54" s="29"/>
      <c r="T54" s="166"/>
      <c r="X54" s="188">
        <v>154361</v>
      </c>
      <c r="Y54" s="178"/>
      <c r="Z54" s="55"/>
      <c r="AA54" s="118"/>
      <c r="AE54" s="178"/>
      <c r="AF54" s="55"/>
      <c r="AG54" s="118"/>
    </row>
    <row r="55" spans="2:33" ht="18.75" x14ac:dyDescent="0.3">
      <c r="B55" s="227"/>
      <c r="C55" s="54"/>
      <c r="D55" s="55"/>
      <c r="E55" s="229"/>
      <c r="F55" s="227"/>
      <c r="J55" s="84"/>
      <c r="K55" s="193">
        <v>0</v>
      </c>
      <c r="L55" s="194">
        <v>45139</v>
      </c>
      <c r="M55" s="188"/>
      <c r="Q55" s="84"/>
      <c r="R55" s="29"/>
      <c r="T55" s="166"/>
      <c r="X55" s="188">
        <v>135600</v>
      </c>
      <c r="Y55" s="178"/>
      <c r="Z55" s="55"/>
      <c r="AA55" s="118"/>
      <c r="AE55" s="178"/>
      <c r="AF55" s="55"/>
      <c r="AG55" s="118"/>
    </row>
    <row r="56" spans="2:33" ht="19.5" thickBot="1" x14ac:dyDescent="0.35">
      <c r="B56" s="227"/>
      <c r="C56" s="54"/>
      <c r="D56" s="55"/>
      <c r="E56" s="228"/>
      <c r="F56" s="227"/>
      <c r="J56" s="84"/>
      <c r="K56" s="193">
        <v>0</v>
      </c>
      <c r="L56" s="194">
        <v>45139</v>
      </c>
      <c r="M56" s="188"/>
      <c r="Q56" s="84"/>
      <c r="R56" s="29"/>
      <c r="T56" s="166"/>
      <c r="X56" s="196">
        <v>215196.46</v>
      </c>
      <c r="Y56" s="178"/>
      <c r="Z56" s="55"/>
      <c r="AA56" s="118"/>
      <c r="AE56" s="178"/>
      <c r="AF56" s="55"/>
      <c r="AG56" s="118"/>
    </row>
    <row r="57" spans="2:33" ht="19.5" thickTop="1" x14ac:dyDescent="0.3">
      <c r="C57" s="1"/>
      <c r="D57" s="2" t="s">
        <v>7</v>
      </c>
      <c r="J57" s="84"/>
      <c r="K57" s="193"/>
      <c r="L57" s="194"/>
      <c r="M57" s="188"/>
      <c r="Q57" s="84"/>
      <c r="R57" s="29"/>
      <c r="T57" s="166"/>
      <c r="X57" s="29">
        <f>SUM(X54:X56)</f>
        <v>505157.45999999996</v>
      </c>
      <c r="Y57" s="178"/>
      <c r="Z57" s="55"/>
      <c r="AA57" s="118"/>
      <c r="AE57" s="178"/>
      <c r="AF57" s="55"/>
      <c r="AG57" s="118"/>
    </row>
    <row r="58" spans="2:33" ht="18.75" x14ac:dyDescent="0.3">
      <c r="C58" s="1"/>
      <c r="J58" s="84"/>
      <c r="K58" s="193"/>
      <c r="L58" s="194"/>
      <c r="M58" s="188"/>
      <c r="Q58" s="84"/>
      <c r="R58" s="29"/>
      <c r="T58" s="166"/>
      <c r="Y58" s="178"/>
      <c r="Z58" s="55"/>
      <c r="AA58" s="118"/>
      <c r="AE58" s="178"/>
      <c r="AF58" s="55"/>
      <c r="AG58" s="118"/>
    </row>
    <row r="59" spans="2:33" ht="19.5" thickBot="1" x14ac:dyDescent="0.35">
      <c r="C59" s="1" t="s">
        <v>7</v>
      </c>
      <c r="J59" s="84"/>
      <c r="K59" s="193"/>
      <c r="L59" s="194"/>
      <c r="M59" s="188">
        <f>K49+K50+K51+K52+K53+K54+K55+K56+K57+K58+K59</f>
        <v>-3502814.64</v>
      </c>
      <c r="Q59" s="84"/>
      <c r="R59" s="29"/>
      <c r="T59" s="166"/>
      <c r="Y59" s="178"/>
      <c r="Z59" s="55"/>
      <c r="AA59" s="118"/>
      <c r="AE59" s="178"/>
      <c r="AF59" s="55"/>
      <c r="AG59" s="118"/>
    </row>
    <row r="60" spans="2:33" ht="27" thickBot="1" x14ac:dyDescent="0.45">
      <c r="C60" s="1"/>
      <c r="D60" s="117"/>
      <c r="J60" s="33" t="s">
        <v>4</v>
      </c>
      <c r="K60" s="192">
        <f>K51+K48+K49+K50+K52+K53+K54+K55+K56+K57+K58+K59</f>
        <v>43148.320000000473</v>
      </c>
      <c r="Q60" s="33" t="s">
        <v>4</v>
      </c>
      <c r="R60" s="34">
        <f>R51+R48+R49+R50</f>
        <v>-680318.2</v>
      </c>
      <c r="Y60" s="54"/>
      <c r="Z60" s="55"/>
      <c r="AA60" s="118"/>
      <c r="AE60" s="54"/>
      <c r="AF60" s="55"/>
      <c r="AG60" s="118"/>
    </row>
    <row r="61" spans="2:33" x14ac:dyDescent="0.25">
      <c r="J61" s="1"/>
      <c r="K61" s="2" t="s">
        <v>7</v>
      </c>
      <c r="Q61" s="1"/>
      <c r="R61" s="2" t="s">
        <v>7</v>
      </c>
      <c r="Y61" s="1"/>
      <c r="Z61" s="2" t="s">
        <v>7</v>
      </c>
      <c r="AE61" s="186"/>
      <c r="AF61" s="119"/>
      <c r="AG61" s="118"/>
    </row>
    <row r="62" spans="2:33" x14ac:dyDescent="0.25">
      <c r="J62" s="1"/>
      <c r="Q62" s="1"/>
      <c r="Y62" s="1"/>
      <c r="AE62" s="186"/>
      <c r="AF62" s="119"/>
      <c r="AG62" s="118"/>
    </row>
    <row r="63" spans="2:33" x14ac:dyDescent="0.25">
      <c r="B63" s="118"/>
      <c r="C63" s="118"/>
      <c r="D63" s="119"/>
      <c r="E63" s="118"/>
      <c r="J63" s="1" t="s">
        <v>7</v>
      </c>
      <c r="Q63" s="1" t="s">
        <v>7</v>
      </c>
      <c r="Y63" s="1" t="s">
        <v>7</v>
      </c>
      <c r="AE63" s="1"/>
    </row>
    <row r="64" spans="2:33" ht="26.25" x14ac:dyDescent="0.4">
      <c r="B64" s="118"/>
      <c r="C64" s="118"/>
      <c r="D64" s="119"/>
      <c r="E64" s="118"/>
      <c r="J64" s="1"/>
      <c r="K64" s="117"/>
      <c r="Q64" s="1"/>
      <c r="R64" s="117"/>
      <c r="Y64" s="1"/>
      <c r="Z64" s="117"/>
      <c r="AE64" s="1"/>
      <c r="AF64" s="117"/>
    </row>
    <row r="65" spans="2:33" x14ac:dyDescent="0.25">
      <c r="B65" s="118"/>
      <c r="C65" s="118"/>
      <c r="D65" s="119"/>
      <c r="E65" s="118"/>
    </row>
    <row r="66" spans="2:33" ht="21" x14ac:dyDescent="0.35">
      <c r="B66" s="118"/>
      <c r="C66" s="118"/>
      <c r="D66" s="119"/>
      <c r="E66" s="118"/>
      <c r="I66" s="174">
        <v>45092</v>
      </c>
      <c r="J66" s="170"/>
      <c r="K66" s="171">
        <v>29450</v>
      </c>
      <c r="L66" s="258" t="s">
        <v>100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</row>
    <row r="67" spans="2:33" ht="15.75" x14ac:dyDescent="0.25">
      <c r="B67" s="120"/>
      <c r="C67" s="120"/>
      <c r="D67" s="120"/>
      <c r="E67" s="120"/>
      <c r="I67" s="175" t="s">
        <v>101</v>
      </c>
      <c r="J67" s="172"/>
      <c r="K67" s="173"/>
      <c r="L67" s="258"/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</row>
    <row r="68" spans="2:33" x14ac:dyDescent="0.25">
      <c r="B68" s="120"/>
      <c r="C68" s="120"/>
      <c r="D68" s="120"/>
      <c r="E68" s="120"/>
      <c r="I68" s="172"/>
      <c r="J68" s="172"/>
      <c r="K68" s="173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</row>
    <row r="69" spans="2:33" ht="21" x14ac:dyDescent="0.35">
      <c r="B69" s="120"/>
      <c r="C69" s="120"/>
      <c r="D69" s="120"/>
      <c r="E69" s="120"/>
      <c r="I69" s="172"/>
      <c r="J69" s="172"/>
      <c r="K69" s="173"/>
      <c r="L69" s="259" t="s">
        <v>102</v>
      </c>
      <c r="M69" s="259"/>
      <c r="N69" s="259"/>
      <c r="O69" s="259"/>
      <c r="P69" s="259"/>
      <c r="Q69" s="259"/>
      <c r="R69" s="259"/>
      <c r="S69" s="259"/>
      <c r="T69" s="259"/>
      <c r="U69" s="259"/>
      <c r="V69" s="259"/>
      <c r="W69" s="259"/>
      <c r="X69" s="259"/>
    </row>
    <row r="70" spans="2:33" x14ac:dyDescent="0.25">
      <c r="B70" s="120"/>
      <c r="C70" s="120"/>
      <c r="D70" s="120"/>
      <c r="E70" s="120"/>
    </row>
    <row r="71" spans="2:33" x14ac:dyDescent="0.25">
      <c r="B71" s="120"/>
      <c r="C71" s="120"/>
      <c r="D71" s="120"/>
      <c r="E71" s="120"/>
    </row>
    <row r="72" spans="2:33" x14ac:dyDescent="0.25">
      <c r="B72" s="118"/>
      <c r="C72" s="118"/>
      <c r="D72" s="119"/>
      <c r="E72" s="118"/>
      <c r="I72" s="118"/>
      <c r="J72" s="118"/>
      <c r="K72" s="119"/>
      <c r="L72" s="118"/>
      <c r="P72" s="118"/>
      <c r="Q72" s="118"/>
      <c r="R72" s="119"/>
      <c r="S72" s="118"/>
      <c r="X72" s="118"/>
      <c r="Y72" s="118"/>
      <c r="Z72" s="119"/>
      <c r="AA72" s="118"/>
      <c r="AD72" s="118"/>
      <c r="AE72" s="118"/>
      <c r="AF72" s="119"/>
      <c r="AG72" s="118"/>
    </row>
    <row r="73" spans="2:33" x14ac:dyDescent="0.25">
      <c r="B73" s="118"/>
      <c r="C73" s="118"/>
      <c r="D73" s="119"/>
      <c r="E73" s="118"/>
      <c r="I73" s="118"/>
      <c r="J73" s="118"/>
      <c r="K73" s="119"/>
      <c r="L73" s="118"/>
      <c r="P73" s="118"/>
      <c r="Q73" s="118"/>
      <c r="R73" s="119"/>
      <c r="S73" s="118"/>
      <c r="X73" s="118"/>
      <c r="Y73" s="118"/>
      <c r="Z73" s="119"/>
      <c r="AA73" s="118"/>
      <c r="AD73" s="118"/>
      <c r="AE73" s="118"/>
      <c r="AF73" s="119"/>
      <c r="AG73" s="118"/>
    </row>
    <row r="74" spans="2:33" x14ac:dyDescent="0.25">
      <c r="B74" s="118"/>
      <c r="C74" s="118"/>
      <c r="D74" s="119"/>
      <c r="E74" s="118"/>
      <c r="I74" s="118"/>
      <c r="J74" s="118"/>
      <c r="K74" s="119"/>
      <c r="L74" s="118"/>
      <c r="P74" s="118"/>
      <c r="Q74" s="118"/>
      <c r="R74" s="119"/>
      <c r="S74" s="118"/>
      <c r="X74" s="118"/>
      <c r="Y74" s="118"/>
      <c r="Z74" s="119"/>
      <c r="AA74" s="118"/>
      <c r="AD74" s="118"/>
      <c r="AE74" s="118"/>
      <c r="AF74" s="119"/>
      <c r="AG74" s="118"/>
    </row>
    <row r="75" spans="2:33" x14ac:dyDescent="0.25">
      <c r="B75" s="118"/>
      <c r="C75" s="118"/>
      <c r="D75" s="119"/>
      <c r="E75" s="118"/>
      <c r="I75" s="118"/>
      <c r="J75" s="118"/>
      <c r="K75" s="119"/>
      <c r="L75" s="118"/>
      <c r="P75" s="118"/>
      <c r="Q75" s="118"/>
      <c r="R75" s="119"/>
      <c r="S75" s="118"/>
      <c r="X75" s="118"/>
      <c r="Y75" s="118"/>
      <c r="Z75" s="119"/>
      <c r="AA75" s="118"/>
      <c r="AD75" s="118"/>
      <c r="AE75" s="118"/>
      <c r="AF75" s="119"/>
      <c r="AG75" s="118"/>
    </row>
    <row r="76" spans="2:33" x14ac:dyDescent="0.25">
      <c r="I76" s="120"/>
      <c r="J76" s="120"/>
      <c r="K76" s="120"/>
      <c r="L76" s="120"/>
      <c r="P76" s="120"/>
      <c r="Q76" s="120"/>
      <c r="R76" s="120"/>
      <c r="S76" s="120"/>
      <c r="X76" s="120"/>
      <c r="Y76" s="120"/>
      <c r="Z76" s="120"/>
      <c r="AA76" s="120"/>
      <c r="AD76" s="120"/>
      <c r="AE76" s="120"/>
      <c r="AF76" s="120"/>
      <c r="AG76" s="120"/>
    </row>
    <row r="77" spans="2:33" x14ac:dyDescent="0.25">
      <c r="I77" s="120"/>
      <c r="J77" s="120"/>
      <c r="K77" s="120"/>
      <c r="L77" s="120"/>
      <c r="P77" s="120"/>
      <c r="Q77" s="120"/>
      <c r="R77" s="120"/>
      <c r="S77" s="120"/>
      <c r="X77" s="120"/>
      <c r="Y77" s="120"/>
      <c r="Z77" s="120"/>
      <c r="AA77" s="120"/>
      <c r="AD77" s="120"/>
      <c r="AE77" s="120"/>
      <c r="AF77" s="120"/>
      <c r="AG77" s="120"/>
    </row>
    <row r="78" spans="2:33" x14ac:dyDescent="0.25">
      <c r="I78" s="120"/>
      <c r="J78" s="120"/>
      <c r="K78" s="120"/>
      <c r="L78" s="120"/>
      <c r="P78" s="120"/>
      <c r="Q78" s="120"/>
      <c r="R78" s="120"/>
      <c r="S78" s="120"/>
      <c r="X78" s="120"/>
      <c r="Y78" s="120"/>
      <c r="Z78" s="120"/>
      <c r="AA78" s="120"/>
      <c r="AD78" s="120"/>
      <c r="AE78" s="120"/>
      <c r="AF78" s="120"/>
      <c r="AG78" s="120"/>
    </row>
    <row r="79" spans="2:33" x14ac:dyDescent="0.25">
      <c r="I79" s="120"/>
      <c r="J79" s="120"/>
      <c r="K79" s="120"/>
      <c r="L79" s="120"/>
      <c r="P79" s="120"/>
      <c r="Q79" s="120"/>
      <c r="R79" s="120"/>
      <c r="S79" s="120"/>
      <c r="X79" s="120"/>
      <c r="Y79" s="120"/>
      <c r="Z79" s="120"/>
      <c r="AA79" s="120"/>
      <c r="AD79" s="120"/>
      <c r="AE79" s="120"/>
      <c r="AF79" s="120"/>
      <c r="AG79" s="120"/>
    </row>
    <row r="80" spans="2:33" x14ac:dyDescent="0.25">
      <c r="I80" s="120"/>
      <c r="J80" s="120"/>
      <c r="K80" s="120"/>
      <c r="L80" s="120"/>
      <c r="P80" s="120"/>
      <c r="Q80" s="120"/>
      <c r="R80" s="120"/>
      <c r="S80" s="120"/>
      <c r="X80" s="120"/>
      <c r="Y80" s="120"/>
      <c r="Z80" s="120"/>
      <c r="AA80" s="120"/>
      <c r="AD80" s="120"/>
      <c r="AE80" s="120"/>
      <c r="AF80" s="120"/>
      <c r="AG80" s="120"/>
    </row>
    <row r="81" spans="9:33" x14ac:dyDescent="0.25">
      <c r="I81" s="118"/>
      <c r="J81" s="118"/>
      <c r="K81" s="119"/>
      <c r="L81" s="118"/>
      <c r="P81" s="118"/>
      <c r="Q81" s="118"/>
      <c r="R81" s="119"/>
      <c r="S81" s="118"/>
      <c r="X81" s="118"/>
      <c r="Y81" s="118"/>
      <c r="Z81" s="119"/>
      <c r="AA81" s="118"/>
      <c r="AD81" s="118"/>
      <c r="AE81" s="118"/>
      <c r="AF81" s="119"/>
      <c r="AG81" s="118"/>
    </row>
    <row r="82" spans="9:33" x14ac:dyDescent="0.25">
      <c r="I82" s="118"/>
      <c r="J82" s="118"/>
      <c r="K82" s="119"/>
      <c r="L82" s="118"/>
      <c r="P82" s="118"/>
      <c r="Q82" s="118"/>
      <c r="R82" s="119"/>
      <c r="S82" s="118"/>
      <c r="X82" s="118"/>
      <c r="Y82" s="118"/>
      <c r="Z82" s="119"/>
      <c r="AA82" s="118"/>
      <c r="AD82" s="118"/>
      <c r="AE82" s="118"/>
      <c r="AF82" s="119"/>
      <c r="AG82" s="118"/>
    </row>
    <row r="83" spans="9:33" x14ac:dyDescent="0.25">
      <c r="I83" s="118"/>
      <c r="J83" s="118"/>
      <c r="K83" s="119"/>
      <c r="L83" s="118"/>
      <c r="P83" s="118"/>
      <c r="Q83" s="118"/>
      <c r="R83" s="119"/>
      <c r="S83" s="118"/>
      <c r="X83" s="118"/>
      <c r="Y83" s="118"/>
      <c r="Z83" s="119"/>
      <c r="AA83" s="118"/>
      <c r="AD83" s="118"/>
      <c r="AE83" s="118"/>
      <c r="AF83" s="119"/>
      <c r="AG83" s="118"/>
    </row>
    <row r="84" spans="9:33" x14ac:dyDescent="0.25">
      <c r="I84" s="118"/>
      <c r="J84" s="118"/>
      <c r="K84" s="119"/>
      <c r="L84" s="118"/>
      <c r="P84" s="118"/>
      <c r="Q84" s="118"/>
      <c r="R84" s="119"/>
      <c r="S84" s="118"/>
      <c r="X84" s="118"/>
      <c r="Y84" s="118"/>
      <c r="Z84" s="119"/>
      <c r="AA84" s="118"/>
      <c r="AD84" s="118"/>
      <c r="AE84" s="118"/>
      <c r="AF84" s="119"/>
      <c r="AG84" s="118"/>
    </row>
  </sheetData>
  <mergeCells count="18">
    <mergeCell ref="AD2:AD19"/>
    <mergeCell ref="AE2:AF2"/>
    <mergeCell ref="J3:L3"/>
    <mergeCell ref="Q3:S3"/>
    <mergeCell ref="Y3:AA3"/>
    <mergeCell ref="AE3:AG3"/>
    <mergeCell ref="AE9:AG10"/>
    <mergeCell ref="Y2:Z2"/>
    <mergeCell ref="P2:P48"/>
    <mergeCell ref="Q2:R2"/>
    <mergeCell ref="X2:X22"/>
    <mergeCell ref="L66:X68"/>
    <mergeCell ref="L69:X69"/>
    <mergeCell ref="B2:B48"/>
    <mergeCell ref="C2:D2"/>
    <mergeCell ref="C3:E3"/>
    <mergeCell ref="I2:I48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O80"/>
  <sheetViews>
    <sheetView tabSelected="1" topLeftCell="A25" zoomScaleNormal="100" workbookViewId="0">
      <selection activeCell="D19" sqref="D19"/>
    </sheetView>
  </sheetViews>
  <sheetFormatPr baseColWidth="10" defaultRowHeight="15" x14ac:dyDescent="0.25"/>
  <cols>
    <col min="2" max="2" width="18.7109375" customWidth="1"/>
    <col min="4" max="4" width="19.5703125" style="2" bestFit="1" customWidth="1"/>
    <col min="5" max="5" width="47.28515625" bestFit="1" customWidth="1"/>
    <col min="6" max="6" width="10.42578125" customWidth="1"/>
    <col min="16" max="16" width="4.85546875" customWidth="1"/>
    <col min="17" max="17" width="18.7109375" customWidth="1"/>
    <col min="19" max="19" width="19.5703125" style="2" bestFit="1" customWidth="1"/>
    <col min="20" max="20" width="47.28515625" bestFit="1" customWidth="1"/>
    <col min="21" max="21" width="10.42578125" customWidth="1"/>
    <col min="22" max="22" width="0" hidden="1" customWidth="1"/>
    <col min="23" max="23" width="4.85546875" hidden="1" customWidth="1"/>
    <col min="24" max="24" width="18.7109375" hidden="1" customWidth="1"/>
    <col min="25" max="25" width="11.42578125" hidden="1" customWidth="1"/>
    <col min="26" max="26" width="19.5703125" style="2" hidden="1" customWidth="1"/>
    <col min="27" max="27" width="13" hidden="1" customWidth="1"/>
    <col min="28" max="28" width="0" hidden="1" customWidth="1"/>
    <col min="29" max="29" width="11.42578125" hidden="1" customWidth="1"/>
    <col min="30" max="30" width="11.42578125" customWidth="1"/>
    <col min="31" max="31" width="4.85546875" customWidth="1"/>
    <col min="32" max="32" width="18.7109375" customWidth="1"/>
    <col min="33" max="33" width="11.42578125" customWidth="1"/>
    <col min="34" max="34" width="19.5703125" style="2" bestFit="1" customWidth="1"/>
    <col min="35" max="35" width="13" bestFit="1" customWidth="1"/>
    <col min="38" max="38" width="18.7109375" customWidth="1"/>
    <col min="40" max="40" width="19.5703125" style="2" bestFit="1" customWidth="1"/>
    <col min="41" max="41" width="13" bestFit="1" customWidth="1"/>
  </cols>
  <sheetData>
    <row r="1" spans="2:41" ht="15.75" thickBot="1" x14ac:dyDescent="0.3"/>
    <row r="2" spans="2:41" ht="27" customHeight="1" thickBot="1" x14ac:dyDescent="0.45">
      <c r="B2" s="260" t="s">
        <v>139</v>
      </c>
      <c r="C2" s="263" t="s">
        <v>80</v>
      </c>
      <c r="D2" s="263"/>
      <c r="E2" s="17"/>
      <c r="Q2" s="260" t="s">
        <v>132</v>
      </c>
      <c r="R2" s="263" t="s">
        <v>80</v>
      </c>
      <c r="S2" s="263"/>
      <c r="T2" s="17"/>
      <c r="X2" s="260" t="s">
        <v>96</v>
      </c>
      <c r="Y2" s="263" t="s">
        <v>80</v>
      </c>
      <c r="Z2" s="263"/>
      <c r="AA2" s="17"/>
      <c r="AB2" s="166"/>
      <c r="AF2" s="271" t="s">
        <v>92</v>
      </c>
      <c r="AG2" s="263" t="s">
        <v>80</v>
      </c>
      <c r="AH2" s="263"/>
      <c r="AI2" s="17"/>
      <c r="AL2" s="264" t="s">
        <v>94</v>
      </c>
      <c r="AM2" s="263" t="s">
        <v>80</v>
      </c>
      <c r="AN2" s="263"/>
      <c r="AO2" s="17"/>
    </row>
    <row r="3" spans="2:41" ht="21.75" customHeight="1" thickBot="1" x14ac:dyDescent="0.35">
      <c r="B3" s="261"/>
      <c r="C3" s="234"/>
      <c r="D3" s="234"/>
      <c r="E3" s="235"/>
      <c r="Q3" s="261"/>
      <c r="R3" s="234"/>
      <c r="S3" s="234"/>
      <c r="T3" s="235"/>
      <c r="X3" s="261"/>
      <c r="Y3" s="234"/>
      <c r="Z3" s="234"/>
      <c r="AA3" s="235"/>
      <c r="AB3" s="166"/>
      <c r="AF3" s="272"/>
      <c r="AG3" s="234"/>
      <c r="AH3" s="234"/>
      <c r="AI3" s="235"/>
      <c r="AL3" s="265"/>
      <c r="AM3" s="234"/>
      <c r="AN3" s="234"/>
      <c r="AO3" s="235"/>
    </row>
    <row r="4" spans="2:41" ht="16.5" customHeight="1" thickBot="1" x14ac:dyDescent="0.3">
      <c r="B4" s="261"/>
      <c r="C4" s="21" t="s">
        <v>2</v>
      </c>
      <c r="D4" s="22"/>
      <c r="E4" s="23"/>
      <c r="Q4" s="261"/>
      <c r="R4" s="21" t="s">
        <v>2</v>
      </c>
      <c r="S4" s="22"/>
      <c r="T4" s="23"/>
      <c r="X4" s="261"/>
      <c r="Y4" s="21" t="s">
        <v>2</v>
      </c>
      <c r="Z4" s="22"/>
      <c r="AA4" s="23"/>
      <c r="AB4" s="166"/>
      <c r="AF4" s="272"/>
      <c r="AG4" s="21" t="s">
        <v>2</v>
      </c>
      <c r="AH4" s="22"/>
      <c r="AI4" s="23"/>
      <c r="AL4" s="265"/>
      <c r="AM4" s="21" t="s">
        <v>2</v>
      </c>
      <c r="AN4" s="22"/>
      <c r="AO4" s="23"/>
    </row>
    <row r="5" spans="2:41" ht="15.75" customHeight="1" x14ac:dyDescent="0.25">
      <c r="B5" s="261"/>
      <c r="C5" s="297">
        <v>45180</v>
      </c>
      <c r="D5" s="69">
        <v>14242</v>
      </c>
      <c r="E5" s="69" t="s">
        <v>140</v>
      </c>
      <c r="Q5" s="261"/>
      <c r="R5" s="203" t="s">
        <v>80</v>
      </c>
      <c r="S5" s="28">
        <v>563480</v>
      </c>
      <c r="T5" s="28"/>
      <c r="X5" s="261"/>
      <c r="Y5" s="155">
        <v>45010</v>
      </c>
      <c r="Z5" s="28">
        <v>50000</v>
      </c>
      <c r="AA5" s="28"/>
      <c r="AB5" s="166"/>
      <c r="AF5" s="272"/>
      <c r="AG5" s="155">
        <v>44947</v>
      </c>
      <c r="AH5" s="28">
        <v>50000</v>
      </c>
      <c r="AI5" s="28"/>
      <c r="AL5" s="265"/>
      <c r="AM5" s="155">
        <v>44873</v>
      </c>
      <c r="AN5" s="28">
        <v>30000</v>
      </c>
      <c r="AO5" s="28"/>
    </row>
    <row r="6" spans="2:41" ht="15.75" customHeight="1" x14ac:dyDescent="0.25">
      <c r="B6" s="261"/>
      <c r="C6" s="297">
        <v>45180</v>
      </c>
      <c r="D6" s="69">
        <v>10825.58</v>
      </c>
      <c r="E6" s="73" t="s">
        <v>141</v>
      </c>
      <c r="Q6" s="261"/>
      <c r="R6" s="155">
        <v>45010</v>
      </c>
      <c r="S6" s="28">
        <v>50000</v>
      </c>
      <c r="T6" s="27"/>
      <c r="X6" s="261"/>
      <c r="Y6" s="154">
        <v>45017</v>
      </c>
      <c r="Z6" s="37">
        <v>100000</v>
      </c>
      <c r="AA6" s="27"/>
      <c r="AB6" s="166"/>
      <c r="AF6" s="272"/>
      <c r="AG6" s="176">
        <v>44954</v>
      </c>
      <c r="AH6" s="37">
        <v>50000</v>
      </c>
      <c r="AI6" s="27"/>
      <c r="AL6" s="265"/>
      <c r="AM6" s="176"/>
      <c r="AN6" s="37"/>
      <c r="AO6" s="27"/>
    </row>
    <row r="7" spans="2:41" ht="31.5" x14ac:dyDescent="0.25">
      <c r="B7" s="261"/>
      <c r="C7" s="298">
        <v>45181</v>
      </c>
      <c r="D7" s="72">
        <v>26897.5</v>
      </c>
      <c r="E7" s="303" t="s">
        <v>142</v>
      </c>
      <c r="Q7" s="261"/>
      <c r="R7" s="165">
        <v>45017</v>
      </c>
      <c r="S7" s="37">
        <v>100000</v>
      </c>
      <c r="T7" s="41"/>
      <c r="X7" s="261"/>
      <c r="Y7" s="154">
        <v>45021</v>
      </c>
      <c r="Z7" s="37">
        <v>50000</v>
      </c>
      <c r="AA7" s="41"/>
      <c r="AB7" s="166"/>
      <c r="AF7" s="272"/>
      <c r="AG7" s="176">
        <v>44961</v>
      </c>
      <c r="AH7" s="37">
        <v>50000</v>
      </c>
      <c r="AI7" s="41"/>
      <c r="AL7" s="265"/>
      <c r="AM7" s="176"/>
      <c r="AN7" s="37"/>
      <c r="AO7" s="41"/>
    </row>
    <row r="8" spans="2:41" ht="15.75" customHeight="1" x14ac:dyDescent="0.25">
      <c r="B8" s="261"/>
      <c r="C8" s="298">
        <v>45189</v>
      </c>
      <c r="D8" s="72">
        <v>8931.9</v>
      </c>
      <c r="E8" s="73" t="s">
        <v>141</v>
      </c>
      <c r="Q8" s="261"/>
      <c r="R8" s="165">
        <v>45021</v>
      </c>
      <c r="S8" s="37">
        <v>50000</v>
      </c>
      <c r="T8" s="27"/>
      <c r="X8" s="261"/>
      <c r="Y8" s="154">
        <v>45031</v>
      </c>
      <c r="Z8" s="37">
        <v>100000</v>
      </c>
      <c r="AA8" s="27"/>
      <c r="AB8" s="166"/>
      <c r="AF8" s="272"/>
      <c r="AG8" s="176">
        <v>44968</v>
      </c>
      <c r="AH8" s="37">
        <v>50000</v>
      </c>
      <c r="AI8" s="27"/>
      <c r="AL8" s="265"/>
      <c r="AM8" s="176"/>
      <c r="AN8" s="37"/>
      <c r="AO8" s="27"/>
    </row>
    <row r="9" spans="2:41" ht="15.75" customHeight="1" x14ac:dyDescent="0.25">
      <c r="B9" s="261"/>
      <c r="C9" s="298">
        <v>45189</v>
      </c>
      <c r="D9" s="72">
        <v>8688.1200000000008</v>
      </c>
      <c r="E9" s="73" t="s">
        <v>143</v>
      </c>
      <c r="Q9" s="261"/>
      <c r="R9" s="165">
        <v>45031</v>
      </c>
      <c r="S9" s="37">
        <v>100000</v>
      </c>
      <c r="T9" s="27"/>
      <c r="X9" s="261"/>
      <c r="Y9" s="156">
        <v>45038</v>
      </c>
      <c r="Z9" s="77">
        <v>50000</v>
      </c>
      <c r="AA9" s="27"/>
      <c r="AB9" s="166"/>
      <c r="AF9" s="272"/>
      <c r="AG9" s="156">
        <v>44975</v>
      </c>
      <c r="AH9" s="77">
        <v>50000</v>
      </c>
      <c r="AI9" s="27"/>
      <c r="AL9" s="265"/>
      <c r="AM9" s="267" t="s">
        <v>95</v>
      </c>
      <c r="AN9" s="267"/>
      <c r="AO9" s="268"/>
    </row>
    <row r="10" spans="2:41" ht="15.75" customHeight="1" x14ac:dyDescent="0.25">
      <c r="B10" s="261"/>
      <c r="C10" s="156"/>
      <c r="D10" s="77"/>
      <c r="E10" s="73"/>
      <c r="Q10" s="261"/>
      <c r="R10" s="156">
        <v>45038</v>
      </c>
      <c r="S10" s="77">
        <v>50000</v>
      </c>
      <c r="T10" s="27"/>
      <c r="X10" s="261"/>
      <c r="Y10" s="156">
        <v>45045</v>
      </c>
      <c r="Z10" s="77">
        <v>100000</v>
      </c>
      <c r="AA10" s="27"/>
      <c r="AB10" s="166"/>
      <c r="AF10" s="272"/>
      <c r="AG10" s="156">
        <v>44982</v>
      </c>
      <c r="AH10" s="77">
        <v>50000</v>
      </c>
      <c r="AI10" s="27"/>
      <c r="AL10" s="265"/>
      <c r="AM10" s="269"/>
      <c r="AN10" s="269"/>
      <c r="AO10" s="270"/>
    </row>
    <row r="11" spans="2:41" ht="15.75" customHeight="1" x14ac:dyDescent="0.25">
      <c r="B11" s="261"/>
      <c r="C11" s="156"/>
      <c r="D11" s="77"/>
      <c r="E11" s="73"/>
      <c r="Q11" s="261"/>
      <c r="R11" s="156">
        <v>45045</v>
      </c>
      <c r="S11" s="77">
        <v>100000</v>
      </c>
      <c r="T11" s="27"/>
      <c r="X11" s="261"/>
      <c r="Y11" s="156">
        <v>45052</v>
      </c>
      <c r="Z11" s="77">
        <v>100000</v>
      </c>
      <c r="AA11" s="27"/>
      <c r="AB11" s="166"/>
      <c r="AF11" s="272"/>
      <c r="AG11" s="156">
        <v>44989</v>
      </c>
      <c r="AH11" s="77">
        <v>50000</v>
      </c>
      <c r="AI11" s="27"/>
      <c r="AL11" s="265"/>
      <c r="AM11" s="156"/>
      <c r="AN11" s="77"/>
      <c r="AO11" s="27"/>
    </row>
    <row r="12" spans="2:41" ht="16.5" customHeight="1" x14ac:dyDescent="0.25">
      <c r="B12" s="261"/>
      <c r="C12" s="156"/>
      <c r="D12" s="77"/>
      <c r="E12" s="126"/>
      <c r="Q12" s="261"/>
      <c r="R12" s="156">
        <v>45052</v>
      </c>
      <c r="S12" s="77">
        <v>100000</v>
      </c>
      <c r="T12" s="146"/>
      <c r="X12" s="261"/>
      <c r="Y12" s="157">
        <v>45059</v>
      </c>
      <c r="Z12" s="39">
        <v>100000</v>
      </c>
      <c r="AA12" s="146"/>
      <c r="AB12" s="166"/>
      <c r="AF12" s="272"/>
      <c r="AG12" s="157">
        <v>44989</v>
      </c>
      <c r="AH12" s="39">
        <v>50000</v>
      </c>
      <c r="AI12" s="146"/>
      <c r="AL12" s="265"/>
      <c r="AM12" s="176"/>
      <c r="AN12" s="37">
        <v>0</v>
      </c>
      <c r="AO12" s="3"/>
    </row>
    <row r="13" spans="2:41" ht="16.5" customHeight="1" x14ac:dyDescent="0.25">
      <c r="B13" s="261"/>
      <c r="C13" s="299"/>
      <c r="D13" s="77"/>
      <c r="E13" s="75"/>
      <c r="Q13" s="261"/>
      <c r="R13" s="157">
        <v>45059</v>
      </c>
      <c r="S13" s="39">
        <v>100000</v>
      </c>
      <c r="T13" s="3"/>
      <c r="X13" s="261"/>
      <c r="Y13" s="154"/>
      <c r="Z13" s="37"/>
      <c r="AA13" s="3"/>
      <c r="AB13" s="166"/>
      <c r="AF13" s="272"/>
      <c r="AG13" s="176">
        <v>44996</v>
      </c>
      <c r="AH13" s="37">
        <v>50000</v>
      </c>
      <c r="AI13" s="3"/>
      <c r="AL13" s="265"/>
      <c r="AM13" s="176"/>
      <c r="AN13" s="37"/>
      <c r="AO13" s="3"/>
    </row>
    <row r="14" spans="2:41" ht="16.5" customHeight="1" x14ac:dyDescent="0.25">
      <c r="B14" s="261"/>
      <c r="C14" s="298"/>
      <c r="D14" s="72"/>
      <c r="E14" s="75"/>
      <c r="Q14" s="261"/>
      <c r="R14" s="165">
        <v>45066</v>
      </c>
      <c r="S14" s="37">
        <v>100000</v>
      </c>
      <c r="T14" s="3"/>
      <c r="X14" s="261"/>
      <c r="Y14" s="154"/>
      <c r="Z14" s="37"/>
      <c r="AA14" s="3"/>
      <c r="AB14" s="166"/>
      <c r="AF14" s="272"/>
      <c r="AG14" s="176">
        <v>45003</v>
      </c>
      <c r="AH14" s="37">
        <v>113480</v>
      </c>
      <c r="AI14" s="3"/>
      <c r="AL14" s="265"/>
      <c r="AM14" s="176"/>
      <c r="AN14" s="37"/>
      <c r="AO14" s="3"/>
    </row>
    <row r="15" spans="2:41" ht="16.5" customHeight="1" thickBot="1" x14ac:dyDescent="0.35">
      <c r="B15" s="261"/>
      <c r="C15" s="298"/>
      <c r="D15" s="72"/>
      <c r="E15" s="75"/>
      <c r="Q15" s="261"/>
      <c r="R15" s="165">
        <v>45073</v>
      </c>
      <c r="S15" s="37">
        <v>100000</v>
      </c>
      <c r="T15" s="3"/>
      <c r="X15" s="261"/>
      <c r="Y15" s="154"/>
      <c r="Z15" s="37"/>
      <c r="AA15" s="3"/>
      <c r="AB15" s="166"/>
      <c r="AF15" s="272"/>
      <c r="AG15" s="176"/>
      <c r="AH15" s="37">
        <v>0</v>
      </c>
      <c r="AI15" s="3"/>
      <c r="AL15" s="265"/>
      <c r="AM15" s="158" t="s">
        <v>3</v>
      </c>
      <c r="AN15" s="153">
        <f>SUM(AN5:AN14)</f>
        <v>30000</v>
      </c>
    </row>
    <row r="16" spans="2:41" ht="16.5" customHeight="1" x14ac:dyDescent="0.3">
      <c r="B16" s="261"/>
      <c r="C16" s="298"/>
      <c r="D16" s="72"/>
      <c r="E16" s="75"/>
      <c r="Q16" s="261"/>
      <c r="R16" s="165">
        <v>45079</v>
      </c>
      <c r="S16" s="37">
        <v>100000</v>
      </c>
      <c r="T16" s="3"/>
      <c r="X16" s="261"/>
      <c r="Y16" s="154"/>
      <c r="Z16" s="37"/>
      <c r="AA16" s="3"/>
      <c r="AB16" s="166"/>
      <c r="AF16" s="272"/>
      <c r="AG16" s="176"/>
      <c r="AH16" s="37">
        <v>0</v>
      </c>
      <c r="AI16" s="3"/>
      <c r="AL16" s="265"/>
      <c r="AM16" s="121"/>
      <c r="AN16" s="49">
        <v>67769</v>
      </c>
      <c r="AO16" s="152">
        <v>44873</v>
      </c>
    </row>
    <row r="17" spans="2:41" ht="16.5" customHeight="1" thickBot="1" x14ac:dyDescent="0.35">
      <c r="B17" s="261"/>
      <c r="C17" s="298"/>
      <c r="D17" s="72"/>
      <c r="E17" s="300"/>
      <c r="Q17" s="261"/>
      <c r="R17" s="165">
        <v>45092</v>
      </c>
      <c r="S17" s="37">
        <v>100000</v>
      </c>
      <c r="T17" s="168"/>
      <c r="X17" s="261"/>
      <c r="Y17" s="154"/>
      <c r="Z17" s="37"/>
      <c r="AA17" s="3"/>
      <c r="AB17" s="166"/>
      <c r="AF17" s="272"/>
      <c r="AG17" s="184" t="s">
        <v>3</v>
      </c>
      <c r="AH17" s="159">
        <f>SUM(AH5:AH16)</f>
        <v>563480</v>
      </c>
      <c r="AL17" s="265"/>
      <c r="AM17" s="65"/>
      <c r="AN17" s="49">
        <v>0</v>
      </c>
      <c r="AO17" s="124"/>
    </row>
    <row r="18" spans="2:41" ht="16.5" customHeight="1" thickBot="1" x14ac:dyDescent="0.35">
      <c r="B18" s="261"/>
      <c r="C18" s="298"/>
      <c r="D18" s="72"/>
      <c r="E18" s="300"/>
      <c r="Q18" s="261"/>
      <c r="R18" s="167">
        <v>45101</v>
      </c>
      <c r="S18" s="37">
        <v>100000</v>
      </c>
      <c r="T18" s="168"/>
      <c r="X18" s="261"/>
      <c r="Y18" s="154"/>
      <c r="Z18" s="37"/>
      <c r="AA18" s="3"/>
      <c r="AB18" s="166"/>
      <c r="AF18" s="272"/>
      <c r="AG18" s="160"/>
      <c r="AH18" s="161">
        <v>-563480</v>
      </c>
      <c r="AI18" s="152">
        <v>44947</v>
      </c>
      <c r="AL18" s="265"/>
      <c r="AM18" s="84"/>
      <c r="AN18" s="29">
        <v>0</v>
      </c>
    </row>
    <row r="19" spans="2:41" ht="16.5" customHeight="1" thickBot="1" x14ac:dyDescent="0.35">
      <c r="B19" s="261"/>
      <c r="C19" s="298"/>
      <c r="D19" s="72"/>
      <c r="E19" s="300"/>
      <c r="Q19" s="261"/>
      <c r="R19" s="167">
        <v>45108</v>
      </c>
      <c r="S19" s="37">
        <v>100000</v>
      </c>
      <c r="T19" s="168"/>
      <c r="X19" s="261"/>
      <c r="Y19" s="154"/>
      <c r="Z19" s="37"/>
      <c r="AA19" s="3"/>
      <c r="AB19" s="166"/>
      <c r="AF19" s="272"/>
      <c r="AG19" s="162"/>
      <c r="AH19" s="161">
        <v>0</v>
      </c>
      <c r="AI19" s="124"/>
      <c r="AL19" s="266"/>
      <c r="AM19" s="185" t="s">
        <v>4</v>
      </c>
      <c r="AN19" s="181">
        <f>AN18+AN15+AN16+AN17</f>
        <v>97769</v>
      </c>
    </row>
    <row r="20" spans="2:41" ht="16.5" customHeight="1" thickBot="1" x14ac:dyDescent="0.35">
      <c r="B20" s="261"/>
      <c r="C20" s="298"/>
      <c r="D20" s="72"/>
      <c r="E20" s="300"/>
      <c r="Q20" s="261"/>
      <c r="R20" s="199">
        <v>45115</v>
      </c>
      <c r="S20" s="37">
        <v>100000</v>
      </c>
      <c r="T20" s="168"/>
      <c r="X20" s="261"/>
      <c r="Y20" s="154"/>
      <c r="Z20" s="37"/>
      <c r="AA20" s="3"/>
      <c r="AB20" s="166"/>
      <c r="AF20" s="272"/>
      <c r="AG20" s="163"/>
      <c r="AH20" s="164">
        <v>0</v>
      </c>
      <c r="AL20" s="133"/>
      <c r="AM20" s="182"/>
      <c r="AN20" s="183"/>
      <c r="AO20" s="118"/>
    </row>
    <row r="21" spans="2:41" ht="16.5" customHeight="1" thickBot="1" x14ac:dyDescent="0.35">
      <c r="B21" s="261"/>
      <c r="C21" s="298"/>
      <c r="D21" s="72"/>
      <c r="E21" s="300"/>
      <c r="F21" s="187"/>
      <c r="Q21" s="261"/>
      <c r="R21" s="199">
        <v>45122</v>
      </c>
      <c r="S21" s="37">
        <v>100000</v>
      </c>
      <c r="T21" s="168"/>
      <c r="U21" s="187"/>
      <c r="X21" s="261"/>
      <c r="Y21" s="154"/>
      <c r="Z21" s="37"/>
      <c r="AA21" s="3"/>
      <c r="AB21" s="166"/>
      <c r="AF21" s="272"/>
      <c r="AG21" s="33" t="s">
        <v>4</v>
      </c>
      <c r="AH21" s="34">
        <f>AH20+AH17+AH18+AH19</f>
        <v>0</v>
      </c>
      <c r="AL21" s="133"/>
      <c r="AM21" s="182"/>
      <c r="AN21" s="183"/>
      <c r="AO21" s="118"/>
    </row>
    <row r="22" spans="2:41" ht="16.5" customHeight="1" thickBot="1" x14ac:dyDescent="0.3">
      <c r="B22" s="261"/>
      <c r="C22" s="298"/>
      <c r="D22" s="72"/>
      <c r="E22" s="300"/>
      <c r="F22" s="187"/>
      <c r="Q22" s="261"/>
      <c r="R22" s="199">
        <v>45134</v>
      </c>
      <c r="S22" s="37">
        <v>69600</v>
      </c>
      <c r="T22" s="168" t="s">
        <v>109</v>
      </c>
      <c r="U22" s="187"/>
      <c r="X22" s="261"/>
      <c r="Y22" s="154"/>
      <c r="Z22" s="37"/>
      <c r="AA22" s="3"/>
      <c r="AB22" s="166"/>
      <c r="AF22" s="273"/>
      <c r="AG22" s="182"/>
      <c r="AH22" s="183"/>
      <c r="AI22" s="118"/>
      <c r="AL22" s="133"/>
      <c r="AM22" s="182"/>
      <c r="AN22" s="183"/>
      <c r="AO22" s="118"/>
    </row>
    <row r="23" spans="2:41" ht="16.5" customHeight="1" x14ac:dyDescent="0.25">
      <c r="B23" s="261"/>
      <c r="C23" s="298"/>
      <c r="D23" s="72"/>
      <c r="E23" s="300"/>
      <c r="F23" s="187"/>
      <c r="Q23" s="261"/>
      <c r="R23" s="199">
        <v>45138</v>
      </c>
      <c r="S23" s="37">
        <v>24066.2</v>
      </c>
      <c r="T23" s="168" t="s">
        <v>111</v>
      </c>
      <c r="U23" s="187"/>
      <c r="X23" s="261"/>
      <c r="Y23" s="154"/>
      <c r="Z23" s="37"/>
      <c r="AA23" s="3"/>
      <c r="AB23" s="166"/>
      <c r="AF23" s="133"/>
      <c r="AG23" s="182"/>
      <c r="AH23" s="183"/>
      <c r="AI23" s="118"/>
      <c r="AL23" s="133"/>
      <c r="AM23" s="182"/>
      <c r="AN23" s="183"/>
      <c r="AO23" s="118"/>
    </row>
    <row r="24" spans="2:41" ht="16.5" customHeight="1" x14ac:dyDescent="0.25">
      <c r="B24" s="261"/>
      <c r="C24" s="298"/>
      <c r="D24" s="72"/>
      <c r="E24" s="300"/>
      <c r="F24" s="187"/>
      <c r="Q24" s="261"/>
      <c r="R24" s="199">
        <v>45138</v>
      </c>
      <c r="S24" s="37">
        <v>11024.64</v>
      </c>
      <c r="T24" s="168" t="s">
        <v>112</v>
      </c>
      <c r="U24" s="187"/>
      <c r="X24" s="261"/>
      <c r="Y24" s="154"/>
      <c r="Z24" s="37"/>
      <c r="AA24" s="3"/>
      <c r="AB24" s="166"/>
      <c r="AF24" s="133"/>
      <c r="AG24" s="182"/>
      <c r="AH24" s="183"/>
      <c r="AI24" s="118"/>
      <c r="AL24" s="133"/>
      <c r="AM24" s="182"/>
      <c r="AN24" s="183"/>
      <c r="AO24" s="118"/>
    </row>
    <row r="25" spans="2:41" ht="16.5" customHeight="1" x14ac:dyDescent="0.25">
      <c r="B25" s="301"/>
      <c r="C25" s="298"/>
      <c r="D25" s="72"/>
      <c r="E25" s="300"/>
      <c r="F25" s="187"/>
      <c r="Q25" s="261"/>
      <c r="R25" s="199">
        <v>45138</v>
      </c>
      <c r="S25" s="37">
        <v>145928.93</v>
      </c>
      <c r="T25" s="168" t="s">
        <v>113</v>
      </c>
      <c r="U25" s="187"/>
      <c r="X25" s="261"/>
      <c r="Y25" s="154"/>
      <c r="Z25" s="37"/>
      <c r="AA25" s="3"/>
      <c r="AB25" s="166"/>
      <c r="AF25" s="133"/>
      <c r="AG25" s="182"/>
      <c r="AH25" s="183"/>
      <c r="AI25" s="118"/>
      <c r="AL25" s="133"/>
      <c r="AM25" s="182"/>
      <c r="AN25" s="183"/>
      <c r="AO25" s="118"/>
    </row>
    <row r="26" spans="2:41" ht="16.5" customHeight="1" x14ac:dyDescent="0.25">
      <c r="B26" s="301"/>
      <c r="C26" s="298"/>
      <c r="D26" s="72"/>
      <c r="E26" s="300"/>
      <c r="F26" s="187"/>
      <c r="Q26" s="261"/>
      <c r="R26" s="199">
        <v>45138</v>
      </c>
      <c r="S26" s="37">
        <v>30541.26</v>
      </c>
      <c r="T26" s="168" t="s">
        <v>114</v>
      </c>
      <c r="U26" s="187"/>
      <c r="X26" s="261"/>
      <c r="Y26" s="176"/>
      <c r="Z26" s="37"/>
      <c r="AA26" s="3"/>
      <c r="AB26" s="166"/>
      <c r="AF26" s="133"/>
      <c r="AG26" s="182"/>
      <c r="AH26" s="183"/>
      <c r="AI26" s="118"/>
      <c r="AL26" s="133"/>
      <c r="AM26" s="182"/>
      <c r="AN26" s="183"/>
      <c r="AO26" s="118"/>
    </row>
    <row r="27" spans="2:41" ht="16.5" customHeight="1" x14ac:dyDescent="0.25">
      <c r="B27" s="301"/>
      <c r="C27" s="298"/>
      <c r="D27" s="72"/>
      <c r="E27" s="300"/>
      <c r="F27" s="187"/>
      <c r="Q27" s="261"/>
      <c r="R27" s="199">
        <v>45139</v>
      </c>
      <c r="S27" s="37">
        <v>8700</v>
      </c>
      <c r="T27" s="168" t="s">
        <v>115</v>
      </c>
      <c r="U27" s="187"/>
      <c r="X27" s="261"/>
      <c r="Y27" s="176"/>
      <c r="Z27" s="37"/>
      <c r="AA27" s="3"/>
      <c r="AB27" s="166"/>
      <c r="AF27" s="133"/>
      <c r="AG27" s="182"/>
      <c r="AH27" s="183"/>
      <c r="AI27" s="118"/>
      <c r="AL27" s="133"/>
      <c r="AM27" s="182"/>
      <c r="AN27" s="183"/>
      <c r="AO27" s="118"/>
    </row>
    <row r="28" spans="2:41" ht="16.5" customHeight="1" x14ac:dyDescent="0.25">
      <c r="B28" s="301"/>
      <c r="C28" s="298"/>
      <c r="D28" s="72"/>
      <c r="E28" s="300"/>
      <c r="F28" s="187"/>
      <c r="Q28" s="261"/>
      <c r="R28" s="207">
        <v>45150</v>
      </c>
      <c r="S28" s="208">
        <v>30962.63</v>
      </c>
      <c r="T28" s="211" t="s">
        <v>129</v>
      </c>
      <c r="U28" s="187"/>
      <c r="X28" s="261"/>
      <c r="Y28" s="176"/>
      <c r="Z28" s="37"/>
      <c r="AA28" s="3"/>
      <c r="AB28" s="166"/>
      <c r="AF28" s="133"/>
      <c r="AG28" s="182"/>
      <c r="AH28" s="183"/>
      <c r="AI28" s="118"/>
      <c r="AL28" s="133"/>
      <c r="AM28" s="182"/>
      <c r="AN28" s="183"/>
      <c r="AO28" s="118"/>
    </row>
    <row r="29" spans="2:41" ht="16.5" customHeight="1" x14ac:dyDescent="0.25">
      <c r="B29" s="301"/>
      <c r="C29" s="298"/>
      <c r="D29" s="72"/>
      <c r="E29" s="300"/>
      <c r="F29" s="187"/>
      <c r="Q29" s="261"/>
      <c r="R29" s="199">
        <v>45157</v>
      </c>
      <c r="S29" s="37">
        <v>100000</v>
      </c>
      <c r="T29" s="168" t="s">
        <v>136</v>
      </c>
      <c r="U29" s="187"/>
      <c r="X29" s="261"/>
      <c r="Y29" s="176"/>
      <c r="Z29" s="37"/>
      <c r="AA29" s="3"/>
      <c r="AB29" s="166"/>
      <c r="AF29" s="133"/>
      <c r="AG29" s="182"/>
      <c r="AH29" s="183"/>
      <c r="AI29" s="118"/>
      <c r="AL29" s="133"/>
      <c r="AM29" s="182"/>
      <c r="AN29" s="183"/>
      <c r="AO29" s="118"/>
    </row>
    <row r="30" spans="2:41" ht="16.5" customHeight="1" x14ac:dyDescent="0.25">
      <c r="B30" s="301"/>
      <c r="C30" s="298"/>
      <c r="D30" s="72"/>
      <c r="E30" s="300"/>
      <c r="F30" s="187"/>
      <c r="Q30" s="261"/>
      <c r="R30" s="199">
        <v>45164</v>
      </c>
      <c r="S30" s="37">
        <v>100000</v>
      </c>
      <c r="T30" s="168"/>
      <c r="U30" s="187"/>
      <c r="X30" s="261"/>
      <c r="Y30" s="176"/>
      <c r="Z30" s="37"/>
      <c r="AA30" s="3"/>
      <c r="AB30" s="166"/>
      <c r="AF30" s="133"/>
      <c r="AG30" s="182"/>
      <c r="AH30" s="183"/>
      <c r="AI30" s="118"/>
      <c r="AL30" s="133"/>
      <c r="AM30" s="182"/>
      <c r="AN30" s="183"/>
      <c r="AO30" s="118"/>
    </row>
    <row r="31" spans="2:41" ht="16.5" customHeight="1" x14ac:dyDescent="0.25">
      <c r="B31" s="301"/>
      <c r="C31" s="298"/>
      <c r="D31" s="72"/>
      <c r="E31" s="300"/>
      <c r="F31" s="187"/>
      <c r="Q31" s="261"/>
      <c r="R31" s="199">
        <v>45161</v>
      </c>
      <c r="S31" s="37">
        <v>10964.31</v>
      </c>
      <c r="T31" s="168" t="s">
        <v>137</v>
      </c>
      <c r="U31" s="187"/>
      <c r="X31" s="261"/>
      <c r="Y31" s="176"/>
      <c r="Z31" s="37"/>
      <c r="AA31" s="3"/>
      <c r="AB31" s="166"/>
      <c r="AF31" s="133"/>
      <c r="AG31" s="182"/>
      <c r="AH31" s="183"/>
      <c r="AI31" s="118"/>
      <c r="AL31" s="133"/>
      <c r="AM31" s="182"/>
      <c r="AN31" s="183"/>
      <c r="AO31" s="118"/>
    </row>
    <row r="32" spans="2:41" ht="16.5" customHeight="1" x14ac:dyDescent="0.25">
      <c r="B32" s="301"/>
      <c r="C32" s="298"/>
      <c r="D32" s="72"/>
      <c r="E32" s="300"/>
      <c r="F32" s="187"/>
      <c r="Q32" s="261"/>
      <c r="R32" s="199">
        <v>45161</v>
      </c>
      <c r="S32" s="37">
        <v>28618.33</v>
      </c>
      <c r="T32" s="168" t="s">
        <v>112</v>
      </c>
      <c r="U32" s="187"/>
      <c r="X32" s="261"/>
      <c r="Y32" s="176"/>
      <c r="Z32" s="37"/>
      <c r="AA32" s="3"/>
      <c r="AB32" s="166"/>
      <c r="AF32" s="133"/>
      <c r="AG32" s="182"/>
      <c r="AH32" s="183"/>
      <c r="AI32" s="118"/>
      <c r="AL32" s="133"/>
      <c r="AM32" s="182"/>
      <c r="AN32" s="183"/>
      <c r="AO32" s="118"/>
    </row>
    <row r="33" spans="2:41" ht="16.5" customHeight="1" x14ac:dyDescent="0.25">
      <c r="B33" s="301"/>
      <c r="C33" s="298"/>
      <c r="D33" s="72"/>
      <c r="E33" s="300"/>
      <c r="F33" s="187"/>
      <c r="Q33" s="261"/>
      <c r="R33" s="199">
        <v>45166</v>
      </c>
      <c r="S33" s="37">
        <v>29004.14</v>
      </c>
      <c r="T33" s="168" t="s">
        <v>138</v>
      </c>
      <c r="U33" s="187"/>
      <c r="X33" s="261"/>
      <c r="Y33" s="176"/>
      <c r="Z33" s="37"/>
      <c r="AA33" s="3"/>
      <c r="AB33" s="166"/>
      <c r="AF33" s="133"/>
      <c r="AG33" s="182"/>
      <c r="AH33" s="183"/>
      <c r="AI33" s="118"/>
      <c r="AL33" s="133"/>
      <c r="AM33" s="182"/>
      <c r="AN33" s="183"/>
      <c r="AO33" s="118"/>
    </row>
    <row r="34" spans="2:41" ht="16.5" customHeight="1" x14ac:dyDescent="0.25">
      <c r="B34" s="301"/>
      <c r="C34" s="298"/>
      <c r="D34" s="72"/>
      <c r="E34" s="300"/>
      <c r="F34" s="187"/>
      <c r="Q34" s="261"/>
      <c r="R34" s="176">
        <v>45171</v>
      </c>
      <c r="S34" s="37">
        <v>100000</v>
      </c>
      <c r="T34" s="168"/>
      <c r="U34" s="187"/>
      <c r="X34" s="261"/>
      <c r="Y34" s="176"/>
      <c r="Z34" s="37"/>
      <c r="AA34" s="3"/>
      <c r="AB34" s="166"/>
      <c r="AF34" s="133"/>
      <c r="AG34" s="182"/>
      <c r="AH34" s="183"/>
      <c r="AI34" s="118"/>
      <c r="AL34" s="133"/>
      <c r="AM34" s="182"/>
      <c r="AN34" s="183"/>
      <c r="AO34" s="118"/>
    </row>
    <row r="35" spans="2:41" ht="16.5" customHeight="1" x14ac:dyDescent="0.25">
      <c r="B35" s="301"/>
      <c r="C35" s="232"/>
      <c r="D35" s="37"/>
      <c r="E35" s="168"/>
      <c r="F35" s="187"/>
      <c r="Q35" s="261"/>
      <c r="R35" s="189"/>
      <c r="S35" s="37"/>
      <c r="T35" s="168"/>
      <c r="U35" s="187"/>
      <c r="X35" s="261"/>
      <c r="Y35" s="189"/>
      <c r="Z35" s="37"/>
      <c r="AA35" s="3"/>
      <c r="AB35" s="166"/>
      <c r="AF35" s="133"/>
      <c r="AG35" s="182"/>
      <c r="AH35" s="183"/>
      <c r="AI35" s="118"/>
      <c r="AL35" s="133"/>
      <c r="AM35" s="182"/>
      <c r="AN35" s="183"/>
      <c r="AO35" s="118"/>
    </row>
    <row r="36" spans="2:41" ht="15.75" customHeight="1" x14ac:dyDescent="0.25">
      <c r="B36" s="301"/>
      <c r="C36" s="232"/>
      <c r="D36" s="37"/>
      <c r="E36" s="168"/>
      <c r="F36" s="187"/>
      <c r="Q36" s="261"/>
      <c r="R36" s="190"/>
      <c r="S36" s="37"/>
      <c r="T36" s="168"/>
      <c r="U36" s="187"/>
      <c r="X36" s="261"/>
      <c r="Y36" s="189"/>
      <c r="Z36" s="37"/>
      <c r="AA36" s="3"/>
      <c r="AB36" s="166"/>
      <c r="AF36" s="133"/>
      <c r="AG36" s="182"/>
      <c r="AH36" s="183"/>
      <c r="AI36" s="118"/>
      <c r="AL36" s="133"/>
      <c r="AM36" s="182"/>
      <c r="AN36" s="183"/>
      <c r="AO36" s="118"/>
    </row>
    <row r="37" spans="2:41" ht="16.5" hidden="1" customHeight="1" x14ac:dyDescent="0.25">
      <c r="B37" s="301"/>
      <c r="C37" s="232"/>
      <c r="D37" s="37"/>
      <c r="E37" s="169"/>
      <c r="F37" s="187"/>
      <c r="Q37" s="261"/>
      <c r="R37" s="190"/>
      <c r="S37" s="37"/>
      <c r="T37" s="169"/>
      <c r="U37" s="187"/>
      <c r="X37" s="261"/>
      <c r="Y37" s="189"/>
      <c r="Z37" s="37"/>
      <c r="AA37" s="3"/>
      <c r="AB37" s="166"/>
      <c r="AF37" s="133"/>
      <c r="AG37" s="182"/>
      <c r="AH37" s="183"/>
      <c r="AI37" s="118"/>
      <c r="AL37" s="133"/>
      <c r="AM37" s="182"/>
      <c r="AN37" s="183"/>
      <c r="AO37" s="118"/>
    </row>
    <row r="38" spans="2:41" ht="16.5" hidden="1" customHeight="1" x14ac:dyDescent="0.25">
      <c r="B38" s="301"/>
      <c r="C38" s="232"/>
      <c r="D38" s="37"/>
      <c r="E38" s="168"/>
      <c r="F38" s="187"/>
      <c r="Q38" s="261"/>
      <c r="R38" s="190"/>
      <c r="S38" s="37"/>
      <c r="T38" s="168"/>
      <c r="U38" s="187"/>
      <c r="X38" s="261"/>
      <c r="Y38" s="189"/>
      <c r="Z38" s="37"/>
      <c r="AA38" s="3"/>
      <c r="AB38" s="166"/>
      <c r="AF38" s="133"/>
      <c r="AG38" s="182"/>
      <c r="AH38" s="183"/>
      <c r="AI38" s="118"/>
      <c r="AL38" s="133"/>
      <c r="AM38" s="182"/>
      <c r="AN38" s="183"/>
      <c r="AO38" s="118"/>
    </row>
    <row r="39" spans="2:41" ht="16.5" hidden="1" customHeight="1" x14ac:dyDescent="0.25">
      <c r="B39" s="301"/>
      <c r="C39" s="232"/>
      <c r="D39" s="72"/>
      <c r="E39" s="168"/>
      <c r="F39" s="187"/>
      <c r="Q39" s="261"/>
      <c r="R39" s="190"/>
      <c r="S39" s="72"/>
      <c r="T39" s="168"/>
      <c r="U39" s="187"/>
      <c r="X39" s="261"/>
      <c r="Y39" s="189"/>
      <c r="Z39" s="37"/>
      <c r="AA39" s="3"/>
      <c r="AB39" s="166"/>
      <c r="AF39" s="13"/>
      <c r="AG39" s="182"/>
      <c r="AH39" s="183"/>
      <c r="AI39" s="118"/>
      <c r="AL39" s="133"/>
      <c r="AM39" s="182"/>
      <c r="AN39" s="183"/>
      <c r="AO39" s="118"/>
    </row>
    <row r="40" spans="2:41" ht="16.5" hidden="1" customHeight="1" x14ac:dyDescent="0.25">
      <c r="B40" s="301"/>
      <c r="C40" s="232"/>
      <c r="D40" s="72"/>
      <c r="E40" s="168"/>
      <c r="F40" s="187"/>
      <c r="Q40" s="261"/>
      <c r="R40" s="190"/>
      <c r="S40" s="72"/>
      <c r="T40" s="168"/>
      <c r="U40" s="187"/>
      <c r="X40" s="261"/>
      <c r="Y40" s="189"/>
      <c r="Z40" s="37"/>
      <c r="AA40" s="3"/>
      <c r="AB40" s="166"/>
      <c r="AF40" s="13"/>
      <c r="AG40" s="182"/>
      <c r="AH40" s="183"/>
      <c r="AI40" s="118"/>
      <c r="AL40" s="133"/>
      <c r="AM40" s="182"/>
      <c r="AN40" s="183"/>
      <c r="AO40" s="118"/>
    </row>
    <row r="41" spans="2:41" ht="16.5" hidden="1" customHeight="1" x14ac:dyDescent="0.25">
      <c r="B41" s="301"/>
      <c r="C41" s="232"/>
      <c r="D41" s="37"/>
      <c r="E41" s="168"/>
      <c r="F41" s="187"/>
      <c r="Q41" s="261"/>
      <c r="R41" s="190"/>
      <c r="S41" s="37"/>
      <c r="T41" s="168"/>
      <c r="U41" s="187"/>
      <c r="X41" s="261"/>
      <c r="Y41" s="189"/>
      <c r="Z41" s="37"/>
      <c r="AA41" s="3"/>
      <c r="AB41" s="166"/>
      <c r="AF41" s="13"/>
      <c r="AG41" s="182"/>
      <c r="AH41" s="183"/>
      <c r="AI41" s="118"/>
      <c r="AL41" s="133"/>
      <c r="AM41" s="182"/>
      <c r="AN41" s="183"/>
      <c r="AO41" s="118"/>
    </row>
    <row r="42" spans="2:41" ht="16.5" hidden="1" customHeight="1" x14ac:dyDescent="0.25">
      <c r="B42" s="301"/>
      <c r="C42" s="232"/>
      <c r="D42" s="37"/>
      <c r="E42" s="168"/>
      <c r="F42" s="187"/>
      <c r="Q42" s="261"/>
      <c r="R42" s="190"/>
      <c r="S42" s="37"/>
      <c r="T42" s="168"/>
      <c r="U42" s="187"/>
      <c r="X42" s="261"/>
      <c r="Y42" s="189"/>
      <c r="Z42" s="37"/>
      <c r="AA42" s="3"/>
      <c r="AB42" s="166"/>
      <c r="AF42" s="13"/>
      <c r="AG42" s="182"/>
      <c r="AH42" s="183"/>
      <c r="AI42" s="118"/>
      <c r="AL42" s="133"/>
      <c r="AM42" s="182"/>
      <c r="AN42" s="183"/>
      <c r="AO42" s="118"/>
    </row>
    <row r="43" spans="2:41" ht="16.5" hidden="1" customHeight="1" x14ac:dyDescent="0.25">
      <c r="B43" s="301"/>
      <c r="C43" s="232"/>
      <c r="D43" s="37"/>
      <c r="E43" s="168"/>
      <c r="F43" s="187"/>
      <c r="Q43" s="261"/>
      <c r="R43" s="189"/>
      <c r="S43" s="37"/>
      <c r="T43" s="168"/>
      <c r="U43" s="187"/>
      <c r="X43" s="261"/>
      <c r="Y43" s="189"/>
      <c r="Z43" s="37"/>
      <c r="AA43" s="3"/>
      <c r="AB43" s="166"/>
      <c r="AF43" s="13"/>
      <c r="AG43" s="182"/>
      <c r="AH43" s="183"/>
      <c r="AI43" s="118"/>
      <c r="AL43" s="133"/>
      <c r="AM43" s="182"/>
      <c r="AN43" s="183"/>
      <c r="AO43" s="118"/>
    </row>
    <row r="44" spans="2:41" ht="16.5" hidden="1" customHeight="1" x14ac:dyDescent="0.25">
      <c r="B44" s="301"/>
      <c r="C44" s="232"/>
      <c r="D44" s="37"/>
      <c r="E44" s="168"/>
      <c r="F44" s="187"/>
      <c r="Q44" s="261"/>
      <c r="R44" s="189"/>
      <c r="S44" s="37"/>
      <c r="T44" s="168"/>
      <c r="U44" s="187"/>
      <c r="X44" s="261"/>
      <c r="Y44" s="189"/>
      <c r="Z44" s="37"/>
      <c r="AA44" s="3"/>
      <c r="AB44" s="166"/>
      <c r="AF44" s="13"/>
      <c r="AG44" s="182"/>
      <c r="AH44" s="183"/>
      <c r="AI44" s="118"/>
      <c r="AL44" s="133"/>
      <c r="AM44" s="182"/>
      <c r="AN44" s="183"/>
      <c r="AO44" s="118"/>
    </row>
    <row r="45" spans="2:41" ht="16.5" hidden="1" customHeight="1" x14ac:dyDescent="0.25">
      <c r="B45" s="301"/>
      <c r="C45" s="232"/>
      <c r="D45" s="37"/>
      <c r="E45" s="168"/>
      <c r="F45" s="187"/>
      <c r="Q45" s="261"/>
      <c r="R45" s="176"/>
      <c r="S45" s="37"/>
      <c r="T45" s="168"/>
      <c r="U45" s="187"/>
      <c r="X45" s="261"/>
      <c r="Y45" s="176"/>
      <c r="Z45" s="37"/>
      <c r="AA45" s="3"/>
      <c r="AB45" s="166"/>
      <c r="AF45" s="13"/>
      <c r="AG45" s="182"/>
      <c r="AH45" s="183"/>
      <c r="AI45" s="118"/>
      <c r="AL45" s="133"/>
      <c r="AM45" s="182"/>
      <c r="AN45" s="183"/>
      <c r="AO45" s="118"/>
    </row>
    <row r="46" spans="2:41" ht="16.5" hidden="1" customHeight="1" x14ac:dyDescent="0.25">
      <c r="B46" s="301"/>
      <c r="C46" s="232"/>
      <c r="D46" s="37"/>
      <c r="E46" s="168"/>
      <c r="F46" s="187"/>
      <c r="Q46" s="261"/>
      <c r="R46" s="176"/>
      <c r="S46" s="37"/>
      <c r="T46" s="168"/>
      <c r="U46" s="187"/>
      <c r="X46" s="261"/>
      <c r="Y46" s="176"/>
      <c r="Z46" s="37"/>
      <c r="AA46" s="3"/>
      <c r="AB46" s="166"/>
      <c r="AF46" s="195"/>
      <c r="AG46" s="182"/>
      <c r="AH46" s="183"/>
      <c r="AI46" s="118"/>
      <c r="AL46" s="133"/>
      <c r="AM46" s="182"/>
      <c r="AN46" s="183"/>
      <c r="AO46" s="118"/>
    </row>
    <row r="47" spans="2:41" ht="16.5" hidden="1" customHeight="1" x14ac:dyDescent="0.25">
      <c r="B47" s="301"/>
      <c r="C47" s="232"/>
      <c r="D47" s="37"/>
      <c r="E47" s="168"/>
      <c r="F47" s="187"/>
      <c r="Q47" s="261"/>
      <c r="R47" s="165"/>
      <c r="S47" s="37"/>
      <c r="T47" s="168"/>
      <c r="U47" s="187"/>
      <c r="X47" s="261"/>
      <c r="Y47" s="154"/>
      <c r="Z47" s="37"/>
      <c r="AA47" s="3"/>
      <c r="AB47" s="166"/>
      <c r="AF47" s="133"/>
      <c r="AG47" s="182"/>
      <c r="AH47" s="183"/>
      <c r="AI47" s="118"/>
      <c r="AL47" s="133"/>
      <c r="AM47" s="182"/>
      <c r="AN47" s="183"/>
      <c r="AO47" s="118"/>
    </row>
    <row r="48" spans="2:41" ht="19.5" thickBot="1" x14ac:dyDescent="0.35">
      <c r="B48" s="302"/>
      <c r="C48" s="158" t="s">
        <v>3</v>
      </c>
      <c r="D48" s="153">
        <f>SUM(D5:D47)</f>
        <v>69585.100000000006</v>
      </c>
      <c r="Q48" s="262"/>
      <c r="R48" s="158" t="s">
        <v>3</v>
      </c>
      <c r="S48" s="153">
        <f>SUM(S5:S47)</f>
        <v>2702890.4400000004</v>
      </c>
      <c r="X48" s="262"/>
      <c r="Y48" s="158" t="s">
        <v>3</v>
      </c>
      <c r="Z48" s="153">
        <f>SUM(Z5:Z13)</f>
        <v>650000</v>
      </c>
      <c r="AB48" s="166"/>
      <c r="AF48" s="133"/>
      <c r="AG48" s="54"/>
      <c r="AH48" s="179"/>
      <c r="AI48" s="118"/>
      <c r="AL48" s="133"/>
      <c r="AM48" s="54"/>
      <c r="AN48" s="179"/>
      <c r="AO48" s="118"/>
    </row>
    <row r="49" spans="2:41" ht="18.75" x14ac:dyDescent="0.3">
      <c r="B49" s="64"/>
      <c r="C49" s="121"/>
      <c r="D49" s="49">
        <v>-179197.45</v>
      </c>
      <c r="E49" s="191"/>
      <c r="Q49" s="64"/>
      <c r="R49" s="121"/>
      <c r="S49" s="49">
        <v>-2291155.69</v>
      </c>
      <c r="T49" s="191">
        <v>44996</v>
      </c>
      <c r="X49" s="64"/>
      <c r="Y49" s="121"/>
      <c r="Z49" s="49">
        <v>-1330318.2</v>
      </c>
      <c r="AA49" s="152">
        <v>44996</v>
      </c>
      <c r="AB49" s="166"/>
      <c r="AF49" s="64"/>
      <c r="AG49" s="177"/>
      <c r="AH49" s="55"/>
      <c r="AI49" s="54"/>
      <c r="AL49" s="64"/>
      <c r="AM49" s="177"/>
      <c r="AN49" s="55"/>
      <c r="AO49" s="54"/>
    </row>
    <row r="50" spans="2:41" ht="19.5" thickBot="1" x14ac:dyDescent="0.35">
      <c r="B50" s="64"/>
      <c r="C50" s="84"/>
      <c r="D50" s="193">
        <v>0</v>
      </c>
      <c r="E50" s="194"/>
      <c r="Q50" s="64" t="s">
        <v>134</v>
      </c>
      <c r="R50" s="121"/>
      <c r="S50" s="55">
        <v>-154361</v>
      </c>
      <c r="T50" s="229">
        <v>45138</v>
      </c>
      <c r="X50" s="64"/>
      <c r="Y50" s="121"/>
      <c r="Z50" s="49"/>
      <c r="AA50" s="48"/>
      <c r="AB50" s="166"/>
      <c r="AF50" s="64"/>
      <c r="AG50" s="177"/>
      <c r="AH50" s="55"/>
      <c r="AI50" s="54"/>
      <c r="AL50" s="64"/>
      <c r="AM50" s="177"/>
      <c r="AN50" s="55"/>
      <c r="AO50" s="54"/>
    </row>
    <row r="51" spans="2:41" ht="19.5" thickBot="1" x14ac:dyDescent="0.35">
      <c r="C51" s="33" t="s">
        <v>4</v>
      </c>
      <c r="D51" s="192">
        <f>SUM(D48:D50)</f>
        <v>-109612.35</v>
      </c>
      <c r="E51" s="228"/>
      <c r="R51" s="121"/>
      <c r="S51" s="55">
        <v>-215196.46</v>
      </c>
      <c r="T51" s="229">
        <v>45139</v>
      </c>
      <c r="X51" s="64"/>
      <c r="Y51" s="121"/>
      <c r="Z51" s="49"/>
      <c r="AA51" s="48"/>
      <c r="AB51" s="166"/>
      <c r="AF51" s="64"/>
      <c r="AG51" s="177"/>
      <c r="AH51" s="55"/>
      <c r="AI51" s="54"/>
      <c r="AL51" s="64"/>
      <c r="AM51" s="177"/>
      <c r="AN51" s="55"/>
      <c r="AO51" s="54"/>
    </row>
    <row r="52" spans="2:41" ht="18.75" x14ac:dyDescent="0.3">
      <c r="B52" s="64"/>
      <c r="C52" s="121"/>
      <c r="D52" s="55"/>
      <c r="E52" s="229"/>
      <c r="Q52" s="64"/>
      <c r="R52" s="121"/>
      <c r="S52" s="55">
        <v>-135600</v>
      </c>
      <c r="T52" s="229">
        <v>45139</v>
      </c>
      <c r="X52" s="64"/>
      <c r="Y52" s="121"/>
      <c r="Z52" s="49"/>
      <c r="AA52" s="48"/>
      <c r="AB52" s="166"/>
      <c r="AF52" s="64"/>
      <c r="AG52" s="177"/>
      <c r="AH52" s="55"/>
      <c r="AI52" s="54"/>
      <c r="AL52" s="64"/>
      <c r="AM52" s="177"/>
      <c r="AN52" s="55"/>
      <c r="AO52" s="54"/>
    </row>
    <row r="53" spans="2:41" ht="18.75" x14ac:dyDescent="0.3">
      <c r="B53" s="64"/>
      <c r="C53" s="121"/>
      <c r="D53" s="49"/>
      <c r="E53" s="191"/>
      <c r="Q53" s="64"/>
      <c r="R53" s="121"/>
      <c r="S53" s="49"/>
      <c r="T53" s="191"/>
      <c r="X53" s="64"/>
      <c r="Y53" s="121"/>
      <c r="Z53" s="49"/>
      <c r="AA53" s="48"/>
      <c r="AB53" s="166"/>
      <c r="AF53" s="64"/>
      <c r="AG53" s="177"/>
      <c r="AH53" s="55"/>
      <c r="AI53" s="54"/>
      <c r="AL53" s="64"/>
      <c r="AM53" s="177"/>
      <c r="AN53" s="55"/>
      <c r="AO53" s="54"/>
    </row>
    <row r="54" spans="2:41" ht="23.25" customHeight="1" x14ac:dyDescent="0.3">
      <c r="B54" s="231"/>
      <c r="C54" s="121"/>
      <c r="D54" s="49"/>
      <c r="E54" s="191"/>
      <c r="Q54" s="231">
        <f>S49+S50+S51+S52</f>
        <v>-2796313.15</v>
      </c>
      <c r="R54" s="121"/>
      <c r="S54" s="49"/>
      <c r="T54" s="191"/>
      <c r="X54" s="64"/>
      <c r="Y54" s="121"/>
      <c r="Z54" s="49"/>
      <c r="AA54" s="48"/>
      <c r="AB54" s="166"/>
      <c r="AF54" s="64"/>
      <c r="AG54" s="177"/>
      <c r="AH54" s="55"/>
      <c r="AI54" s="54"/>
      <c r="AL54" s="64"/>
      <c r="AM54" s="177"/>
      <c r="AN54" s="55"/>
      <c r="AO54" s="54"/>
    </row>
    <row r="55" spans="2:41" ht="19.5" thickBot="1" x14ac:dyDescent="0.35">
      <c r="F55" s="188"/>
      <c r="R55" s="84"/>
      <c r="S55" s="193">
        <v>0</v>
      </c>
      <c r="T55" s="194"/>
      <c r="U55" s="188"/>
      <c r="Y55" s="84"/>
      <c r="Z55" s="29"/>
      <c r="AB55" s="166"/>
      <c r="AG55" s="178"/>
      <c r="AH55" s="55"/>
      <c r="AI55" s="118"/>
      <c r="AM55" s="178"/>
      <c r="AN55" s="55"/>
      <c r="AO55" s="118"/>
    </row>
    <row r="56" spans="2:41" ht="19.5" thickBot="1" x14ac:dyDescent="0.35">
      <c r="R56" s="33" t="s">
        <v>4</v>
      </c>
      <c r="S56" s="192">
        <f>SUM(S48:S55)</f>
        <v>-93422.709999999526</v>
      </c>
      <c r="T56" s="228"/>
      <c r="Y56" s="33" t="s">
        <v>4</v>
      </c>
      <c r="Z56" s="34" t="e">
        <f>#REF!+Z48+Z49+#REF!</f>
        <v>#REF!</v>
      </c>
      <c r="AG56" s="54"/>
      <c r="AH56" s="55"/>
      <c r="AI56" s="118"/>
      <c r="AM56" s="54"/>
      <c r="AN56" s="55"/>
      <c r="AO56" s="118"/>
    </row>
    <row r="57" spans="2:41" s="227" customFormat="1" ht="18.75" x14ac:dyDescent="0.3">
      <c r="C57" s="54"/>
      <c r="D57" s="55"/>
      <c r="E57" s="64"/>
      <c r="R57" s="54"/>
      <c r="S57" s="55"/>
      <c r="T57" s="64" t="s">
        <v>135</v>
      </c>
      <c r="Y57" s="54"/>
      <c r="Z57" s="55"/>
      <c r="AG57" s="54"/>
      <c r="AH57" s="55"/>
      <c r="AI57" s="118"/>
      <c r="AM57" s="54"/>
      <c r="AN57" s="55"/>
      <c r="AO57" s="118"/>
    </row>
    <row r="58" spans="2:41" s="227" customFormat="1" ht="18.75" x14ac:dyDescent="0.3">
      <c r="C58" s="54"/>
      <c r="D58" s="55"/>
      <c r="E58" s="229"/>
      <c r="R58" s="54"/>
      <c r="S58" s="55"/>
      <c r="T58" s="229"/>
      <c r="Y58" s="54"/>
      <c r="Z58" s="55"/>
      <c r="AG58" s="54"/>
      <c r="AH58" s="55"/>
      <c r="AI58" s="118"/>
      <c r="AM58" s="54"/>
      <c r="AN58" s="55"/>
      <c r="AO58" s="118"/>
    </row>
    <row r="59" spans="2:41" s="227" customFormat="1" ht="18.75" x14ac:dyDescent="0.3">
      <c r="C59" s="54"/>
      <c r="D59" s="55"/>
      <c r="E59" s="229"/>
      <c r="R59" s="54"/>
      <c r="S59" s="55"/>
      <c r="T59" s="229"/>
      <c r="Y59" s="54"/>
      <c r="Z59" s="55"/>
      <c r="AG59" s="54"/>
      <c r="AH59" s="55"/>
      <c r="AI59" s="118"/>
      <c r="AM59" s="54"/>
      <c r="AN59" s="55"/>
      <c r="AO59" s="118"/>
    </row>
    <row r="60" spans="2:41" s="227" customFormat="1" ht="18.75" x14ac:dyDescent="0.3">
      <c r="C60" s="54"/>
      <c r="D60" s="55"/>
      <c r="E60" s="229"/>
      <c r="R60" s="54"/>
      <c r="S60" s="55"/>
      <c r="T60" s="229"/>
      <c r="Y60" s="54"/>
      <c r="Z60" s="55"/>
      <c r="AG60" s="54"/>
      <c r="AH60" s="55"/>
      <c r="AI60" s="118"/>
      <c r="AM60" s="54"/>
      <c r="AN60" s="55"/>
      <c r="AO60" s="118"/>
    </row>
    <row r="61" spans="2:41" s="227" customFormat="1" ht="18.75" x14ac:dyDescent="0.3">
      <c r="C61" s="54"/>
      <c r="D61" s="55"/>
      <c r="E61" s="228"/>
      <c r="R61" s="54"/>
      <c r="S61" s="55"/>
      <c r="T61" s="228"/>
      <c r="Y61" s="54"/>
      <c r="Z61" s="55"/>
      <c r="AG61" s="54"/>
      <c r="AH61" s="55"/>
      <c r="AI61" s="118"/>
      <c r="AM61" s="54"/>
      <c r="AN61" s="55"/>
      <c r="AO61" s="118"/>
    </row>
    <row r="62" spans="2:41" x14ac:dyDescent="0.25">
      <c r="C62" s="1"/>
      <c r="D62" s="2" t="s">
        <v>7</v>
      </c>
      <c r="R62" s="1"/>
      <c r="S62" s="2" t="s">
        <v>7</v>
      </c>
      <c r="Y62" s="1"/>
      <c r="Z62" s="2" t="s">
        <v>7</v>
      </c>
      <c r="AG62" s="1"/>
      <c r="AH62" s="2" t="s">
        <v>7</v>
      </c>
      <c r="AM62" s="186"/>
      <c r="AN62" s="119"/>
      <c r="AO62" s="118"/>
    </row>
    <row r="63" spans="2:41" x14ac:dyDescent="0.25">
      <c r="C63" s="1"/>
      <c r="R63" s="1"/>
      <c r="Y63" s="1"/>
      <c r="AG63" s="1"/>
      <c r="AM63" s="186"/>
      <c r="AN63" s="119"/>
      <c r="AO63" s="118"/>
    </row>
    <row r="64" spans="2:41" x14ac:dyDescent="0.25">
      <c r="C64" s="1" t="s">
        <v>7</v>
      </c>
      <c r="R64" s="1" t="s">
        <v>7</v>
      </c>
      <c r="Y64" s="1" t="s">
        <v>7</v>
      </c>
      <c r="AG64" s="1" t="s">
        <v>7</v>
      </c>
      <c r="AM64" s="1"/>
    </row>
    <row r="65" spans="2:41" ht="26.25" x14ac:dyDescent="0.4">
      <c r="C65" s="1"/>
      <c r="D65" s="117"/>
      <c r="R65" s="1"/>
      <c r="S65" s="117"/>
      <c r="Y65" s="1"/>
      <c r="Z65" s="117"/>
      <c r="AG65" s="1"/>
      <c r="AH65" s="117"/>
      <c r="AM65" s="1"/>
      <c r="AN65" s="117"/>
    </row>
    <row r="68" spans="2:41" x14ac:dyDescent="0.25">
      <c r="B68" s="118"/>
      <c r="C68" s="118"/>
      <c r="D68" s="119"/>
      <c r="E68" s="118"/>
      <c r="Q68" s="118"/>
      <c r="R68" s="118"/>
      <c r="S68" s="119"/>
      <c r="T68" s="118"/>
      <c r="X68" s="118"/>
      <c r="Y68" s="118"/>
      <c r="Z68" s="119"/>
      <c r="AA68" s="118"/>
      <c r="AF68" s="118"/>
      <c r="AG68" s="118"/>
      <c r="AH68" s="119"/>
      <c r="AI68" s="118"/>
      <c r="AL68" s="118"/>
      <c r="AM68" s="118"/>
      <c r="AN68" s="119"/>
      <c r="AO68" s="118"/>
    </row>
    <row r="69" spans="2:41" x14ac:dyDescent="0.25">
      <c r="B69" s="118"/>
      <c r="C69" s="118"/>
      <c r="D69" s="119"/>
      <c r="E69" s="118"/>
      <c r="Q69" s="118"/>
      <c r="R69" s="118"/>
      <c r="S69" s="119"/>
      <c r="T69" s="118"/>
      <c r="X69" s="118"/>
      <c r="Y69" s="118"/>
      <c r="Z69" s="119"/>
      <c r="AA69" s="118"/>
      <c r="AF69" s="118"/>
      <c r="AG69" s="118"/>
      <c r="AH69" s="119"/>
      <c r="AI69" s="118"/>
      <c r="AL69" s="118"/>
      <c r="AM69" s="118"/>
      <c r="AN69" s="119"/>
      <c r="AO69" s="118"/>
    </row>
    <row r="70" spans="2:41" x14ac:dyDescent="0.25">
      <c r="B70" s="118"/>
      <c r="C70" s="118"/>
      <c r="D70" s="119"/>
      <c r="E70" s="118"/>
      <c r="Q70" s="118"/>
      <c r="R70" s="118"/>
      <c r="S70" s="119"/>
      <c r="T70" s="118"/>
      <c r="X70" s="118"/>
      <c r="Y70" s="118"/>
      <c r="Z70" s="119"/>
      <c r="AA70" s="118"/>
      <c r="AF70" s="118"/>
      <c r="AG70" s="118"/>
      <c r="AH70" s="119"/>
      <c r="AI70" s="118"/>
      <c r="AL70" s="118"/>
      <c r="AM70" s="118"/>
      <c r="AN70" s="119"/>
      <c r="AO70" s="118"/>
    </row>
    <row r="71" spans="2:41" x14ac:dyDescent="0.25">
      <c r="B71" s="118"/>
      <c r="C71" s="118"/>
      <c r="D71" s="119"/>
      <c r="E71" s="118"/>
      <c r="Q71" s="118"/>
      <c r="R71" s="118"/>
      <c r="S71" s="119"/>
      <c r="T71" s="118"/>
      <c r="X71" s="118"/>
      <c r="Y71" s="118"/>
      <c r="Z71" s="119"/>
      <c r="AA71" s="118"/>
      <c r="AF71" s="118"/>
      <c r="AG71" s="118"/>
      <c r="AH71" s="119"/>
      <c r="AI71" s="118"/>
      <c r="AL71" s="118"/>
      <c r="AM71" s="118"/>
      <c r="AN71" s="119"/>
      <c r="AO71" s="118"/>
    </row>
    <row r="72" spans="2:41" x14ac:dyDescent="0.25">
      <c r="B72" s="120"/>
      <c r="C72" s="120"/>
      <c r="D72" s="120"/>
      <c r="E72" s="120"/>
      <c r="Q72" s="120"/>
      <c r="R72" s="120"/>
      <c r="S72" s="120"/>
      <c r="T72" s="120"/>
      <c r="X72" s="120"/>
      <c r="Y72" s="120"/>
      <c r="Z72" s="120"/>
      <c r="AA72" s="120"/>
      <c r="AF72" s="120"/>
      <c r="AG72" s="120"/>
      <c r="AH72" s="120"/>
      <c r="AI72" s="120"/>
      <c r="AL72" s="120"/>
      <c r="AM72" s="120"/>
      <c r="AN72" s="120"/>
      <c r="AO72" s="120"/>
    </row>
    <row r="73" spans="2:41" x14ac:dyDescent="0.25">
      <c r="B73" s="120"/>
      <c r="C73" s="120"/>
      <c r="D73" s="120"/>
      <c r="E73" s="120"/>
      <c r="Q73" s="120"/>
      <c r="R73" s="120"/>
      <c r="S73" s="120"/>
      <c r="T73" s="120"/>
      <c r="X73" s="120"/>
      <c r="Y73" s="120"/>
      <c r="Z73" s="120"/>
      <c r="AA73" s="120"/>
      <c r="AF73" s="120"/>
      <c r="AG73" s="120"/>
      <c r="AH73" s="120"/>
      <c r="AI73" s="120"/>
      <c r="AL73" s="120"/>
      <c r="AM73" s="120"/>
      <c r="AN73" s="120"/>
      <c r="AO73" s="120"/>
    </row>
    <row r="74" spans="2:41" x14ac:dyDescent="0.25">
      <c r="B74" s="120"/>
      <c r="C74" s="120"/>
      <c r="D74" s="120"/>
      <c r="E74" s="120"/>
      <c r="Q74" s="120"/>
      <c r="R74" s="120"/>
      <c r="S74" s="120"/>
      <c r="T74" s="120"/>
      <c r="X74" s="120"/>
      <c r="Y74" s="120"/>
      <c r="Z74" s="120"/>
      <c r="AA74" s="120"/>
      <c r="AF74" s="120"/>
      <c r="AG74" s="120"/>
      <c r="AH74" s="120"/>
      <c r="AI74" s="120"/>
      <c r="AL74" s="120"/>
      <c r="AM74" s="120"/>
      <c r="AN74" s="120"/>
      <c r="AO74" s="120"/>
    </row>
    <row r="75" spans="2:41" x14ac:dyDescent="0.25">
      <c r="B75" s="120"/>
      <c r="C75" s="120"/>
      <c r="D75" s="120"/>
      <c r="E75" s="120"/>
      <c r="Q75" s="120"/>
      <c r="R75" s="120"/>
      <c r="S75" s="120"/>
      <c r="T75" s="120"/>
      <c r="X75" s="120"/>
      <c r="Y75" s="120"/>
      <c r="Z75" s="120"/>
      <c r="AA75" s="120"/>
      <c r="AF75" s="120"/>
      <c r="AG75" s="120"/>
      <c r="AH75" s="120"/>
      <c r="AI75" s="120"/>
      <c r="AL75" s="120"/>
      <c r="AM75" s="120"/>
      <c r="AN75" s="120"/>
      <c r="AO75" s="120"/>
    </row>
    <row r="76" spans="2:41" x14ac:dyDescent="0.25">
      <c r="B76" s="120"/>
      <c r="C76" s="120"/>
      <c r="D76" s="120"/>
      <c r="E76" s="120"/>
      <c r="Q76" s="120"/>
      <c r="R76" s="120"/>
      <c r="S76" s="120"/>
      <c r="T76" s="120"/>
      <c r="X76" s="120"/>
      <c r="Y76" s="120"/>
      <c r="Z76" s="120"/>
      <c r="AA76" s="120"/>
      <c r="AF76" s="120"/>
      <c r="AG76" s="120"/>
      <c r="AH76" s="120"/>
      <c r="AI76" s="120"/>
      <c r="AL76" s="120"/>
      <c r="AM76" s="120"/>
      <c r="AN76" s="120"/>
      <c r="AO76" s="120"/>
    </row>
    <row r="77" spans="2:41" x14ac:dyDescent="0.25">
      <c r="B77" s="118"/>
      <c r="C77" s="118"/>
      <c r="D77" s="119"/>
      <c r="E77" s="118"/>
      <c r="Q77" s="118"/>
      <c r="R77" s="118"/>
      <c r="S77" s="119"/>
      <c r="T77" s="118"/>
      <c r="X77" s="118"/>
      <c r="Y77" s="118"/>
      <c r="Z77" s="119"/>
      <c r="AA77" s="118"/>
      <c r="AF77" s="118"/>
      <c r="AG77" s="118"/>
      <c r="AH77" s="119"/>
      <c r="AI77" s="118"/>
      <c r="AL77" s="118"/>
      <c r="AM77" s="118"/>
      <c r="AN77" s="119"/>
      <c r="AO77" s="118"/>
    </row>
    <row r="78" spans="2:41" x14ac:dyDescent="0.25">
      <c r="B78" s="118"/>
      <c r="C78" s="118"/>
      <c r="D78" s="119"/>
      <c r="E78" s="118"/>
      <c r="Q78" s="118"/>
      <c r="R78" s="118"/>
      <c r="S78" s="119"/>
      <c r="T78" s="118"/>
      <c r="X78" s="118"/>
      <c r="Y78" s="118"/>
      <c r="Z78" s="119"/>
      <c r="AA78" s="118"/>
      <c r="AF78" s="118"/>
      <c r="AG78" s="118"/>
      <c r="AH78" s="119"/>
      <c r="AI78" s="118"/>
      <c r="AL78" s="118"/>
      <c r="AM78" s="118"/>
      <c r="AN78" s="119"/>
      <c r="AO78" s="118"/>
    </row>
    <row r="79" spans="2:41" x14ac:dyDescent="0.25">
      <c r="B79" s="118"/>
      <c r="C79" s="118"/>
      <c r="D79" s="119"/>
      <c r="E79" s="118"/>
      <c r="Q79" s="118"/>
      <c r="R79" s="118"/>
      <c r="S79" s="119"/>
      <c r="T79" s="118"/>
      <c r="X79" s="118"/>
      <c r="Y79" s="118"/>
      <c r="Z79" s="119"/>
      <c r="AA79" s="118"/>
      <c r="AF79" s="118"/>
      <c r="AG79" s="118"/>
      <c r="AH79" s="119"/>
      <c r="AI79" s="118"/>
      <c r="AL79" s="118"/>
      <c r="AM79" s="118"/>
      <c r="AN79" s="119"/>
      <c r="AO79" s="118"/>
    </row>
    <row r="80" spans="2:41" x14ac:dyDescent="0.25">
      <c r="B80" s="118"/>
      <c r="C80" s="118"/>
      <c r="D80" s="119"/>
      <c r="E80" s="118"/>
      <c r="Q80" s="118"/>
      <c r="R80" s="118"/>
      <c r="S80" s="119"/>
      <c r="T80" s="118"/>
      <c r="X80" s="118"/>
      <c r="Y80" s="118"/>
      <c r="Z80" s="119"/>
      <c r="AA80" s="118"/>
      <c r="AF80" s="118"/>
      <c r="AG80" s="118"/>
      <c r="AH80" s="119"/>
      <c r="AI80" s="118"/>
      <c r="AL80" s="118"/>
      <c r="AM80" s="118"/>
      <c r="AN80" s="119"/>
      <c r="AO80" s="118"/>
    </row>
  </sheetData>
  <sortState ref="R22:T30">
    <sortCondition ref="R22:R30"/>
  </sortState>
  <mergeCells count="16">
    <mergeCell ref="C2:D2"/>
    <mergeCell ref="C3:E3"/>
    <mergeCell ref="B2:B24"/>
    <mergeCell ref="Q2:Q48"/>
    <mergeCell ref="R2:S2"/>
    <mergeCell ref="R3:T3"/>
    <mergeCell ref="AM9:AO10"/>
    <mergeCell ref="AM2:AN2"/>
    <mergeCell ref="AM3:AO3"/>
    <mergeCell ref="X2:X48"/>
    <mergeCell ref="Y2:Z2"/>
    <mergeCell ref="Y3:AA3"/>
    <mergeCell ref="AG2:AH2"/>
    <mergeCell ref="AG3:AI3"/>
    <mergeCell ref="AF2:AF22"/>
    <mergeCell ref="AL2:AL19"/>
  </mergeCells>
  <pageMargins left="0.15748031496062992" right="0.15748031496062992" top="0.35433070866141736" bottom="0.27559055118110237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30"/>
  <sheetViews>
    <sheetView zoomScaleNormal="100" workbookViewId="0">
      <selection activeCell="H13" sqref="H13"/>
    </sheetView>
  </sheetViews>
  <sheetFormatPr baseColWidth="10" defaultRowHeight="15" x14ac:dyDescent="0.25"/>
  <cols>
    <col min="1" max="1" width="13.140625" customWidth="1"/>
    <col min="2" max="2" width="15.42578125" customWidth="1"/>
    <col min="3" max="3" width="17.42578125" style="2" bestFit="1" customWidth="1"/>
    <col min="4" max="4" width="21.85546875" bestFit="1" customWidth="1"/>
    <col min="6" max="6" width="18.5703125" customWidth="1"/>
    <col min="7" max="7" width="22.5703125" bestFit="1" customWidth="1"/>
    <col min="8" max="8" width="17.42578125" style="2" bestFit="1" customWidth="1"/>
    <col min="9" max="9" width="24.85546875" bestFit="1" customWidth="1"/>
    <col min="10" max="10" width="4.140625" customWidth="1"/>
    <col min="11" max="11" width="22" customWidth="1"/>
    <col min="12" max="12" width="16.85546875" customWidth="1"/>
    <col min="13" max="13" width="17.140625" style="2" customWidth="1"/>
    <col min="14" max="14" width="22.28515625" customWidth="1"/>
    <col min="15" max="15" width="3.5703125" customWidth="1"/>
    <col min="16" max="16" width="18" customWidth="1"/>
    <col min="17" max="17" width="17.5703125" customWidth="1"/>
    <col min="18" max="18" width="17.42578125" style="2" customWidth="1"/>
    <col min="19" max="19" width="16.85546875" customWidth="1"/>
  </cols>
  <sheetData>
    <row r="1" spans="1:19" ht="15.75" thickBot="1" x14ac:dyDescent="0.3"/>
    <row r="2" spans="1:19" ht="27" customHeight="1" thickBot="1" x14ac:dyDescent="0.5">
      <c r="A2" s="260" t="s">
        <v>117</v>
      </c>
      <c r="B2" s="263" t="s">
        <v>80</v>
      </c>
      <c r="C2" s="263"/>
      <c r="D2" s="200" t="s">
        <v>118</v>
      </c>
      <c r="F2" s="280" t="s">
        <v>125</v>
      </c>
      <c r="G2" s="263" t="s">
        <v>80</v>
      </c>
      <c r="H2" s="263"/>
      <c r="I2" s="200" t="s">
        <v>119</v>
      </c>
      <c r="K2" s="274" t="s">
        <v>121</v>
      </c>
      <c r="L2" s="263" t="s">
        <v>80</v>
      </c>
      <c r="M2" s="263"/>
      <c r="N2" s="200" t="s">
        <v>120</v>
      </c>
      <c r="P2" s="277" t="s">
        <v>123</v>
      </c>
      <c r="Q2" s="263" t="s">
        <v>80</v>
      </c>
      <c r="R2" s="263"/>
      <c r="S2" s="200" t="s">
        <v>122</v>
      </c>
    </row>
    <row r="3" spans="1:19" ht="19.5" thickBot="1" x14ac:dyDescent="0.35">
      <c r="A3" s="261"/>
      <c r="B3" s="234"/>
      <c r="C3" s="234"/>
      <c r="D3" s="235"/>
      <c r="F3" s="281"/>
      <c r="G3" s="234"/>
      <c r="H3" s="234"/>
      <c r="I3" s="235"/>
      <c r="K3" s="275"/>
      <c r="L3" s="234"/>
      <c r="M3" s="234"/>
      <c r="N3" s="235"/>
      <c r="P3" s="278"/>
      <c r="Q3" s="234"/>
      <c r="R3" s="234"/>
      <c r="S3" s="235"/>
    </row>
    <row r="4" spans="1:19" ht="16.5" customHeight="1" thickBot="1" x14ac:dyDescent="0.3">
      <c r="A4" s="261"/>
      <c r="B4" s="21" t="s">
        <v>2</v>
      </c>
      <c r="C4" s="22"/>
      <c r="D4" s="23"/>
      <c r="F4" s="281"/>
      <c r="G4" s="21" t="s">
        <v>2</v>
      </c>
      <c r="H4" s="22"/>
      <c r="I4" s="23"/>
      <c r="K4" s="275"/>
      <c r="L4" s="21" t="s">
        <v>2</v>
      </c>
      <c r="M4" s="22"/>
      <c r="N4" s="23"/>
      <c r="P4" s="278"/>
      <c r="Q4" s="21" t="s">
        <v>2</v>
      </c>
      <c r="R4" s="22"/>
      <c r="S4" s="23"/>
    </row>
    <row r="5" spans="1:19" ht="45" x14ac:dyDescent="0.25">
      <c r="A5" s="261"/>
      <c r="B5" s="155"/>
      <c r="C5" s="28"/>
      <c r="D5" s="28"/>
      <c r="F5" s="281"/>
      <c r="G5" s="198">
        <v>45111</v>
      </c>
      <c r="H5" s="72">
        <v>33455</v>
      </c>
      <c r="I5" s="168" t="s">
        <v>103</v>
      </c>
      <c r="K5" s="275"/>
      <c r="L5" s="198">
        <v>45106</v>
      </c>
      <c r="M5" s="37">
        <v>59417.41</v>
      </c>
      <c r="N5" s="201" t="s">
        <v>104</v>
      </c>
      <c r="P5" s="278"/>
      <c r="Q5" s="198">
        <v>45091</v>
      </c>
      <c r="R5" s="37">
        <v>102080</v>
      </c>
      <c r="S5" s="222" t="s">
        <v>98</v>
      </c>
    </row>
    <row r="6" spans="1:19" ht="24" customHeight="1" x14ac:dyDescent="0.25">
      <c r="A6" s="261"/>
      <c r="B6" s="197">
        <v>45086</v>
      </c>
      <c r="C6" s="37">
        <v>100000</v>
      </c>
      <c r="D6" s="168" t="s">
        <v>133</v>
      </c>
      <c r="F6" s="281"/>
      <c r="G6" s="198">
        <v>45111</v>
      </c>
      <c r="H6" s="72">
        <v>11732.11</v>
      </c>
      <c r="I6" s="168" t="s">
        <v>105</v>
      </c>
      <c r="K6" s="275"/>
      <c r="L6" s="198">
        <v>45111</v>
      </c>
      <c r="M6" s="72">
        <v>17734.22</v>
      </c>
      <c r="N6" s="223" t="s">
        <v>106</v>
      </c>
      <c r="P6" s="278"/>
      <c r="Q6" s="198">
        <v>45134</v>
      </c>
      <c r="R6" s="37">
        <v>204160</v>
      </c>
      <c r="S6" s="224" t="s">
        <v>110</v>
      </c>
    </row>
    <row r="7" spans="1:19" ht="30" x14ac:dyDescent="0.25">
      <c r="A7" s="261"/>
      <c r="B7" s="197">
        <v>45090</v>
      </c>
      <c r="C7" s="37">
        <v>162647.76</v>
      </c>
      <c r="D7" s="168" t="s">
        <v>97</v>
      </c>
      <c r="F7" s="281"/>
      <c r="G7" s="199">
        <v>45111</v>
      </c>
      <c r="H7" s="72">
        <v>14034.04</v>
      </c>
      <c r="I7" s="168" t="s">
        <v>107</v>
      </c>
      <c r="K7" s="275"/>
      <c r="L7" s="199">
        <v>45139</v>
      </c>
      <c r="M7" s="37">
        <v>53256.59</v>
      </c>
      <c r="N7" s="201" t="s">
        <v>116</v>
      </c>
      <c r="P7" s="278"/>
      <c r="Q7" s="207">
        <v>45150</v>
      </c>
      <c r="R7" s="208">
        <v>47460</v>
      </c>
      <c r="S7" s="211" t="s">
        <v>128</v>
      </c>
    </row>
    <row r="8" spans="1:19" ht="30" x14ac:dyDescent="0.25">
      <c r="A8" s="261"/>
      <c r="B8" s="198">
        <v>45091</v>
      </c>
      <c r="C8" s="37">
        <v>62616.800000000003</v>
      </c>
      <c r="D8" s="201" t="s">
        <v>99</v>
      </c>
      <c r="F8" s="281"/>
      <c r="G8" s="199">
        <v>45120</v>
      </c>
      <c r="H8" s="37">
        <v>21488</v>
      </c>
      <c r="I8" s="168" t="s">
        <v>108</v>
      </c>
      <c r="K8" s="275"/>
      <c r="L8" s="207">
        <v>45150</v>
      </c>
      <c r="M8" s="208">
        <v>12451.73</v>
      </c>
      <c r="N8" s="206" t="s">
        <v>128</v>
      </c>
      <c r="P8" s="278"/>
      <c r="Q8" s="198"/>
      <c r="R8" s="37"/>
      <c r="S8" s="27"/>
    </row>
    <row r="9" spans="1:19" ht="15.75" customHeight="1" x14ac:dyDescent="0.25">
      <c r="A9" s="261"/>
      <c r="B9" s="199">
        <v>45129</v>
      </c>
      <c r="C9" s="230">
        <v>100000</v>
      </c>
      <c r="D9" s="168"/>
      <c r="F9" s="281"/>
      <c r="G9" s="212">
        <v>45136</v>
      </c>
      <c r="H9" s="72">
        <v>29770.16</v>
      </c>
      <c r="I9" s="204" t="s">
        <v>127</v>
      </c>
      <c r="K9" s="275"/>
      <c r="L9" s="156"/>
      <c r="M9" s="77"/>
      <c r="N9" s="27"/>
      <c r="P9" s="278"/>
      <c r="Q9" s="156"/>
      <c r="R9" s="77"/>
      <c r="S9" s="27"/>
    </row>
    <row r="10" spans="1:19" ht="15.75" customHeight="1" x14ac:dyDescent="0.25">
      <c r="A10" s="261"/>
      <c r="B10" s="205">
        <v>45136</v>
      </c>
      <c r="C10" s="37">
        <v>70229.84</v>
      </c>
      <c r="D10" s="204" t="s">
        <v>127</v>
      </c>
      <c r="F10" s="281"/>
      <c r="G10" s="157">
        <v>45143</v>
      </c>
      <c r="H10" s="39">
        <v>100000</v>
      </c>
      <c r="I10" s="27"/>
      <c r="K10" s="275"/>
      <c r="L10" s="156"/>
      <c r="M10" s="77"/>
      <c r="N10" s="27"/>
      <c r="P10" s="278"/>
      <c r="Q10" s="156"/>
      <c r="R10" s="77"/>
      <c r="S10" s="27"/>
    </row>
    <row r="11" spans="1:19" ht="15.75" customHeight="1" x14ac:dyDescent="0.25">
      <c r="A11" s="261"/>
      <c r="B11" s="199"/>
      <c r="C11" s="37"/>
      <c r="D11" s="168"/>
      <c r="F11" s="281"/>
      <c r="G11" s="209">
        <v>45150</v>
      </c>
      <c r="H11" s="210">
        <v>9125.64</v>
      </c>
      <c r="I11" s="206" t="s">
        <v>126</v>
      </c>
      <c r="K11" s="275"/>
      <c r="L11" s="156"/>
      <c r="M11" s="77"/>
      <c r="N11" s="27"/>
      <c r="P11" s="278"/>
      <c r="Q11" s="156"/>
      <c r="R11" s="77"/>
      <c r="S11" s="27"/>
    </row>
    <row r="12" spans="1:19" ht="15" customHeight="1" thickBot="1" x14ac:dyDescent="0.3">
      <c r="A12" s="261"/>
      <c r="B12" s="215"/>
      <c r="C12" s="97"/>
      <c r="D12" s="95"/>
      <c r="F12" s="281"/>
      <c r="G12" s="157"/>
      <c r="H12" s="39"/>
      <c r="I12" s="146"/>
      <c r="K12" s="275"/>
      <c r="L12" s="157"/>
      <c r="M12" s="39"/>
      <c r="N12" s="146"/>
      <c r="P12" s="278"/>
      <c r="Q12" s="157"/>
      <c r="R12" s="39"/>
      <c r="S12" s="146"/>
    </row>
    <row r="13" spans="1:19" ht="15.75" customHeight="1" thickTop="1" x14ac:dyDescent="0.25">
      <c r="A13" s="261"/>
      <c r="B13" s="155"/>
      <c r="C13" s="28"/>
      <c r="D13" s="10"/>
      <c r="F13" s="281"/>
      <c r="G13" s="198"/>
      <c r="H13" s="37"/>
      <c r="I13" s="3"/>
      <c r="K13" s="275"/>
      <c r="L13" s="198"/>
      <c r="M13" s="37"/>
      <c r="N13" s="3"/>
      <c r="P13" s="278"/>
      <c r="Q13" s="198"/>
      <c r="R13" s="37"/>
      <c r="S13" s="3"/>
    </row>
    <row r="14" spans="1:19" ht="15.75" customHeight="1" x14ac:dyDescent="0.25">
      <c r="A14" s="261"/>
      <c r="B14" s="197"/>
      <c r="C14" s="37"/>
      <c r="D14" s="3"/>
      <c r="F14" s="281"/>
      <c r="G14" s="198"/>
      <c r="H14" s="37"/>
      <c r="I14" s="3"/>
      <c r="K14" s="275"/>
      <c r="L14" s="198"/>
      <c r="M14" s="37"/>
      <c r="N14" s="3"/>
      <c r="P14" s="278"/>
      <c r="Q14" s="198"/>
      <c r="R14" s="37"/>
      <c r="S14" s="3"/>
    </row>
    <row r="15" spans="1:19" ht="15.75" customHeight="1" x14ac:dyDescent="0.25">
      <c r="A15" s="261"/>
      <c r="B15" s="197"/>
      <c r="C15" s="37"/>
      <c r="D15" s="3"/>
      <c r="F15" s="281"/>
      <c r="G15" s="198"/>
      <c r="H15" s="37"/>
      <c r="I15" s="3"/>
      <c r="K15" s="275"/>
      <c r="L15" s="198"/>
      <c r="M15" s="37"/>
      <c r="N15" s="3"/>
      <c r="P15" s="278"/>
      <c r="Q15" s="198"/>
      <c r="R15" s="37"/>
      <c r="S15" s="3"/>
    </row>
    <row r="16" spans="1:19" ht="15.75" customHeight="1" x14ac:dyDescent="0.25">
      <c r="A16" s="261"/>
      <c r="B16" s="197"/>
      <c r="C16" s="37">
        <v>0</v>
      </c>
      <c r="D16" s="3"/>
      <c r="F16" s="281"/>
      <c r="G16" s="198"/>
      <c r="H16" s="37">
        <v>0</v>
      </c>
      <c r="I16" s="3"/>
      <c r="K16" s="275"/>
      <c r="L16" s="198"/>
      <c r="M16" s="37">
        <v>0</v>
      </c>
      <c r="N16" s="3"/>
      <c r="P16" s="278"/>
      <c r="Q16" s="198"/>
      <c r="R16" s="37">
        <v>0</v>
      </c>
      <c r="S16" s="3"/>
    </row>
    <row r="17" spans="1:19" ht="19.5" thickBot="1" x14ac:dyDescent="0.35">
      <c r="A17" s="261"/>
      <c r="B17" s="213" t="s">
        <v>3</v>
      </c>
      <c r="C17" s="214">
        <f>SUM(C5:C16)</f>
        <v>495494.40000000002</v>
      </c>
      <c r="F17" s="281"/>
      <c r="G17" s="217" t="s">
        <v>3</v>
      </c>
      <c r="H17" s="218">
        <f>SUM(H5:H16)</f>
        <v>219604.95</v>
      </c>
      <c r="I17" s="219"/>
      <c r="K17" s="275"/>
      <c r="L17" s="217" t="s">
        <v>3</v>
      </c>
      <c r="M17" s="218">
        <f>SUM(M5:M16)</f>
        <v>142859.95000000001</v>
      </c>
      <c r="N17" s="219"/>
      <c r="P17" s="278"/>
      <c r="Q17" s="217" t="s">
        <v>3</v>
      </c>
      <c r="R17" s="218">
        <f>SUM(R5:R16)</f>
        <v>353700</v>
      </c>
      <c r="S17" s="219"/>
    </row>
    <row r="18" spans="1:19" ht="28.5" customHeight="1" x14ac:dyDescent="0.3">
      <c r="A18" s="261"/>
      <c r="B18" s="220" t="s">
        <v>130</v>
      </c>
      <c r="C18" s="55">
        <v>-495494.40000000002</v>
      </c>
      <c r="D18" s="152">
        <v>45042</v>
      </c>
      <c r="F18" s="281"/>
      <c r="G18" s="177"/>
      <c r="H18" s="55">
        <v>-219604.95</v>
      </c>
      <c r="I18" s="221" t="s">
        <v>130</v>
      </c>
      <c r="K18" s="275"/>
      <c r="L18" s="220" t="s">
        <v>130</v>
      </c>
      <c r="M18" s="55">
        <v>-142859.95000000001</v>
      </c>
      <c r="N18" s="216">
        <v>45120</v>
      </c>
      <c r="P18" s="278"/>
      <c r="Q18" s="177" t="s">
        <v>131</v>
      </c>
      <c r="R18" s="55">
        <v>-353700</v>
      </c>
      <c r="S18" s="216">
        <v>45133</v>
      </c>
    </row>
    <row r="19" spans="1:19" ht="18.75" x14ac:dyDescent="0.3">
      <c r="A19" s="261"/>
      <c r="B19" s="162"/>
      <c r="C19" s="161">
        <v>0</v>
      </c>
      <c r="D19" s="124"/>
      <c r="F19" s="281"/>
      <c r="G19" s="162"/>
      <c r="H19" s="161">
        <v>0</v>
      </c>
      <c r="I19" s="124"/>
      <c r="K19" s="275"/>
      <c r="L19" s="162"/>
      <c r="M19" s="161">
        <v>0</v>
      </c>
      <c r="N19" s="124"/>
      <c r="P19" s="278"/>
      <c r="Q19" s="162"/>
      <c r="R19" s="161">
        <v>0</v>
      </c>
      <c r="S19" s="124"/>
    </row>
    <row r="20" spans="1:19" ht="19.5" thickBot="1" x14ac:dyDescent="0.35">
      <c r="A20" s="261"/>
      <c r="B20" s="163"/>
      <c r="C20" s="164">
        <v>0</v>
      </c>
      <c r="F20" s="281"/>
      <c r="G20" s="163"/>
      <c r="H20" s="164">
        <v>0</v>
      </c>
      <c r="K20" s="275"/>
      <c r="L20" s="163"/>
      <c r="M20" s="164">
        <v>0</v>
      </c>
      <c r="P20" s="278"/>
      <c r="Q20" s="163"/>
      <c r="R20" s="164">
        <v>0</v>
      </c>
    </row>
    <row r="21" spans="1:19" ht="19.5" thickBot="1" x14ac:dyDescent="0.35">
      <c r="A21" s="261"/>
      <c r="B21" s="33" t="s">
        <v>4</v>
      </c>
      <c r="C21" s="34">
        <f>C20+C17+C18+C19</f>
        <v>0</v>
      </c>
      <c r="F21" s="281"/>
      <c r="G21" s="33" t="s">
        <v>4</v>
      </c>
      <c r="H21" s="34">
        <f>H20+H17+H18+H19</f>
        <v>0</v>
      </c>
      <c r="K21" s="275"/>
      <c r="L21" s="33" t="s">
        <v>4</v>
      </c>
      <c r="M21" s="34">
        <f>M20+M17+M18+M19</f>
        <v>0</v>
      </c>
      <c r="P21" s="278"/>
      <c r="Q21" s="33" t="s">
        <v>4</v>
      </c>
      <c r="R21" s="34">
        <f>R20+R17+R18+R19</f>
        <v>0</v>
      </c>
    </row>
    <row r="22" spans="1:19" ht="16.5" customHeight="1" thickBot="1" x14ac:dyDescent="0.3">
      <c r="A22" s="262"/>
      <c r="B22" s="182"/>
      <c r="C22" s="183"/>
      <c r="D22" s="118"/>
      <c r="F22" s="282"/>
      <c r="G22" s="182"/>
      <c r="H22" s="183"/>
      <c r="I22" s="118"/>
      <c r="K22" s="276"/>
      <c r="L22" s="182"/>
      <c r="M22" s="183"/>
      <c r="N22" s="118"/>
      <c r="P22" s="279"/>
      <c r="Q22" s="182"/>
      <c r="R22" s="183"/>
      <c r="S22" s="118"/>
    </row>
    <row r="23" spans="1:19" ht="18.75" x14ac:dyDescent="0.25">
      <c r="A23" s="133"/>
      <c r="B23" s="182"/>
      <c r="C23" s="183"/>
      <c r="D23" s="118"/>
      <c r="F23" s="133"/>
      <c r="G23" s="182"/>
      <c r="H23" s="183"/>
      <c r="I23" s="118"/>
      <c r="K23" s="133"/>
      <c r="L23" s="182"/>
      <c r="M23" s="183"/>
      <c r="N23" s="118"/>
      <c r="P23" s="133"/>
      <c r="Q23" s="182"/>
      <c r="R23" s="183"/>
      <c r="S23" s="118"/>
    </row>
    <row r="24" spans="1:19" ht="18.75" x14ac:dyDescent="0.25">
      <c r="A24" s="133"/>
      <c r="B24" s="182"/>
      <c r="C24" s="183"/>
      <c r="D24" s="118"/>
      <c r="F24" s="133"/>
      <c r="G24" s="182"/>
      <c r="H24" s="183"/>
      <c r="I24" s="118"/>
      <c r="K24" s="133"/>
      <c r="L24" s="182"/>
      <c r="M24" s="183"/>
      <c r="N24" s="118"/>
      <c r="P24" s="133"/>
      <c r="Q24" s="182"/>
      <c r="R24" s="183"/>
      <c r="S24" s="118"/>
    </row>
    <row r="25" spans="1:19" x14ac:dyDescent="0.25">
      <c r="A25" s="120"/>
      <c r="B25" s="120"/>
      <c r="C25" s="120"/>
      <c r="D25" s="120"/>
      <c r="F25" s="120"/>
      <c r="G25" s="120"/>
      <c r="H25" s="120"/>
      <c r="I25" s="120"/>
      <c r="K25" s="120"/>
      <c r="L25" s="120"/>
      <c r="M25" s="120"/>
      <c r="N25" s="120"/>
      <c r="P25" s="120"/>
      <c r="Q25" s="120"/>
      <c r="R25" s="120"/>
      <c r="S25" s="120"/>
    </row>
    <row r="26" spans="1:19" x14ac:dyDescent="0.25">
      <c r="A26" s="120"/>
      <c r="B26" s="120"/>
      <c r="C26" s="120"/>
      <c r="D26" s="120"/>
      <c r="F26" s="120"/>
      <c r="G26" s="120"/>
      <c r="H26" s="120"/>
      <c r="I26" s="120"/>
      <c r="K26" s="120"/>
      <c r="L26" s="120"/>
      <c r="M26" s="120"/>
      <c r="N26" s="120"/>
      <c r="P26" s="120"/>
      <c r="Q26" s="120"/>
      <c r="R26" s="120"/>
      <c r="S26" s="120"/>
    </row>
    <row r="27" spans="1:19" x14ac:dyDescent="0.25">
      <c r="A27" s="118"/>
      <c r="B27" s="118"/>
      <c r="C27" s="119"/>
      <c r="D27" s="118"/>
      <c r="F27" s="118"/>
      <c r="G27" s="118"/>
      <c r="H27" s="119"/>
      <c r="I27" s="118"/>
      <c r="K27" s="118"/>
      <c r="L27" s="118"/>
      <c r="M27" s="119"/>
      <c r="N27" s="118"/>
      <c r="P27" s="118"/>
      <c r="Q27" s="118"/>
      <c r="R27" s="119"/>
      <c r="S27" s="118"/>
    </row>
    <row r="28" spans="1:19" x14ac:dyDescent="0.25">
      <c r="A28" s="118"/>
      <c r="B28" s="118"/>
      <c r="C28" s="119"/>
      <c r="D28" s="118"/>
      <c r="F28" s="118"/>
      <c r="G28" s="118"/>
      <c r="H28" s="119"/>
      <c r="I28" s="118"/>
      <c r="K28" s="118"/>
      <c r="L28" s="118"/>
      <c r="M28" s="119"/>
      <c r="N28" s="118"/>
      <c r="P28" s="118"/>
      <c r="Q28" s="118"/>
      <c r="R28" s="119"/>
      <c r="S28" s="118"/>
    </row>
    <row r="29" spans="1:19" x14ac:dyDescent="0.25">
      <c r="A29" s="118"/>
      <c r="B29" s="118"/>
      <c r="C29" s="119"/>
      <c r="D29" s="118"/>
      <c r="F29" s="118"/>
      <c r="G29" s="118"/>
      <c r="H29" s="119"/>
      <c r="I29" s="118"/>
      <c r="K29" s="118"/>
      <c r="L29" s="118"/>
      <c r="M29" s="119"/>
      <c r="N29" s="118"/>
      <c r="P29" s="118"/>
      <c r="Q29" s="118"/>
      <c r="R29" s="119"/>
      <c r="S29" s="118"/>
    </row>
    <row r="30" spans="1:19" x14ac:dyDescent="0.25">
      <c r="A30" s="118"/>
      <c r="B30" s="118"/>
      <c r="C30" s="119"/>
      <c r="D30" s="118"/>
      <c r="F30" s="118"/>
      <c r="G30" s="118"/>
      <c r="H30" s="119"/>
      <c r="I30" s="118"/>
      <c r="K30" s="118"/>
      <c r="L30" s="118"/>
      <c r="M30" s="119"/>
      <c r="N30" s="118"/>
      <c r="P30" s="118"/>
      <c r="Q30" s="118"/>
      <c r="R30" s="119"/>
      <c r="S30" s="118"/>
    </row>
  </sheetData>
  <sortState ref="G5:I11">
    <sortCondition ref="G5:G11"/>
  </sortState>
  <mergeCells count="12">
    <mergeCell ref="A2:A22"/>
    <mergeCell ref="B2:C2"/>
    <mergeCell ref="B3:D3"/>
    <mergeCell ref="F2:F22"/>
    <mergeCell ref="G2:H2"/>
    <mergeCell ref="G3:I3"/>
    <mergeCell ref="K2:K22"/>
    <mergeCell ref="L2:M2"/>
    <mergeCell ref="L3:N3"/>
    <mergeCell ref="P2:P22"/>
    <mergeCell ref="Q2:R2"/>
    <mergeCell ref="Q3:S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3" t="s">
        <v>58</v>
      </c>
      <c r="C3" s="284"/>
      <c r="D3" s="284"/>
      <c r="E3" s="28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86">
        <f>D121+D122+D123+D124</f>
        <v>-8718896</v>
      </c>
      <c r="H123" s="287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88"/>
      <c r="H124" s="289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71" t="s">
        <v>79</v>
      </c>
      <c r="C2" s="292" t="s">
        <v>80</v>
      </c>
      <c r="D2" s="293"/>
      <c r="E2" s="17"/>
    </row>
    <row r="3" spans="2:5" ht="21.75" customHeight="1" thickBot="1" x14ac:dyDescent="0.35">
      <c r="B3" s="272"/>
      <c r="C3" s="234"/>
      <c r="D3" s="234"/>
      <c r="E3" s="235"/>
    </row>
    <row r="4" spans="2:5" ht="16.5" customHeight="1" thickBot="1" x14ac:dyDescent="0.3">
      <c r="B4" s="273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90"/>
      <c r="C8" s="36"/>
      <c r="D8" s="37"/>
      <c r="E8" s="27"/>
    </row>
    <row r="9" spans="2:5" ht="15.75" x14ac:dyDescent="0.25">
      <c r="B9" s="29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94" t="s">
        <v>66</v>
      </c>
      <c r="C2" s="15" t="s">
        <v>0</v>
      </c>
      <c r="D2" s="16"/>
      <c r="E2" s="17"/>
    </row>
    <row r="3" spans="2:5" ht="21.75" customHeight="1" thickBot="1" x14ac:dyDescent="0.35">
      <c r="B3" s="295"/>
      <c r="C3" s="233"/>
      <c r="D3" s="234"/>
      <c r="E3" s="235"/>
    </row>
    <row r="4" spans="2:5" ht="16.5" thickBot="1" x14ac:dyDescent="0.3">
      <c r="B4" s="295"/>
      <c r="C4" s="21" t="s">
        <v>2</v>
      </c>
      <c r="D4" s="22"/>
      <c r="E4" s="23"/>
    </row>
    <row r="5" spans="2:5" ht="15.75" x14ac:dyDescent="0.25">
      <c r="B5" s="295"/>
      <c r="C5" s="47">
        <v>44380</v>
      </c>
      <c r="D5" s="28">
        <v>86000</v>
      </c>
      <c r="E5" s="28"/>
    </row>
    <row r="6" spans="2:5" ht="15.75" x14ac:dyDescent="0.25">
      <c r="B6" s="296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90" t="s">
        <v>69</v>
      </c>
      <c r="C8" s="36">
        <v>44415</v>
      </c>
      <c r="D8" s="37">
        <v>35514</v>
      </c>
      <c r="E8" s="27"/>
    </row>
    <row r="9" spans="2:5" ht="15.75" x14ac:dyDescent="0.25">
      <c r="B9" s="29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94" t="s">
        <v>93</v>
      </c>
      <c r="B2" s="15" t="s">
        <v>75</v>
      </c>
      <c r="C2" s="16"/>
      <c r="D2" s="17"/>
      <c r="I2" s="294" t="s">
        <v>74</v>
      </c>
      <c r="J2" s="15" t="s">
        <v>75</v>
      </c>
      <c r="K2" s="16"/>
      <c r="L2" s="17"/>
    </row>
    <row r="3" spans="1:12" ht="21.75" customHeight="1" thickBot="1" x14ac:dyDescent="0.35">
      <c r="A3" s="295"/>
      <c r="B3" s="233"/>
      <c r="C3" s="234"/>
      <c r="D3" s="235"/>
      <c r="I3" s="295"/>
      <c r="J3" s="233"/>
      <c r="K3" s="234"/>
      <c r="L3" s="235"/>
    </row>
    <row r="4" spans="1:12" ht="16.5" customHeight="1" thickBot="1" x14ac:dyDescent="0.3">
      <c r="A4" s="295"/>
      <c r="B4" s="21" t="s">
        <v>2</v>
      </c>
      <c r="C4" s="22"/>
      <c r="D4" s="23"/>
      <c r="I4" s="295"/>
      <c r="J4" s="21" t="s">
        <v>2</v>
      </c>
      <c r="K4" s="22"/>
      <c r="L4" s="23"/>
    </row>
    <row r="5" spans="1:12" ht="15.75" customHeight="1" x14ac:dyDescent="0.25">
      <c r="A5" s="295"/>
      <c r="B5" s="47">
        <v>44935</v>
      </c>
      <c r="C5" s="28">
        <v>49000</v>
      </c>
      <c r="D5" s="28"/>
      <c r="I5" s="295"/>
      <c r="J5" s="47">
        <v>44621</v>
      </c>
      <c r="K5" s="28">
        <v>53000</v>
      </c>
      <c r="L5" s="28"/>
    </row>
    <row r="6" spans="1:12" ht="15.75" customHeight="1" x14ac:dyDescent="0.25">
      <c r="A6" s="295"/>
      <c r="B6" s="36"/>
      <c r="C6" s="37"/>
      <c r="D6" s="27"/>
      <c r="I6" s="296"/>
      <c r="J6" s="36">
        <v>44656</v>
      </c>
      <c r="K6" s="37">
        <v>52965</v>
      </c>
      <c r="L6" s="27"/>
    </row>
    <row r="7" spans="1:12" ht="15.75" x14ac:dyDescent="0.25">
      <c r="A7" s="295"/>
      <c r="B7" s="36"/>
      <c r="C7" s="37"/>
      <c r="D7" s="41"/>
      <c r="I7" s="31"/>
      <c r="J7" s="36"/>
      <c r="K7" s="37"/>
      <c r="L7" s="41"/>
    </row>
    <row r="8" spans="1:12" ht="15.75" x14ac:dyDescent="0.25">
      <c r="A8" s="295"/>
      <c r="B8" s="36"/>
      <c r="C8" s="37">
        <v>0</v>
      </c>
      <c r="D8" s="27"/>
      <c r="I8" s="290"/>
      <c r="J8" s="36"/>
      <c r="K8" s="37">
        <v>0</v>
      </c>
      <c r="L8" s="27"/>
    </row>
    <row r="9" spans="1:12" ht="15.75" x14ac:dyDescent="0.25">
      <c r="A9" s="295"/>
      <c r="B9" s="93"/>
      <c r="C9" s="77"/>
      <c r="D9" s="27"/>
      <c r="I9" s="291"/>
      <c r="J9" s="93"/>
      <c r="K9" s="77"/>
      <c r="L9" s="27"/>
    </row>
    <row r="10" spans="1:12" ht="15.75" x14ac:dyDescent="0.25">
      <c r="A10" s="295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95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96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83" t="s">
        <v>58</v>
      </c>
      <c r="C3" s="284"/>
      <c r="D3" s="284"/>
      <c r="E3" s="285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86">
        <f>D115+D116+D117+D118</f>
        <v>-7492427.9600000009</v>
      </c>
      <c r="H117" s="287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88"/>
      <c r="H118" s="289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C O P I A     OBRADOR  2023 </vt:lpstr>
      <vt:lpstr>O B R A DO R  CAMARAS 2023  </vt:lpstr>
      <vt:lpstr>OBRADOR      TRANSFERENCIAS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2023-08-26T16:16:13Z</cp:lastPrinted>
  <dcterms:created xsi:type="dcterms:W3CDTF">2018-12-22T18:41:03Z</dcterms:created>
  <dcterms:modified xsi:type="dcterms:W3CDTF">2023-09-27T21:19:04Z</dcterms:modified>
</cp:coreProperties>
</file>