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23865" windowHeight="11130" firstSheet="2" activeTab="3"/>
  </bookViews>
  <sheets>
    <sheet name="NOTAS  CENTRAL 16  al  21 Oct  " sheetId="1" r:id="rId1"/>
    <sheet name="NOTAS CENTRAL  23  AL 28  Oct" sheetId="2" r:id="rId2"/>
    <sheet name="OBRADOR  &amp; CENTRAL  23-28-Oct" sheetId="3" r:id="rId3"/>
    <sheet name="OBRADOR &amp; CENTRAL 30-04-Nov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3" l="1"/>
  <c r="M36" i="1" l="1"/>
  <c r="F31" i="4"/>
  <c r="E34" i="4" s="1"/>
  <c r="M39" i="2" l="1"/>
  <c r="M37" i="2"/>
  <c r="M31" i="1"/>
  <c r="F43" i="2" l="1"/>
  <c r="F47" i="1" l="1"/>
  <c r="L44" i="3"/>
</calcChain>
</file>

<file path=xl/sharedStrings.xml><?xml version="1.0" encoding="utf-8"?>
<sst xmlns="http://schemas.openxmlformats.org/spreadsheetml/2006/main" count="494" uniqueCount="271">
  <si>
    <t>FECHA</t>
  </si>
  <si>
    <t>IMPORTE</t>
  </si>
  <si>
    <t xml:space="preserve">SALIDAS  OBRADOR     CENTRAL  </t>
  </si>
  <si>
    <t>229 M</t>
  </si>
  <si>
    <t>230 M</t>
  </si>
  <si>
    <t>231 M</t>
  </si>
  <si>
    <t>232 M</t>
  </si>
  <si>
    <t>233 M</t>
  </si>
  <si>
    <t>234 M</t>
  </si>
  <si>
    <t>235 M</t>
  </si>
  <si>
    <t>236 M</t>
  </si>
  <si>
    <t>237 M</t>
  </si>
  <si>
    <t>238 M</t>
  </si>
  <si>
    <t>239 M</t>
  </si>
  <si>
    <t>240 M</t>
  </si>
  <si>
    <t>241 M</t>
  </si>
  <si>
    <t>242 M</t>
  </si>
  <si>
    <t>243 M</t>
  </si>
  <si>
    <t>244 M</t>
  </si>
  <si>
    <t>245 M</t>
  </si>
  <si>
    <t>246 M</t>
  </si>
  <si>
    <t>247 M</t>
  </si>
  <si>
    <t>248 M</t>
  </si>
  <si>
    <t>249 M</t>
  </si>
  <si>
    <t>250 M</t>
  </si>
  <si>
    <t>251 M</t>
  </si>
  <si>
    <t>252 M</t>
  </si>
  <si>
    <t>253 M</t>
  </si>
  <si>
    <t>254 M</t>
  </si>
  <si>
    <t>255 M</t>
  </si>
  <si>
    <t>256 M</t>
  </si>
  <si>
    <t>257 M</t>
  </si>
  <si>
    <t>258 M</t>
  </si>
  <si>
    <t>259 M</t>
  </si>
  <si>
    <t>Carne abierta</t>
  </si>
  <si>
    <t>varios</t>
  </si>
  <si>
    <t>260 M</t>
  </si>
  <si>
    <t>261 M</t>
  </si>
  <si>
    <t>262 M</t>
  </si>
  <si>
    <t>263 M</t>
  </si>
  <si>
    <t>264 M</t>
  </si>
  <si>
    <t>265 M</t>
  </si>
  <si>
    <t>266 M</t>
  </si>
  <si>
    <t>267 M</t>
  </si>
  <si>
    <t>268 M</t>
  </si>
  <si>
    <t>269 M</t>
  </si>
  <si>
    <t>270 M</t>
  </si>
  <si>
    <t>271 M</t>
  </si>
  <si>
    <t>272 M</t>
  </si>
  <si>
    <t>273 M</t>
  </si>
  <si>
    <t>274 M</t>
  </si>
  <si>
    <t>275 M</t>
  </si>
  <si>
    <t>276 M</t>
  </si>
  <si>
    <t>277 M</t>
  </si>
  <si>
    <t>278 M</t>
  </si>
  <si>
    <t>CANCELADA</t>
  </si>
  <si>
    <t>Canal C/C/ C/P</t>
  </si>
  <si>
    <t>Capote completo</t>
  </si>
  <si>
    <t>Codillo</t>
  </si>
  <si>
    <t>Filete Pco-Arrachera</t>
  </si>
  <si>
    <t>279 M</t>
  </si>
  <si>
    <t>280 M</t>
  </si>
  <si>
    <t>281 M</t>
  </si>
  <si>
    <t>282 M</t>
  </si>
  <si>
    <t>283 M</t>
  </si>
  <si>
    <t>284 M</t>
  </si>
  <si>
    <t>285 M</t>
  </si>
  <si>
    <t>286 M</t>
  </si>
  <si>
    <t>Capote C-- C-Enchilada</t>
  </si>
  <si>
    <t>TOTAL</t>
  </si>
  <si>
    <t>CONCEPTO</t>
  </si>
  <si>
    <t>NOTA FISICA</t>
  </si>
  <si>
    <t>#  SISTEMA</t>
  </si>
  <si>
    <t>M-229</t>
  </si>
  <si>
    <t>M-232</t>
  </si>
  <si>
    <t>M-230</t>
  </si>
  <si>
    <t>M-233</t>
  </si>
  <si>
    <t>M-231</t>
  </si>
  <si>
    <t>M-236</t>
  </si>
  <si>
    <t>M-237</t>
  </si>
  <si>
    <t>M-239</t>
  </si>
  <si>
    <t>M-235</t>
  </si>
  <si>
    <t>M-242</t>
  </si>
  <si>
    <t>M-243</t>
  </si>
  <si>
    <t>M-247</t>
  </si>
  <si>
    <t>M-248</t>
  </si>
  <si>
    <t>M-249</t>
  </si>
  <si>
    <t>M-234</t>
  </si>
  <si>
    <t>M-240</t>
  </si>
  <si>
    <t>M-241</t>
  </si>
  <si>
    <t>M-244</t>
  </si>
  <si>
    <t>M-245</t>
  </si>
  <si>
    <t>M-246</t>
  </si>
  <si>
    <t>M-250</t>
  </si>
  <si>
    <t>M-251</t>
  </si>
  <si>
    <t>M-252</t>
  </si>
  <si>
    <t>M-253</t>
  </si>
  <si>
    <t>M-254</t>
  </si>
  <si>
    <t>M-255</t>
  </si>
  <si>
    <t>M-256</t>
  </si>
  <si>
    <t>M-258</t>
  </si>
  <si>
    <t>M-269</t>
  </si>
  <si>
    <t>M-272</t>
  </si>
  <si>
    <t>M-273</t>
  </si>
  <si>
    <t>M-274</t>
  </si>
  <si>
    <t>M-275</t>
  </si>
  <si>
    <t>M-276</t>
  </si>
  <si>
    <t>M-257</t>
  </si>
  <si>
    <t>M-260</t>
  </si>
  <si>
    <t>M-261</t>
  </si>
  <si>
    <t>M-282</t>
  </si>
  <si>
    <t xml:space="preserve">M-262  </t>
  </si>
  <si>
    <t>M-263</t>
  </si>
  <si>
    <t>M-264</t>
  </si>
  <si>
    <t>M-266</t>
  </si>
  <si>
    <t>M-267</t>
  </si>
  <si>
    <t>M-268</t>
  </si>
  <si>
    <t>M-271</t>
  </si>
  <si>
    <t>M-277</t>
  </si>
  <si>
    <t>XXXXX</t>
  </si>
  <si>
    <t>M-278</t>
  </si>
  <si>
    <t>M-279</t>
  </si>
  <si>
    <t>M-281</t>
  </si>
  <si>
    <t>M-284</t>
  </si>
  <si>
    <t>M-285</t>
  </si>
  <si>
    <t xml:space="preserve">Filete Pco </t>
  </si>
  <si>
    <t>Carne enchilada--Conchas- Molida</t>
  </si>
  <si>
    <t>Espinazo-Cañas-Manos y patas</t>
  </si>
  <si>
    <t>M-265</t>
  </si>
  <si>
    <t>M-270</t>
  </si>
  <si>
    <t>287 M</t>
  </si>
  <si>
    <t>288 M</t>
  </si>
  <si>
    <t>289 M</t>
  </si>
  <si>
    <t>290 M</t>
  </si>
  <si>
    <t>291 M</t>
  </si>
  <si>
    <t>292 M</t>
  </si>
  <si>
    <t>293 M</t>
  </si>
  <si>
    <t>294 M</t>
  </si>
  <si>
    <t>295 M</t>
  </si>
  <si>
    <t>296 M</t>
  </si>
  <si>
    <t>297 M</t>
  </si>
  <si>
    <t>298 M</t>
  </si>
  <si>
    <t>299 M</t>
  </si>
  <si>
    <t>300 M</t>
  </si>
  <si>
    <t>301 M</t>
  </si>
  <si>
    <t>302 M</t>
  </si>
  <si>
    <t>303 M</t>
  </si>
  <si>
    <t>304 M</t>
  </si>
  <si>
    <t>305 M</t>
  </si>
  <si>
    <t>306 M</t>
  </si>
  <si>
    <t>307 M</t>
  </si>
  <si>
    <t>308 M</t>
  </si>
  <si>
    <t>309 M</t>
  </si>
  <si>
    <t>M-287</t>
  </si>
  <si>
    <t>Canal C/C/ C/P--Capote</t>
  </si>
  <si>
    <t>M-288</t>
  </si>
  <si>
    <t>M-299</t>
  </si>
  <si>
    <t>CHULETA AHUM</t>
  </si>
  <si>
    <t>M-289</t>
  </si>
  <si>
    <t>M-290</t>
  </si>
  <si>
    <t>Filete Puerco</t>
  </si>
  <si>
    <t>xxxxxx</t>
  </si>
  <si>
    <t>M-291</t>
  </si>
  <si>
    <t>M-292</t>
  </si>
  <si>
    <t>M-293</t>
  </si>
  <si>
    <t>M-294</t>
  </si>
  <si>
    <t>M-295</t>
  </si>
  <si>
    <t>M-296</t>
  </si>
  <si>
    <t>M-297</t>
  </si>
  <si>
    <t>Carne abierta--grasa res</t>
  </si>
  <si>
    <t>ASADO</t>
  </si>
  <si>
    <t>M-298</t>
  </si>
  <si>
    <t>M-301</t>
  </si>
  <si>
    <t>M-302</t>
  </si>
  <si>
    <t>M-303</t>
  </si>
  <si>
    <t>CAPOTE</t>
  </si>
  <si>
    <t>Cecina-Sesos-Canal</t>
  </si>
  <si>
    <t>SESOS MARQUETA</t>
  </si>
  <si>
    <t>Canal</t>
  </si>
  <si>
    <t>CARNE ABIERTA</t>
  </si>
  <si>
    <t>M-300</t>
  </si>
  <si>
    <t>M-304</t>
  </si>
  <si>
    <t>M-305</t>
  </si>
  <si>
    <t>M-306</t>
  </si>
  <si>
    <t>M-307</t>
  </si>
  <si>
    <t>M-308</t>
  </si>
  <si>
    <t>M-309</t>
  </si>
  <si>
    <t>FILETE Pco --Arrachera</t>
  </si>
  <si>
    <t>ABIERTA</t>
  </si>
  <si>
    <t>ENCHILADA</t>
  </si>
  <si>
    <t>ARRACHERA--SUADERO</t>
  </si>
  <si>
    <t>P R O D U C C I O N     16- al  21-Oct-2023</t>
  </si>
  <si>
    <t>NOTA</t>
  </si>
  <si>
    <t>SUCURSAL</t>
  </si>
  <si>
    <t>23/10/2023</t>
  </si>
  <si>
    <t>(2)OBRADOR</t>
  </si>
  <si>
    <t>24/10/2023</t>
  </si>
  <si>
    <t>25/10/2023</t>
  </si>
  <si>
    <t>26/10/2023</t>
  </si>
  <si>
    <t>27/10/2023</t>
  </si>
  <si>
    <t>28/10/2023</t>
  </si>
  <si>
    <t xml:space="preserve">T O T A L </t>
  </si>
  <si>
    <t>P R O D U C C I O N     23- al  28-Oct-2023</t>
  </si>
  <si>
    <t>17/10/2023</t>
  </si>
  <si>
    <t>18/10/2023</t>
  </si>
  <si>
    <t>19/10/2023</t>
  </si>
  <si>
    <t>20/10/2023</t>
  </si>
  <si>
    <t>21/10/2023</t>
  </si>
  <si>
    <t>M-238</t>
  </si>
  <si>
    <t>SEMANA DEL  16-21 OCTUBRE</t>
  </si>
  <si>
    <t xml:space="preserve">DIFERENCIA QUE PAGARA  CENTRAL </t>
  </si>
  <si>
    <t>0272 M</t>
  </si>
  <si>
    <t>0273 M</t>
  </si>
  <si>
    <t>0274 M</t>
  </si>
  <si>
    <t>313 M</t>
  </si>
  <si>
    <t>M-280</t>
  </si>
  <si>
    <t>M-310</t>
  </si>
  <si>
    <t>M-311</t>
  </si>
  <si>
    <t>M-312</t>
  </si>
  <si>
    <t>M-313</t>
  </si>
  <si>
    <t>M-314</t>
  </si>
  <si>
    <t>SEMANA DEL  23-28 OCTUBRE</t>
  </si>
  <si>
    <t>0310 M</t>
  </si>
  <si>
    <t>0311 M</t>
  </si>
  <si>
    <t>0312 M</t>
  </si>
  <si>
    <t>314 M</t>
  </si>
  <si>
    <t>315 M</t>
  </si>
  <si>
    <t>316 M</t>
  </si>
  <si>
    <t>317 M</t>
  </si>
  <si>
    <t>318 M</t>
  </si>
  <si>
    <t>319 M</t>
  </si>
  <si>
    <t>320 M</t>
  </si>
  <si>
    <t>321 M</t>
  </si>
  <si>
    <t>322 M</t>
  </si>
  <si>
    <t>323 M</t>
  </si>
  <si>
    <t>324 M</t>
  </si>
  <si>
    <t>325 M</t>
  </si>
  <si>
    <t>326 M</t>
  </si>
  <si>
    <t>327 M</t>
  </si>
  <si>
    <t>328 M</t>
  </si>
  <si>
    <t>329 M</t>
  </si>
  <si>
    <t>330 M</t>
  </si>
  <si>
    <t>331 M</t>
  </si>
  <si>
    <t>332 M</t>
  </si>
  <si>
    <t>333 M</t>
  </si>
  <si>
    <t>334 M</t>
  </si>
  <si>
    <t>335 M</t>
  </si>
  <si>
    <t>336 M</t>
  </si>
  <si>
    <t>M-315</t>
  </si>
  <si>
    <t>M-316</t>
  </si>
  <si>
    <t>M-317</t>
  </si>
  <si>
    <t>M-318</t>
  </si>
  <si>
    <t>M-319</t>
  </si>
  <si>
    <t>M-320</t>
  </si>
  <si>
    <t>M-321</t>
  </si>
  <si>
    <t>M-322</t>
  </si>
  <si>
    <t>M-323</t>
  </si>
  <si>
    <t>M-324</t>
  </si>
  <si>
    <t>M-325</t>
  </si>
  <si>
    <t>M-326</t>
  </si>
  <si>
    <t>M-327</t>
  </si>
  <si>
    <t>M-328</t>
  </si>
  <si>
    <t>M-329</t>
  </si>
  <si>
    <t>M-330</t>
  </si>
  <si>
    <t>M-331</t>
  </si>
  <si>
    <t>M-332</t>
  </si>
  <si>
    <t>M-334</t>
  </si>
  <si>
    <t>M-335</t>
  </si>
  <si>
    <t>M-336</t>
  </si>
  <si>
    <t>M-</t>
  </si>
  <si>
    <t>SEMANA DEL  30-04-Nov-23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</si>
</sst>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99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1"/>
      </bottom>
      <diagonal/>
    </border>
    <border>
      <left style="thick">
        <color theme="1"/>
      </left>
      <right style="medium">
        <color theme="1"/>
      </right>
      <top style="thick">
        <color theme="1"/>
      </top>
      <bottom style="thick">
        <color theme="1"/>
      </bottom>
      <diagonal/>
    </border>
    <border>
      <left style="medium">
        <color theme="1"/>
      </left>
      <right style="medium">
        <color theme="1"/>
      </right>
      <top style="thick">
        <color theme="1"/>
      </top>
      <bottom style="thick">
        <color theme="1"/>
      </bottom>
      <diagonal/>
    </border>
    <border>
      <left style="medium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5">
    <xf numFmtId="0" fontId="0" fillId="0" borderId="0" xfId="0"/>
    <xf numFmtId="0" fontId="5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5" fontId="2" fillId="0" borderId="2" xfId="0" applyNumberFormat="1" applyFont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2" xfId="1" applyFont="1" applyBorder="1"/>
    <xf numFmtId="44" fontId="2" fillId="0" borderId="1" xfId="1" applyFont="1" applyBorder="1"/>
    <xf numFmtId="44" fontId="2" fillId="0" borderId="0" xfId="1" applyFont="1"/>
    <xf numFmtId="44" fontId="2" fillId="3" borderId="1" xfId="1" applyFont="1" applyFill="1" applyBorder="1"/>
    <xf numFmtId="15" fontId="2" fillId="4" borderId="1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44" fontId="2" fillId="0" borderId="6" xfId="1" applyFont="1" applyBorder="1"/>
    <xf numFmtId="0" fontId="3" fillId="2" borderId="7" xfId="0" applyFont="1" applyFill="1" applyBorder="1" applyAlignment="1">
      <alignment horizontal="center" vertical="center"/>
    </xf>
    <xf numFmtId="44" fontId="3" fillId="2" borderId="8" xfId="1" applyFont="1" applyFill="1" applyBorder="1" applyAlignment="1">
      <alignment vertical="center"/>
    </xf>
    <xf numFmtId="0" fontId="6" fillId="0" borderId="2" xfId="0" applyFont="1" applyBorder="1"/>
    <xf numFmtId="0" fontId="6" fillId="0" borderId="1" xfId="0" applyFont="1" applyBorder="1"/>
    <xf numFmtId="0" fontId="6" fillId="0" borderId="0" xfId="0" applyFont="1"/>
    <xf numFmtId="44" fontId="3" fillId="0" borderId="4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7" fillId="0" borderId="1" xfId="0" applyFont="1" applyBorder="1"/>
    <xf numFmtId="0" fontId="2" fillId="0" borderId="1" xfId="0" applyFont="1" applyBorder="1"/>
    <xf numFmtId="0" fontId="7" fillId="0" borderId="1" xfId="0" applyFont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15" fontId="2" fillId="0" borderId="1" xfId="0" applyNumberFormat="1" applyFont="1" applyFill="1" applyBorder="1" applyAlignment="1">
      <alignment horizontal="center"/>
    </xf>
    <xf numFmtId="44" fontId="2" fillId="0" borderId="1" xfId="1" applyFont="1" applyFill="1" applyBorder="1"/>
    <xf numFmtId="0" fontId="6" fillId="0" borderId="1" xfId="0" applyFont="1" applyBorder="1" applyAlignment="1">
      <alignment wrapText="1"/>
    </xf>
    <xf numFmtId="0" fontId="11" fillId="0" borderId="1" xfId="0" applyFont="1" applyBorder="1"/>
    <xf numFmtId="0" fontId="7" fillId="0" borderId="1" xfId="0" applyFont="1" applyFill="1" applyBorder="1"/>
    <xf numFmtId="0" fontId="7" fillId="0" borderId="1" xfId="0" applyFont="1" applyFill="1" applyBorder="1" applyAlignment="1">
      <alignment wrapText="1"/>
    </xf>
    <xf numFmtId="0" fontId="2" fillId="0" borderId="1" xfId="0" applyFont="1" applyFill="1" applyBorder="1"/>
    <xf numFmtId="0" fontId="11" fillId="0" borderId="1" xfId="0" applyFont="1" applyFill="1" applyBorder="1"/>
    <xf numFmtId="0" fontId="2" fillId="0" borderId="6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44" fontId="2" fillId="0" borderId="6" xfId="1" applyFont="1" applyFill="1" applyBorder="1"/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2" fillId="0" borderId="1" xfId="0" applyFont="1" applyBorder="1" applyAlignment="1">
      <alignment wrapText="1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4" fillId="0" borderId="0" xfId="0" applyFont="1" applyBorder="1"/>
    <xf numFmtId="15" fontId="14" fillId="0" borderId="0" xfId="0" applyNumberFormat="1" applyFont="1" applyBorder="1"/>
    <xf numFmtId="49" fontId="14" fillId="0" borderId="0" xfId="0" applyNumberFormat="1" applyFont="1" applyBorder="1"/>
    <xf numFmtId="44" fontId="14" fillId="0" borderId="0" xfId="1" applyFont="1" applyBorder="1"/>
    <xf numFmtId="0" fontId="3" fillId="6" borderId="14" xfId="0" applyFont="1" applyFill="1" applyBorder="1"/>
    <xf numFmtId="49" fontId="3" fillId="6" borderId="14" xfId="0" applyNumberFormat="1" applyFont="1" applyFill="1" applyBorder="1"/>
    <xf numFmtId="44" fontId="3" fillId="6" borderId="14" xfId="1" applyFont="1" applyFill="1" applyBorder="1"/>
    <xf numFmtId="0" fontId="3" fillId="0" borderId="15" xfId="0" applyFont="1" applyBorder="1"/>
    <xf numFmtId="49" fontId="3" fillId="0" borderId="15" xfId="0" applyNumberFormat="1" applyFont="1" applyBorder="1"/>
    <xf numFmtId="44" fontId="3" fillId="0" borderId="15" xfId="1" applyFont="1" applyBorder="1"/>
    <xf numFmtId="0" fontId="3" fillId="6" borderId="15" xfId="0" applyFont="1" applyFill="1" applyBorder="1"/>
    <xf numFmtId="49" fontId="3" fillId="6" borderId="15" xfId="0" applyNumberFormat="1" applyFont="1" applyFill="1" applyBorder="1"/>
    <xf numFmtId="44" fontId="3" fillId="6" borderId="15" xfId="1" applyFont="1" applyFill="1" applyBorder="1"/>
    <xf numFmtId="0" fontId="3" fillId="0" borderId="15" xfId="0" applyFont="1" applyFill="1" applyBorder="1"/>
    <xf numFmtId="49" fontId="3" fillId="0" borderId="15" xfId="0" applyNumberFormat="1" applyFont="1" applyFill="1" applyBorder="1"/>
    <xf numFmtId="44" fontId="3" fillId="0" borderId="15" xfId="1" applyFont="1" applyFill="1" applyBorder="1"/>
    <xf numFmtId="0" fontId="3" fillId="7" borderId="15" xfId="0" applyFont="1" applyFill="1" applyBorder="1"/>
    <xf numFmtId="49" fontId="3" fillId="7" borderId="15" xfId="0" applyNumberFormat="1" applyFont="1" applyFill="1" applyBorder="1"/>
    <xf numFmtId="44" fontId="3" fillId="7" borderId="15" xfId="1" applyFont="1" applyFill="1" applyBorder="1"/>
    <xf numFmtId="0" fontId="0" fillId="0" borderId="18" xfId="0" applyBorder="1"/>
    <xf numFmtId="0" fontId="0" fillId="0" borderId="1" xfId="0" applyBorder="1"/>
    <xf numFmtId="44" fontId="0" fillId="0" borderId="1" xfId="1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  <xf numFmtId="15" fontId="3" fillId="0" borderId="0" xfId="0" applyNumberFormat="1" applyFont="1" applyBorder="1"/>
    <xf numFmtId="49" fontId="3" fillId="0" borderId="0" xfId="0" applyNumberFormat="1" applyFont="1" applyBorder="1"/>
    <xf numFmtId="44" fontId="3" fillId="0" borderId="0" xfId="1" applyFont="1" applyBorder="1"/>
    <xf numFmtId="0" fontId="3" fillId="6" borderId="1" xfId="0" applyFont="1" applyFill="1" applyBorder="1" applyAlignment="1">
      <alignment horizontal="center"/>
    </xf>
    <xf numFmtId="15" fontId="3" fillId="6" borderId="1" xfId="0" applyNumberFormat="1" applyFont="1" applyFill="1" applyBorder="1"/>
    <xf numFmtId="49" fontId="3" fillId="6" borderId="1" xfId="0" applyNumberFormat="1" applyFont="1" applyFill="1" applyBorder="1"/>
    <xf numFmtId="44" fontId="3" fillId="6" borderId="1" xfId="1" applyFont="1" applyFill="1" applyBorder="1"/>
    <xf numFmtId="0" fontId="3" fillId="0" borderId="1" xfId="0" applyFont="1" applyBorder="1" applyAlignment="1">
      <alignment horizontal="center"/>
    </xf>
    <xf numFmtId="15" fontId="3" fillId="0" borderId="1" xfId="0" applyNumberFormat="1" applyFont="1" applyBorder="1"/>
    <xf numFmtId="49" fontId="3" fillId="0" borderId="1" xfId="0" applyNumberFormat="1" applyFont="1" applyBorder="1"/>
    <xf numFmtId="44" fontId="3" fillId="0" borderId="1" xfId="1" applyFont="1" applyBorder="1"/>
    <xf numFmtId="0" fontId="10" fillId="3" borderId="1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49" fontId="3" fillId="6" borderId="25" xfId="0" applyNumberFormat="1" applyFont="1" applyFill="1" applyBorder="1"/>
    <xf numFmtId="44" fontId="3" fillId="6" borderId="25" xfId="1" applyFont="1" applyFill="1" applyBorder="1"/>
    <xf numFmtId="0" fontId="2" fillId="0" borderId="0" xfId="0" applyFont="1" applyFill="1" applyBorder="1" applyAlignment="1"/>
    <xf numFmtId="44" fontId="3" fillId="2" borderId="8" xfId="1" applyFont="1" applyFill="1" applyBorder="1"/>
    <xf numFmtId="0" fontId="4" fillId="2" borderId="17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Border="1"/>
    <xf numFmtId="0" fontId="2" fillId="3" borderId="0" xfId="0" applyFont="1" applyFill="1" applyBorder="1" applyAlignment="1"/>
    <xf numFmtId="0" fontId="4" fillId="3" borderId="0" xfId="0" applyFont="1" applyFill="1" applyBorder="1" applyAlignment="1">
      <alignment horizontal="right"/>
    </xf>
    <xf numFmtId="44" fontId="3" fillId="3" borderId="0" xfId="1" applyFont="1" applyFill="1" applyBorder="1"/>
    <xf numFmtId="0" fontId="0" fillId="9" borderId="0" xfId="0" applyFill="1" applyBorder="1"/>
    <xf numFmtId="0" fontId="0" fillId="9" borderId="0" xfId="0" applyFill="1"/>
    <xf numFmtId="0" fontId="0" fillId="9" borderId="0" xfId="0" applyFill="1" applyBorder="1" applyAlignment="1"/>
    <xf numFmtId="15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44" fontId="2" fillId="0" borderId="2" xfId="1" applyFont="1" applyFill="1" applyBorder="1"/>
    <xf numFmtId="0" fontId="2" fillId="0" borderId="1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15" fontId="2" fillId="10" borderId="1" xfId="0" applyNumberFormat="1" applyFont="1" applyFill="1" applyBorder="1" applyAlignment="1">
      <alignment horizontal="center"/>
    </xf>
    <xf numFmtId="0" fontId="0" fillId="0" borderId="0" xfId="0" applyFill="1" applyBorder="1"/>
    <xf numFmtId="15" fontId="2" fillId="0" borderId="6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44" fontId="2" fillId="0" borderId="0" xfId="1" applyFont="1" applyFill="1" applyBorder="1"/>
    <xf numFmtId="0" fontId="2" fillId="0" borderId="0" xfId="0" applyFont="1" applyFill="1" applyBorder="1"/>
    <xf numFmtId="0" fontId="9" fillId="0" borderId="0" xfId="0" applyFont="1" applyFill="1" applyBorder="1"/>
    <xf numFmtId="0" fontId="7" fillId="0" borderId="0" xfId="0" applyFont="1" applyFill="1" applyBorder="1" applyAlignment="1">
      <alignment wrapText="1"/>
    </xf>
    <xf numFmtId="0" fontId="6" fillId="0" borderId="0" xfId="0" applyFont="1" applyFill="1" applyBorder="1"/>
    <xf numFmtId="0" fontId="7" fillId="0" borderId="0" xfId="0" applyFont="1" applyFill="1" applyBorder="1"/>
    <xf numFmtId="0" fontId="12" fillId="0" borderId="0" xfId="0" applyFont="1" applyFill="1" applyBorder="1" applyAlignment="1">
      <alignment wrapText="1"/>
    </xf>
    <xf numFmtId="0" fontId="11" fillId="0" borderId="0" xfId="0" applyFont="1" applyFill="1" applyBorder="1"/>
    <xf numFmtId="0" fontId="3" fillId="2" borderId="21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44" fontId="3" fillId="2" borderId="22" xfId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44" fontId="3" fillId="0" borderId="0" xfId="1" applyFont="1" applyFill="1" applyBorder="1" applyAlignment="1">
      <alignment vertical="center"/>
    </xf>
    <xf numFmtId="0" fontId="3" fillId="0" borderId="33" xfId="0" applyFont="1" applyBorder="1" applyAlignment="1">
      <alignment horizontal="center" vertical="center"/>
    </xf>
    <xf numFmtId="0" fontId="6" fillId="0" borderId="34" xfId="0" applyFont="1" applyFill="1" applyBorder="1"/>
    <xf numFmtId="0" fontId="2" fillId="0" borderId="16" xfId="0" applyFont="1" applyFill="1" applyBorder="1"/>
    <xf numFmtId="0" fontId="9" fillId="0" borderId="16" xfId="0" applyFont="1" applyFill="1" applyBorder="1"/>
    <xf numFmtId="0" fontId="7" fillId="0" borderId="16" xfId="0" applyFont="1" applyFill="1" applyBorder="1"/>
    <xf numFmtId="0" fontId="7" fillId="0" borderId="16" xfId="0" applyFont="1" applyFill="1" applyBorder="1" applyAlignment="1">
      <alignment wrapText="1"/>
    </xf>
    <xf numFmtId="0" fontId="6" fillId="0" borderId="16" xfId="0" applyFont="1" applyFill="1" applyBorder="1"/>
    <xf numFmtId="0" fontId="12" fillId="0" borderId="16" xfId="0" applyFont="1" applyFill="1" applyBorder="1" applyAlignment="1">
      <alignment wrapText="1"/>
    </xf>
    <xf numFmtId="0" fontId="0" fillId="0" borderId="27" xfId="0" applyBorder="1"/>
    <xf numFmtId="0" fontId="7" fillId="0" borderId="35" xfId="0" applyFont="1" applyFill="1" applyBorder="1"/>
    <xf numFmtId="0" fontId="6" fillId="0" borderId="37" xfId="0" applyFont="1" applyFill="1" applyBorder="1"/>
    <xf numFmtId="0" fontId="2" fillId="0" borderId="38" xfId="0" applyFont="1" applyFill="1" applyBorder="1"/>
    <xf numFmtId="0" fontId="9" fillId="0" borderId="38" xfId="0" applyFont="1" applyFill="1" applyBorder="1"/>
    <xf numFmtId="0" fontId="7" fillId="0" borderId="38" xfId="0" applyFont="1" applyFill="1" applyBorder="1"/>
    <xf numFmtId="0" fontId="2" fillId="0" borderId="39" xfId="0" applyFont="1" applyFill="1" applyBorder="1"/>
    <xf numFmtId="0" fontId="9" fillId="0" borderId="31" xfId="0" applyFont="1" applyFill="1" applyBorder="1"/>
    <xf numFmtId="0" fontId="3" fillId="0" borderId="0" xfId="0" applyFont="1" applyBorder="1" applyAlignment="1">
      <alignment horizontal="center" vertical="center"/>
    </xf>
    <xf numFmtId="0" fontId="7" fillId="0" borderId="35" xfId="0" applyFont="1" applyFill="1" applyBorder="1" applyAlignment="1">
      <alignment horizontal="center"/>
    </xf>
    <xf numFmtId="0" fontId="7" fillId="0" borderId="40" xfId="0" applyFont="1" applyFill="1" applyBorder="1" applyAlignment="1"/>
    <xf numFmtId="0" fontId="5" fillId="0" borderId="6" xfId="0" applyFont="1" applyBorder="1" applyAlignment="1">
      <alignment horizontal="right"/>
    </xf>
    <xf numFmtId="44" fontId="4" fillId="2" borderId="6" xfId="1" applyFont="1" applyFill="1" applyBorder="1"/>
    <xf numFmtId="0" fontId="5" fillId="0" borderId="0" xfId="0" applyFont="1" applyFill="1" applyBorder="1" applyAlignment="1">
      <alignment horizontal="right"/>
    </xf>
    <xf numFmtId="44" fontId="4" fillId="0" borderId="0" xfId="1" applyFont="1" applyFill="1" applyBorder="1"/>
    <xf numFmtId="0" fontId="0" fillId="0" borderId="0" xfId="0" applyFill="1" applyBorder="1" applyAlignment="1">
      <alignment horizontal="center"/>
    </xf>
    <xf numFmtId="44" fontId="0" fillId="0" borderId="0" xfId="1" applyFont="1" applyFill="1" applyBorder="1"/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3" fillId="8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44" fontId="5" fillId="0" borderId="23" xfId="0" applyNumberFormat="1" applyFont="1" applyFill="1" applyBorder="1" applyAlignment="1">
      <alignment horizontal="center" vertical="center"/>
    </xf>
    <xf numFmtId="44" fontId="5" fillId="0" borderId="24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wrapText="1"/>
    </xf>
    <xf numFmtId="0" fontId="7" fillId="0" borderId="24" xfId="0" applyFont="1" applyFill="1" applyBorder="1" applyAlignment="1">
      <alignment horizontal="center" wrapText="1"/>
    </xf>
    <xf numFmtId="0" fontId="4" fillId="0" borderId="26" xfId="0" applyFont="1" applyFill="1" applyBorder="1" applyAlignment="1">
      <alignment horizontal="center" wrapText="1"/>
    </xf>
    <xf numFmtId="0" fontId="4" fillId="0" borderId="27" xfId="0" applyFont="1" applyFill="1" applyBorder="1" applyAlignment="1">
      <alignment horizontal="center" wrapText="1"/>
    </xf>
    <xf numFmtId="44" fontId="4" fillId="0" borderId="28" xfId="0" applyNumberFormat="1" applyFont="1" applyFill="1" applyBorder="1" applyAlignment="1">
      <alignment horizontal="center" vertical="center"/>
    </xf>
    <xf numFmtId="44" fontId="4" fillId="0" borderId="29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wrapText="1"/>
    </xf>
    <xf numFmtId="0" fontId="3" fillId="0" borderId="32" xfId="0" applyFont="1" applyFill="1" applyBorder="1" applyAlignment="1">
      <alignment horizont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44" fontId="5" fillId="0" borderId="18" xfId="0" applyNumberFormat="1" applyFont="1" applyFill="1" applyBorder="1" applyAlignment="1">
      <alignment horizontal="center" vertical="center"/>
    </xf>
    <xf numFmtId="44" fontId="5" fillId="0" borderId="0" xfId="0" applyNumberFormat="1" applyFont="1" applyFill="1" applyBorder="1" applyAlignment="1">
      <alignment horizontal="center" vertical="center"/>
    </xf>
    <xf numFmtId="44" fontId="4" fillId="0" borderId="19" xfId="0" applyNumberFormat="1" applyFont="1" applyFill="1" applyBorder="1" applyAlignment="1">
      <alignment horizontal="center" vertical="center"/>
    </xf>
    <xf numFmtId="44" fontId="4" fillId="0" borderId="20" xfId="0" applyNumberFormat="1" applyFont="1" applyFill="1" applyBorder="1" applyAlignment="1">
      <alignment horizontal="center" vertical="center"/>
    </xf>
    <xf numFmtId="44" fontId="4" fillId="0" borderId="21" xfId="0" applyNumberFormat="1" applyFont="1" applyFill="1" applyBorder="1" applyAlignment="1">
      <alignment horizontal="center" vertical="center"/>
    </xf>
    <xf numFmtId="44" fontId="4" fillId="0" borderId="22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/>
    </xf>
    <xf numFmtId="15" fontId="2" fillId="11" borderId="1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99"/>
      <color rgb="FF99CCFF"/>
      <color rgb="FFCCFFCC"/>
      <color rgb="FF33CCFF"/>
      <color rgb="FFCC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39</xdr:row>
      <xdr:rowOff>85725</xdr:rowOff>
    </xdr:from>
    <xdr:to>
      <xdr:col>10</xdr:col>
      <xdr:colOff>1076325</xdr:colOff>
      <xdr:row>42</xdr:row>
      <xdr:rowOff>371475</xdr:rowOff>
    </xdr:to>
    <xdr:cxnSp macro="">
      <xdr:nvCxnSpPr>
        <xdr:cNvPr id="3" name="Conector recto de flecha 2"/>
        <xdr:cNvCxnSpPr/>
      </xdr:nvCxnSpPr>
      <xdr:spPr>
        <a:xfrm flipV="1">
          <a:off x="4752975" y="10287000"/>
          <a:ext cx="4562475" cy="8763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0</xdr:row>
      <xdr:rowOff>38100</xdr:rowOff>
    </xdr:from>
    <xdr:to>
      <xdr:col>16</xdr:col>
      <xdr:colOff>360831</xdr:colOff>
      <xdr:row>42</xdr:row>
      <xdr:rowOff>55685</xdr:rowOff>
    </xdr:to>
    <xdr:pic>
      <xdr:nvPicPr>
        <xdr:cNvPr id="2" name="Imagen 1" descr="C:\Users\ROUSS\Pictures\2023-11-09 ESCANEO\OBRADOR &amp; PRODUCCION         23-28 Oct-23.jpg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1661"/>
        <a:stretch/>
      </xdr:blipFill>
      <xdr:spPr bwMode="auto">
        <a:xfrm>
          <a:off x="5524500" y="38100"/>
          <a:ext cx="6171081" cy="9275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</xdr:colOff>
      <xdr:row>0</xdr:row>
      <xdr:rowOff>0</xdr:rowOff>
    </xdr:from>
    <xdr:to>
      <xdr:col>15</xdr:col>
      <xdr:colOff>647700</xdr:colOff>
      <xdr:row>35</xdr:row>
      <xdr:rowOff>200025</xdr:rowOff>
    </xdr:to>
    <xdr:pic>
      <xdr:nvPicPr>
        <xdr:cNvPr id="7" name="Imagen 6" descr="C:\Users\ROUSS\Pictures\2023-11-09 ESCANEO\OBRADOR &amp; PRODUCCION          30--04 Nov-23.jpg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011"/>
        <a:stretch/>
      </xdr:blipFill>
      <xdr:spPr bwMode="auto">
        <a:xfrm>
          <a:off x="5181600" y="0"/>
          <a:ext cx="5353050" cy="78105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47"/>
  <sheetViews>
    <sheetView topLeftCell="A26" zoomScale="130" zoomScaleNormal="130" workbookViewId="0">
      <selection activeCell="F35" sqref="F35"/>
    </sheetView>
  </sheetViews>
  <sheetFormatPr baseColWidth="10" defaultRowHeight="15.75" x14ac:dyDescent="0.25"/>
  <cols>
    <col min="1" max="1" width="4.7109375" customWidth="1"/>
    <col min="2" max="2" width="8.85546875" customWidth="1"/>
    <col min="4" max="5" width="11.5703125" style="2" customWidth="1"/>
    <col min="6" max="6" width="21.7109375" style="9" customWidth="1"/>
    <col min="7" max="7" width="3.42578125" style="18" customWidth="1"/>
    <col min="8" max="8" width="4.42578125" customWidth="1"/>
    <col min="9" max="9" width="9.85546875" customWidth="1"/>
    <col min="10" max="10" width="11.42578125" style="72"/>
    <col min="11" max="11" width="20" customWidth="1"/>
    <col min="12" max="12" width="18.28515625" customWidth="1"/>
    <col min="13" max="13" width="27.28515625" customWidth="1"/>
  </cols>
  <sheetData>
    <row r="1" spans="2:13" ht="36" customHeight="1" thickBot="1" x14ac:dyDescent="0.5">
      <c r="C1" s="158" t="s">
        <v>2</v>
      </c>
      <c r="D1" s="158"/>
      <c r="E1" s="158"/>
      <c r="F1" s="158"/>
      <c r="G1" s="158"/>
      <c r="I1" s="68"/>
      <c r="J1" s="159" t="s">
        <v>191</v>
      </c>
      <c r="K1" s="159"/>
      <c r="L1" s="159"/>
      <c r="M1" s="159"/>
    </row>
    <row r="2" spans="2:13" ht="33.75" customHeight="1" thickTop="1" thickBot="1" x14ac:dyDescent="0.3">
      <c r="C2" s="43" t="s">
        <v>0</v>
      </c>
      <c r="D2" s="21" t="s">
        <v>71</v>
      </c>
      <c r="E2" s="23" t="s">
        <v>72</v>
      </c>
      <c r="F2" s="19" t="s">
        <v>1</v>
      </c>
      <c r="G2" s="44"/>
      <c r="I2" s="68"/>
      <c r="J2" s="46" t="s">
        <v>192</v>
      </c>
      <c r="K2" s="47" t="s">
        <v>0</v>
      </c>
      <c r="L2" s="47" t="s">
        <v>193</v>
      </c>
      <c r="M2" s="48" t="s">
        <v>1</v>
      </c>
    </row>
    <row r="3" spans="2:13" ht="16.5" customHeight="1" x14ac:dyDescent="0.3">
      <c r="B3" s="6">
        <v>1</v>
      </c>
      <c r="C3" s="3">
        <v>45215</v>
      </c>
      <c r="D3" s="5" t="s">
        <v>3</v>
      </c>
      <c r="E3" s="31" t="s">
        <v>73</v>
      </c>
      <c r="F3" s="7">
        <v>45282.8</v>
      </c>
      <c r="G3" s="16"/>
      <c r="I3" s="68"/>
      <c r="J3" s="73">
        <v>16</v>
      </c>
      <c r="K3" s="74" t="s">
        <v>203</v>
      </c>
      <c r="L3" s="75" t="s">
        <v>195</v>
      </c>
      <c r="M3" s="76">
        <v>4293.3</v>
      </c>
    </row>
    <row r="4" spans="2:13" ht="16.5" customHeight="1" x14ac:dyDescent="0.3">
      <c r="B4" s="6">
        <v>2</v>
      </c>
      <c r="C4" s="4">
        <v>45215</v>
      </c>
      <c r="D4" s="6" t="s">
        <v>4</v>
      </c>
      <c r="E4" s="30" t="s">
        <v>75</v>
      </c>
      <c r="F4" s="8">
        <v>3418.2</v>
      </c>
      <c r="G4" s="26"/>
      <c r="I4" s="68"/>
      <c r="J4" s="77">
        <v>19</v>
      </c>
      <c r="K4" s="78" t="s">
        <v>204</v>
      </c>
      <c r="L4" s="79" t="s">
        <v>195</v>
      </c>
      <c r="M4" s="80">
        <v>4536</v>
      </c>
    </row>
    <row r="5" spans="2:13" ht="16.5" customHeight="1" x14ac:dyDescent="0.3">
      <c r="B5" s="6">
        <v>3</v>
      </c>
      <c r="C5" s="4">
        <v>45215</v>
      </c>
      <c r="D5" s="6" t="s">
        <v>5</v>
      </c>
      <c r="E5" s="28" t="s">
        <v>74</v>
      </c>
      <c r="F5" s="8">
        <v>7277</v>
      </c>
      <c r="G5" s="26"/>
      <c r="I5" s="68"/>
      <c r="J5" s="77">
        <v>20</v>
      </c>
      <c r="K5" s="78" t="s">
        <v>204</v>
      </c>
      <c r="L5" s="79" t="s">
        <v>195</v>
      </c>
      <c r="M5" s="80">
        <v>14645</v>
      </c>
    </row>
    <row r="6" spans="2:13" ht="16.5" customHeight="1" x14ac:dyDescent="0.3">
      <c r="B6" s="6">
        <v>4</v>
      </c>
      <c r="C6" s="4">
        <v>45215</v>
      </c>
      <c r="D6" s="6" t="s">
        <v>6</v>
      </c>
      <c r="E6" s="28" t="s">
        <v>76</v>
      </c>
      <c r="F6" s="8">
        <v>0</v>
      </c>
      <c r="G6" s="24"/>
      <c r="I6" s="68"/>
      <c r="J6" s="81">
        <v>26</v>
      </c>
      <c r="K6" s="82" t="s">
        <v>204</v>
      </c>
      <c r="L6" s="83" t="s">
        <v>195</v>
      </c>
      <c r="M6" s="84">
        <v>2139</v>
      </c>
    </row>
    <row r="7" spans="2:13" ht="16.5" customHeight="1" x14ac:dyDescent="0.3">
      <c r="B7" s="6">
        <v>5</v>
      </c>
      <c r="C7" s="4">
        <v>45215</v>
      </c>
      <c r="D7" s="6" t="s">
        <v>7</v>
      </c>
      <c r="E7" s="28" t="s">
        <v>77</v>
      </c>
      <c r="F7" s="8">
        <v>21226.799999999999</v>
      </c>
      <c r="G7" s="26"/>
      <c r="I7" s="68"/>
      <c r="J7" s="81">
        <v>190</v>
      </c>
      <c r="K7" s="82" t="s">
        <v>204</v>
      </c>
      <c r="L7" s="83" t="s">
        <v>195</v>
      </c>
      <c r="M7" s="84">
        <v>6365</v>
      </c>
    </row>
    <row r="8" spans="2:13" ht="16.5" customHeight="1" x14ac:dyDescent="0.3">
      <c r="B8" s="6">
        <v>6</v>
      </c>
      <c r="C8" s="4">
        <v>45215</v>
      </c>
      <c r="D8" s="6" t="s">
        <v>8</v>
      </c>
      <c r="E8" s="28" t="s">
        <v>78</v>
      </c>
      <c r="F8" s="8">
        <v>149593.20000000001</v>
      </c>
      <c r="G8" s="26"/>
      <c r="I8" s="68"/>
      <c r="J8" s="77">
        <v>189</v>
      </c>
      <c r="K8" s="78" t="s">
        <v>205</v>
      </c>
      <c r="L8" s="79" t="s">
        <v>195</v>
      </c>
      <c r="M8" s="80">
        <v>2691</v>
      </c>
    </row>
    <row r="9" spans="2:13" ht="16.5" customHeight="1" x14ac:dyDescent="0.3">
      <c r="B9" s="6">
        <v>7</v>
      </c>
      <c r="C9" s="4">
        <v>45215</v>
      </c>
      <c r="D9" s="6" t="s">
        <v>9</v>
      </c>
      <c r="E9" s="28" t="s">
        <v>81</v>
      </c>
      <c r="F9" s="8">
        <v>78056.479999999996</v>
      </c>
      <c r="G9" s="26"/>
      <c r="I9" s="68"/>
      <c r="J9" s="77">
        <v>194</v>
      </c>
      <c r="K9" s="78" t="s">
        <v>205</v>
      </c>
      <c r="L9" s="79" t="s">
        <v>195</v>
      </c>
      <c r="M9" s="80">
        <v>6063.4</v>
      </c>
    </row>
    <row r="10" spans="2:13" ht="16.5" customHeight="1" x14ac:dyDescent="0.3">
      <c r="B10" s="6">
        <v>8</v>
      </c>
      <c r="C10" s="4">
        <v>45215</v>
      </c>
      <c r="D10" s="6" t="s">
        <v>10</v>
      </c>
      <c r="E10" s="28" t="s">
        <v>87</v>
      </c>
      <c r="F10" s="8">
        <v>2783</v>
      </c>
      <c r="G10" s="26"/>
      <c r="I10" s="68"/>
      <c r="J10" s="81">
        <v>195</v>
      </c>
      <c r="K10" s="82" t="s">
        <v>205</v>
      </c>
      <c r="L10" s="83" t="s">
        <v>195</v>
      </c>
      <c r="M10" s="84">
        <v>3842</v>
      </c>
    </row>
    <row r="11" spans="2:13" ht="16.5" customHeight="1" x14ac:dyDescent="0.3">
      <c r="B11" s="6">
        <v>9</v>
      </c>
      <c r="C11" s="4">
        <v>45216</v>
      </c>
      <c r="D11" s="6" t="s">
        <v>11</v>
      </c>
      <c r="E11" s="30" t="s">
        <v>79</v>
      </c>
      <c r="F11" s="8">
        <v>36830</v>
      </c>
      <c r="G11" s="26"/>
      <c r="I11" s="68"/>
      <c r="J11" s="77">
        <v>196</v>
      </c>
      <c r="K11" s="78" t="s">
        <v>205</v>
      </c>
      <c r="L11" s="79" t="s">
        <v>195</v>
      </c>
      <c r="M11" s="80">
        <v>70525</v>
      </c>
    </row>
    <row r="12" spans="2:13" ht="16.5" customHeight="1" x14ac:dyDescent="0.3">
      <c r="B12" s="6">
        <v>10</v>
      </c>
      <c r="C12" s="4">
        <v>45216</v>
      </c>
      <c r="D12" s="6" t="s">
        <v>12</v>
      </c>
      <c r="E12" s="85" t="s">
        <v>208</v>
      </c>
      <c r="F12" s="10">
        <v>79232.399999999994</v>
      </c>
      <c r="G12" s="26"/>
      <c r="I12" s="68"/>
      <c r="J12" s="81">
        <v>198</v>
      </c>
      <c r="K12" s="82" t="s">
        <v>205</v>
      </c>
      <c r="L12" s="83" t="s">
        <v>195</v>
      </c>
      <c r="M12" s="84">
        <v>6720</v>
      </c>
    </row>
    <row r="13" spans="2:13" ht="16.5" customHeight="1" x14ac:dyDescent="0.3">
      <c r="B13" s="6">
        <v>11</v>
      </c>
      <c r="C13" s="4">
        <v>45216</v>
      </c>
      <c r="D13" s="6" t="s">
        <v>13</v>
      </c>
      <c r="E13" s="30" t="s">
        <v>80</v>
      </c>
      <c r="F13" s="8">
        <v>4140</v>
      </c>
      <c r="G13" s="25"/>
      <c r="I13" s="68"/>
      <c r="J13" s="81">
        <v>200</v>
      </c>
      <c r="K13" s="82" t="s">
        <v>205</v>
      </c>
      <c r="L13" s="83" t="s">
        <v>195</v>
      </c>
      <c r="M13" s="84">
        <v>1501</v>
      </c>
    </row>
    <row r="14" spans="2:13" ht="16.5" customHeight="1" x14ac:dyDescent="0.3">
      <c r="B14" s="6">
        <v>12</v>
      </c>
      <c r="C14" s="4">
        <v>45216</v>
      </c>
      <c r="D14" s="6" t="s">
        <v>14</v>
      </c>
      <c r="E14" s="30" t="s">
        <v>88</v>
      </c>
      <c r="F14" s="8">
        <v>6612</v>
      </c>
      <c r="G14" s="26"/>
      <c r="I14" s="68"/>
      <c r="J14" s="77">
        <v>202</v>
      </c>
      <c r="K14" s="78" t="s">
        <v>205</v>
      </c>
      <c r="L14" s="79" t="s">
        <v>195</v>
      </c>
      <c r="M14" s="80">
        <v>2943.6</v>
      </c>
    </row>
    <row r="15" spans="2:13" ht="16.5" customHeight="1" x14ac:dyDescent="0.3">
      <c r="B15" s="6">
        <v>13</v>
      </c>
      <c r="C15" s="4">
        <v>45216</v>
      </c>
      <c r="D15" s="6" t="s">
        <v>15</v>
      </c>
      <c r="E15" s="30" t="s">
        <v>89</v>
      </c>
      <c r="F15" s="8">
        <v>600</v>
      </c>
      <c r="G15" s="26"/>
      <c r="I15" s="68"/>
      <c r="J15" s="81">
        <v>207</v>
      </c>
      <c r="K15" s="82" t="s">
        <v>206</v>
      </c>
      <c r="L15" s="83" t="s">
        <v>195</v>
      </c>
      <c r="M15" s="84">
        <v>67424</v>
      </c>
    </row>
    <row r="16" spans="2:13" ht="16.5" customHeight="1" x14ac:dyDescent="0.3">
      <c r="B16" s="6">
        <v>14</v>
      </c>
      <c r="C16" s="4">
        <v>45216</v>
      </c>
      <c r="D16" s="6" t="s">
        <v>16</v>
      </c>
      <c r="E16" s="30" t="s">
        <v>82</v>
      </c>
      <c r="F16" s="8">
        <v>136.32</v>
      </c>
      <c r="G16" s="26"/>
      <c r="I16" s="68"/>
      <c r="J16" s="81">
        <v>209</v>
      </c>
      <c r="K16" s="82" t="s">
        <v>206</v>
      </c>
      <c r="L16" s="83" t="s">
        <v>195</v>
      </c>
      <c r="M16" s="84">
        <v>13800</v>
      </c>
    </row>
    <row r="17" spans="2:13" ht="16.5" customHeight="1" x14ac:dyDescent="0.3">
      <c r="B17" s="6">
        <v>15</v>
      </c>
      <c r="C17" s="4">
        <v>45216</v>
      </c>
      <c r="D17" s="6" t="s">
        <v>17</v>
      </c>
      <c r="E17" s="30" t="s">
        <v>83</v>
      </c>
      <c r="F17" s="8">
        <v>48332.6</v>
      </c>
      <c r="G17" s="26"/>
      <c r="I17" s="68"/>
      <c r="J17" s="77">
        <v>210</v>
      </c>
      <c r="K17" s="78" t="s">
        <v>206</v>
      </c>
      <c r="L17" s="79" t="s">
        <v>195</v>
      </c>
      <c r="M17" s="80">
        <v>90000</v>
      </c>
    </row>
    <row r="18" spans="2:13" ht="16.5" customHeight="1" x14ac:dyDescent="0.3">
      <c r="B18" s="6">
        <v>16</v>
      </c>
      <c r="C18" s="4">
        <v>45216</v>
      </c>
      <c r="D18" s="6" t="s">
        <v>18</v>
      </c>
      <c r="E18" s="30" t="s">
        <v>90</v>
      </c>
      <c r="F18" s="8">
        <v>660</v>
      </c>
      <c r="G18" s="26"/>
      <c r="I18" s="68"/>
      <c r="J18" s="81">
        <v>212</v>
      </c>
      <c r="K18" s="82" t="s">
        <v>206</v>
      </c>
      <c r="L18" s="83" t="s">
        <v>195</v>
      </c>
      <c r="M18" s="84">
        <v>35952</v>
      </c>
    </row>
    <row r="19" spans="2:13" ht="16.5" customHeight="1" x14ac:dyDescent="0.3">
      <c r="B19" s="6">
        <v>17</v>
      </c>
      <c r="C19" s="4">
        <v>45216</v>
      </c>
      <c r="D19" s="6" t="s">
        <v>19</v>
      </c>
      <c r="E19" s="30" t="s">
        <v>91</v>
      </c>
      <c r="F19" s="8">
        <v>8616</v>
      </c>
      <c r="G19" s="26"/>
      <c r="I19" s="68"/>
      <c r="J19" s="77">
        <v>214</v>
      </c>
      <c r="K19" s="78" t="s">
        <v>206</v>
      </c>
      <c r="L19" s="79" t="s">
        <v>195</v>
      </c>
      <c r="M19" s="80">
        <v>37139.199999999997</v>
      </c>
    </row>
    <row r="20" spans="2:13" ht="16.5" customHeight="1" x14ac:dyDescent="0.3">
      <c r="B20" s="6">
        <v>18</v>
      </c>
      <c r="C20" s="4">
        <v>45217</v>
      </c>
      <c r="D20" s="6" t="s">
        <v>20</v>
      </c>
      <c r="E20" s="30" t="s">
        <v>92</v>
      </c>
      <c r="F20" s="8">
        <v>5686.8</v>
      </c>
      <c r="G20" s="26"/>
      <c r="I20" s="68"/>
      <c r="J20" s="77">
        <v>216</v>
      </c>
      <c r="K20" s="78" t="s">
        <v>206</v>
      </c>
      <c r="L20" s="79" t="s">
        <v>195</v>
      </c>
      <c r="M20" s="80">
        <v>34759.199999999997</v>
      </c>
    </row>
    <row r="21" spans="2:13" ht="16.5" customHeight="1" x14ac:dyDescent="0.3">
      <c r="B21" s="6">
        <v>19</v>
      </c>
      <c r="C21" s="4">
        <v>45217</v>
      </c>
      <c r="D21" s="6" t="s">
        <v>21</v>
      </c>
      <c r="E21" s="30" t="s">
        <v>84</v>
      </c>
      <c r="F21" s="8">
        <v>33583.4</v>
      </c>
      <c r="G21" s="26"/>
      <c r="I21" s="68"/>
      <c r="J21" s="81">
        <v>217</v>
      </c>
      <c r="K21" s="82" t="s">
        <v>206</v>
      </c>
      <c r="L21" s="83" t="s">
        <v>195</v>
      </c>
      <c r="M21" s="84">
        <v>2960</v>
      </c>
    </row>
    <row r="22" spans="2:13" ht="16.5" customHeight="1" x14ac:dyDescent="0.3">
      <c r="B22" s="6">
        <v>20</v>
      </c>
      <c r="C22" s="4">
        <v>45217</v>
      </c>
      <c r="D22" s="6" t="s">
        <v>22</v>
      </c>
      <c r="E22" s="30" t="s">
        <v>85</v>
      </c>
      <c r="F22" s="8">
        <v>25746.9</v>
      </c>
      <c r="G22" s="26"/>
      <c r="I22" s="68"/>
      <c r="J22" s="81">
        <v>222</v>
      </c>
      <c r="K22" s="82" t="s">
        <v>206</v>
      </c>
      <c r="L22" s="83" t="s">
        <v>195</v>
      </c>
      <c r="M22" s="84">
        <v>13956</v>
      </c>
    </row>
    <row r="23" spans="2:13" ht="16.5" customHeight="1" x14ac:dyDescent="0.3">
      <c r="B23" s="6">
        <v>21</v>
      </c>
      <c r="C23" s="4">
        <v>45217</v>
      </c>
      <c r="D23" s="6" t="s">
        <v>23</v>
      </c>
      <c r="E23" s="30" t="s">
        <v>86</v>
      </c>
      <c r="F23" s="8">
        <v>8921.6</v>
      </c>
      <c r="G23" s="26"/>
      <c r="I23" s="68"/>
      <c r="J23" s="77">
        <v>223</v>
      </c>
      <c r="K23" s="78" t="s">
        <v>206</v>
      </c>
      <c r="L23" s="79" t="s">
        <v>195</v>
      </c>
      <c r="M23" s="80">
        <v>38640</v>
      </c>
    </row>
    <row r="24" spans="2:13" ht="16.5" customHeight="1" x14ac:dyDescent="0.3">
      <c r="B24" s="6">
        <v>22</v>
      </c>
      <c r="C24" s="4">
        <v>45218</v>
      </c>
      <c r="D24" s="6" t="s">
        <v>24</v>
      </c>
      <c r="E24" s="30" t="s">
        <v>93</v>
      </c>
      <c r="F24" s="8">
        <v>61442.36</v>
      </c>
      <c r="G24" s="25"/>
      <c r="I24" s="68"/>
      <c r="J24" s="77">
        <v>230</v>
      </c>
      <c r="K24" s="78" t="s">
        <v>207</v>
      </c>
      <c r="L24" s="79" t="s">
        <v>195</v>
      </c>
      <c r="M24" s="80">
        <v>28201.599999999999</v>
      </c>
    </row>
    <row r="25" spans="2:13" ht="16.5" customHeight="1" x14ac:dyDescent="0.3">
      <c r="B25" s="6">
        <v>23</v>
      </c>
      <c r="C25" s="4">
        <v>45218</v>
      </c>
      <c r="D25" s="6" t="s">
        <v>25</v>
      </c>
      <c r="E25" s="30" t="s">
        <v>94</v>
      </c>
      <c r="F25" s="8">
        <v>15890.6</v>
      </c>
      <c r="G25" s="26"/>
      <c r="I25" s="68"/>
      <c r="J25" s="77">
        <v>232</v>
      </c>
      <c r="K25" s="78" t="s">
        <v>207</v>
      </c>
      <c r="L25" s="79" t="s">
        <v>195</v>
      </c>
      <c r="M25" s="80">
        <v>6568.24</v>
      </c>
    </row>
    <row r="26" spans="2:13" ht="16.5" customHeight="1" x14ac:dyDescent="0.3">
      <c r="B26" s="6">
        <v>24</v>
      </c>
      <c r="C26" s="4">
        <v>45218</v>
      </c>
      <c r="D26" s="6" t="s">
        <v>26</v>
      </c>
      <c r="E26" s="30" t="s">
        <v>95</v>
      </c>
      <c r="F26" s="8">
        <v>139218.4</v>
      </c>
      <c r="G26" s="26"/>
      <c r="I26" s="68"/>
      <c r="J26" s="77">
        <v>235</v>
      </c>
      <c r="K26" s="78" t="s">
        <v>207</v>
      </c>
      <c r="L26" s="79" t="s">
        <v>195</v>
      </c>
      <c r="M26" s="80">
        <v>43581.599999999999</v>
      </c>
    </row>
    <row r="27" spans="2:13" ht="16.5" customHeight="1" x14ac:dyDescent="0.3">
      <c r="B27" s="6">
        <v>25</v>
      </c>
      <c r="C27" s="4">
        <v>45218</v>
      </c>
      <c r="D27" s="6" t="s">
        <v>27</v>
      </c>
      <c r="E27" s="30" t="s">
        <v>96</v>
      </c>
      <c r="F27" s="8">
        <v>50607.12</v>
      </c>
      <c r="G27" s="26"/>
      <c r="I27" s="68"/>
      <c r="J27" s="81">
        <v>236</v>
      </c>
      <c r="K27" s="82" t="s">
        <v>207</v>
      </c>
      <c r="L27" s="83" t="s">
        <v>195</v>
      </c>
      <c r="M27" s="84">
        <v>56403.199999999997</v>
      </c>
    </row>
    <row r="28" spans="2:13" ht="16.5" customHeight="1" x14ac:dyDescent="0.3">
      <c r="B28" s="6">
        <v>26</v>
      </c>
      <c r="C28" s="4">
        <v>45218</v>
      </c>
      <c r="D28" s="6" t="s">
        <v>28</v>
      </c>
      <c r="E28" s="30" t="s">
        <v>97</v>
      </c>
      <c r="F28" s="8">
        <v>1098.9000000000001</v>
      </c>
      <c r="G28" s="26"/>
      <c r="I28" s="68"/>
      <c r="J28" s="77">
        <v>238</v>
      </c>
      <c r="K28" s="78" t="s">
        <v>207</v>
      </c>
      <c r="L28" s="79" t="s">
        <v>195</v>
      </c>
      <c r="M28" s="80">
        <v>12908</v>
      </c>
    </row>
    <row r="29" spans="2:13" ht="16.5" customHeight="1" x14ac:dyDescent="0.25">
      <c r="B29" s="6">
        <v>27</v>
      </c>
      <c r="C29" s="4">
        <v>45218</v>
      </c>
      <c r="D29" s="6" t="s">
        <v>29</v>
      </c>
      <c r="E29" s="30" t="s">
        <v>98</v>
      </c>
      <c r="F29" s="8">
        <v>14898.4</v>
      </c>
      <c r="G29" s="26"/>
      <c r="I29" s="68"/>
      <c r="J29" s="71"/>
      <c r="K29" s="69"/>
      <c r="L29" s="69"/>
      <c r="M29" s="70">
        <v>0</v>
      </c>
    </row>
    <row r="30" spans="2:13" ht="16.5" customHeight="1" x14ac:dyDescent="0.25">
      <c r="B30" s="6">
        <v>28</v>
      </c>
      <c r="C30" s="4">
        <v>45219</v>
      </c>
      <c r="D30" s="6" t="s">
        <v>30</v>
      </c>
      <c r="E30" s="30" t="s">
        <v>99</v>
      </c>
      <c r="F30" s="8">
        <v>60156.800000000003</v>
      </c>
      <c r="G30" s="26"/>
      <c r="I30" s="68"/>
      <c r="J30" s="71"/>
      <c r="K30" s="69"/>
      <c r="L30" s="69"/>
      <c r="M30" s="70">
        <v>0</v>
      </c>
    </row>
    <row r="31" spans="2:13" ht="16.5" customHeight="1" x14ac:dyDescent="0.35">
      <c r="B31" s="6">
        <v>29</v>
      </c>
      <c r="C31" s="4">
        <v>45219</v>
      </c>
      <c r="D31" s="6" t="s">
        <v>31</v>
      </c>
      <c r="E31" s="28" t="s">
        <v>100</v>
      </c>
      <c r="F31" s="8">
        <v>0</v>
      </c>
      <c r="G31" s="24"/>
      <c r="I31" s="68"/>
      <c r="J31" s="146"/>
      <c r="K31" s="147"/>
      <c r="L31" s="148" t="s">
        <v>201</v>
      </c>
      <c r="M31" s="149">
        <f>SUM(M3:M30)</f>
        <v>608557.34</v>
      </c>
    </row>
    <row r="32" spans="2:13" ht="16.5" customHeight="1" x14ac:dyDescent="0.35">
      <c r="B32" s="6">
        <v>30</v>
      </c>
      <c r="C32" s="4">
        <v>45219</v>
      </c>
      <c r="D32" s="6" t="s">
        <v>32</v>
      </c>
      <c r="E32" s="28" t="s">
        <v>107</v>
      </c>
      <c r="F32" s="8">
        <v>6380.4</v>
      </c>
      <c r="G32" s="27"/>
      <c r="I32" s="68"/>
      <c r="J32" s="160"/>
      <c r="K32" s="160"/>
      <c r="L32" s="150"/>
      <c r="M32" s="151"/>
    </row>
    <row r="33" spans="2:13" ht="16.5" customHeight="1" x14ac:dyDescent="0.25">
      <c r="B33" s="6">
        <v>31</v>
      </c>
      <c r="C33" s="4">
        <v>45219</v>
      </c>
      <c r="D33" s="6" t="s">
        <v>33</v>
      </c>
      <c r="E33" s="28" t="s">
        <v>108</v>
      </c>
      <c r="F33" s="8">
        <v>32379.200000000001</v>
      </c>
      <c r="G33" s="17"/>
      <c r="I33" s="68"/>
      <c r="J33" s="152"/>
      <c r="K33" s="110"/>
      <c r="L33" s="110"/>
      <c r="M33" s="153"/>
    </row>
    <row r="34" spans="2:13" ht="16.5" customHeight="1" x14ac:dyDescent="0.25">
      <c r="B34" s="6">
        <v>32</v>
      </c>
      <c r="C34" s="4">
        <v>45219</v>
      </c>
      <c r="D34" s="6" t="s">
        <v>36</v>
      </c>
      <c r="E34" s="28" t="s">
        <v>109</v>
      </c>
      <c r="F34" s="8">
        <v>40231.519999999997</v>
      </c>
      <c r="G34" s="26"/>
      <c r="I34" s="68"/>
      <c r="J34" s="88"/>
      <c r="K34" s="86"/>
    </row>
    <row r="35" spans="2:13" ht="16.5" customHeight="1" thickBot="1" x14ac:dyDescent="0.35">
      <c r="B35" s="6">
        <v>33</v>
      </c>
      <c r="C35" s="4">
        <v>45219</v>
      </c>
      <c r="D35" s="6" t="s">
        <v>37</v>
      </c>
      <c r="E35" s="28"/>
      <c r="F35" s="8">
        <v>0</v>
      </c>
      <c r="G35" s="24"/>
      <c r="I35" s="68"/>
      <c r="J35" s="88"/>
      <c r="K35" s="99"/>
      <c r="L35" s="100"/>
      <c r="M35" s="100"/>
    </row>
    <row r="36" spans="2:13" ht="16.5" customHeight="1" thickTop="1" x14ac:dyDescent="0.25">
      <c r="B36" s="6">
        <v>34</v>
      </c>
      <c r="C36" s="4">
        <v>45219</v>
      </c>
      <c r="D36" s="6" t="s">
        <v>38</v>
      </c>
      <c r="E36" s="30" t="s">
        <v>111</v>
      </c>
      <c r="F36" s="8">
        <v>139881.26</v>
      </c>
      <c r="G36" s="25"/>
      <c r="I36" s="68"/>
      <c r="K36" s="99"/>
      <c r="L36" s="163" t="s">
        <v>210</v>
      </c>
      <c r="M36" s="161">
        <f>F47-M31</f>
        <v>1037858.16</v>
      </c>
    </row>
    <row r="37" spans="2:13" ht="16.5" customHeight="1" thickBot="1" x14ac:dyDescent="0.3">
      <c r="B37" s="6">
        <v>35</v>
      </c>
      <c r="C37" s="4">
        <v>45220</v>
      </c>
      <c r="D37" s="6" t="s">
        <v>39</v>
      </c>
      <c r="E37" s="30" t="s">
        <v>112</v>
      </c>
      <c r="F37" s="8">
        <v>50029.4</v>
      </c>
      <c r="G37" s="45"/>
      <c r="I37" s="68"/>
      <c r="K37" s="99"/>
      <c r="L37" s="164"/>
      <c r="M37" s="162"/>
    </row>
    <row r="38" spans="2:13" ht="16.5" customHeight="1" thickTop="1" x14ac:dyDescent="0.25">
      <c r="B38" s="6">
        <v>36</v>
      </c>
      <c r="C38" s="32">
        <v>45220</v>
      </c>
      <c r="D38" s="6" t="s">
        <v>40</v>
      </c>
      <c r="E38" s="28" t="s">
        <v>128</v>
      </c>
      <c r="F38" s="33">
        <v>132575.82</v>
      </c>
      <c r="G38" s="25"/>
      <c r="I38" s="68"/>
      <c r="K38" s="99"/>
      <c r="L38" s="101"/>
      <c r="M38" s="101"/>
    </row>
    <row r="39" spans="2:13" ht="16.5" customHeight="1" thickBot="1" x14ac:dyDescent="0.3">
      <c r="B39" s="6">
        <v>37</v>
      </c>
      <c r="C39" s="4">
        <v>45220</v>
      </c>
      <c r="D39" s="6" t="s">
        <v>41</v>
      </c>
      <c r="E39" s="28" t="s">
        <v>113</v>
      </c>
      <c r="F39" s="8">
        <v>2100.6</v>
      </c>
      <c r="G39" s="25"/>
      <c r="I39" s="68"/>
      <c r="K39" s="86"/>
      <c r="L39" s="87"/>
      <c r="M39" s="87"/>
    </row>
    <row r="40" spans="2:13" ht="16.5" customHeight="1" x14ac:dyDescent="0.25">
      <c r="B40" s="6">
        <v>38</v>
      </c>
      <c r="C40" s="4">
        <v>45220</v>
      </c>
      <c r="D40" s="6" t="s">
        <v>42</v>
      </c>
      <c r="E40" s="30" t="s">
        <v>114</v>
      </c>
      <c r="F40" s="8">
        <v>82278.960000000006</v>
      </c>
      <c r="G40" s="25"/>
      <c r="I40" s="68"/>
      <c r="K40" s="86"/>
      <c r="L40" s="154" t="s">
        <v>209</v>
      </c>
      <c r="M40" s="155"/>
    </row>
    <row r="41" spans="2:13" ht="16.5" customHeight="1" thickBot="1" x14ac:dyDescent="0.3">
      <c r="B41" s="6">
        <v>39</v>
      </c>
      <c r="C41" s="4">
        <v>45220</v>
      </c>
      <c r="D41" s="6" t="s">
        <v>43</v>
      </c>
      <c r="E41" s="28" t="s">
        <v>116</v>
      </c>
      <c r="F41" s="8">
        <v>92378.5</v>
      </c>
      <c r="G41" s="25"/>
      <c r="I41" s="68"/>
      <c r="L41" s="156"/>
      <c r="M41" s="157"/>
    </row>
    <row r="42" spans="2:13" ht="16.5" customHeight="1" x14ac:dyDescent="0.25">
      <c r="B42" s="6">
        <v>40</v>
      </c>
      <c r="C42" s="4">
        <v>45220</v>
      </c>
      <c r="D42" s="6" t="s">
        <v>44</v>
      </c>
      <c r="E42" s="28" t="s">
        <v>101</v>
      </c>
      <c r="F42" s="8">
        <v>26978</v>
      </c>
      <c r="G42" s="25"/>
      <c r="I42" s="68"/>
    </row>
    <row r="43" spans="2:13" ht="16.5" customHeight="1" x14ac:dyDescent="0.25">
      <c r="B43" s="6">
        <v>41</v>
      </c>
      <c r="C43" s="4">
        <v>45220</v>
      </c>
      <c r="D43" s="6" t="s">
        <v>45</v>
      </c>
      <c r="E43" s="28" t="s">
        <v>117</v>
      </c>
      <c r="F43" s="8">
        <v>119417.36</v>
      </c>
      <c r="G43" s="25"/>
      <c r="I43" s="68"/>
    </row>
    <row r="44" spans="2:13" ht="13.5" customHeight="1" x14ac:dyDescent="0.25">
      <c r="B44" s="6">
        <v>42</v>
      </c>
      <c r="C44" s="32">
        <v>45220</v>
      </c>
      <c r="D44" s="6" t="s">
        <v>46</v>
      </c>
      <c r="E44" s="28" t="s">
        <v>129</v>
      </c>
      <c r="F44" s="33">
        <v>0</v>
      </c>
      <c r="G44" s="35"/>
      <c r="I44" s="68"/>
    </row>
    <row r="45" spans="2:13" ht="13.5" customHeight="1" x14ac:dyDescent="0.25">
      <c r="B45" s="6">
        <v>43</v>
      </c>
      <c r="C45" s="4">
        <v>45220</v>
      </c>
      <c r="D45" s="6" t="s">
        <v>47</v>
      </c>
      <c r="E45" s="28" t="s">
        <v>102</v>
      </c>
      <c r="F45" s="8">
        <v>11736.4</v>
      </c>
      <c r="G45" s="25"/>
      <c r="I45" s="68"/>
    </row>
    <row r="46" spans="2:13" ht="21" customHeight="1" thickBot="1" x14ac:dyDescent="0.3">
      <c r="B46" s="6"/>
      <c r="C46" s="4"/>
      <c r="D46" s="12"/>
      <c r="E46" s="29"/>
      <c r="F46" s="13"/>
      <c r="G46" s="25"/>
      <c r="I46" s="68"/>
    </row>
    <row r="47" spans="2:13" ht="35.25" customHeight="1" thickBot="1" x14ac:dyDescent="0.3">
      <c r="B47" s="2"/>
      <c r="D47" s="14" t="s">
        <v>69</v>
      </c>
      <c r="E47" s="22"/>
      <c r="F47" s="15">
        <f>SUM(F3:F46)</f>
        <v>1646415.5</v>
      </c>
      <c r="I47" s="68"/>
    </row>
  </sheetData>
  <mergeCells count="6">
    <mergeCell ref="L40:M41"/>
    <mergeCell ref="C1:G1"/>
    <mergeCell ref="J1:M1"/>
    <mergeCell ref="J32:K32"/>
    <mergeCell ref="M36:M37"/>
    <mergeCell ref="L36:L37"/>
  </mergeCells>
  <pageMargins left="0.37" right="0.23622047244094491" top="0.27559055118110237" bottom="0.27559055118110237" header="0.31496062992125984" footer="0.31496062992125984"/>
  <pageSetup scale="7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M43"/>
  <sheetViews>
    <sheetView topLeftCell="A25" workbookViewId="0">
      <selection activeCell="F3" sqref="F3"/>
    </sheetView>
  </sheetViews>
  <sheetFormatPr baseColWidth="10" defaultRowHeight="15.75" x14ac:dyDescent="0.25"/>
  <cols>
    <col min="1" max="1" width="5.42578125" customWidth="1"/>
    <col min="2" max="2" width="8.85546875" customWidth="1"/>
    <col min="4" max="5" width="11.5703125" style="2" customWidth="1"/>
    <col min="6" max="6" width="21.7109375" style="9" customWidth="1"/>
    <col min="7" max="7" width="28.28515625" style="18" bestFit="1" customWidth="1"/>
    <col min="8" max="8" width="6" customWidth="1"/>
    <col min="9" max="9" width="7.28515625" customWidth="1"/>
    <col min="11" max="11" width="16.28515625" customWidth="1"/>
    <col min="12" max="12" width="26.5703125" customWidth="1"/>
    <col min="13" max="13" width="23.85546875" customWidth="1"/>
  </cols>
  <sheetData>
    <row r="1" spans="2:13" ht="40.5" customHeight="1" thickBot="1" x14ac:dyDescent="0.5">
      <c r="C1" s="158" t="s">
        <v>2</v>
      </c>
      <c r="D1" s="158"/>
      <c r="E1" s="158"/>
      <c r="F1" s="158"/>
      <c r="G1" s="158"/>
      <c r="J1" s="159" t="s">
        <v>202</v>
      </c>
      <c r="K1" s="159"/>
      <c r="L1" s="159"/>
      <c r="M1" s="159"/>
    </row>
    <row r="2" spans="2:13" ht="41.25" customHeight="1" thickTop="1" thickBot="1" x14ac:dyDescent="0.3">
      <c r="C2" s="1" t="s">
        <v>0</v>
      </c>
      <c r="D2" s="21" t="s">
        <v>71</v>
      </c>
      <c r="E2" s="23" t="s">
        <v>72</v>
      </c>
      <c r="F2" s="19" t="s">
        <v>1</v>
      </c>
      <c r="G2" s="20" t="s">
        <v>70</v>
      </c>
      <c r="J2" s="46" t="s">
        <v>192</v>
      </c>
      <c r="K2" s="47" t="s">
        <v>0</v>
      </c>
      <c r="L2" s="47" t="s">
        <v>193</v>
      </c>
      <c r="M2" s="48" t="s">
        <v>1</v>
      </c>
    </row>
    <row r="3" spans="2:13" ht="19.5" customHeight="1" x14ac:dyDescent="0.3">
      <c r="B3" s="6">
        <v>1</v>
      </c>
      <c r="C3" s="4">
        <v>45220</v>
      </c>
      <c r="D3" s="6" t="s">
        <v>47</v>
      </c>
      <c r="E3" s="28" t="s">
        <v>102</v>
      </c>
      <c r="F3" s="8">
        <v>11736.4</v>
      </c>
      <c r="G3" s="25" t="s">
        <v>57</v>
      </c>
      <c r="J3" s="49"/>
      <c r="K3" s="50"/>
      <c r="L3" s="51"/>
      <c r="M3" s="52"/>
    </row>
    <row r="4" spans="2:13" ht="19.5" customHeight="1" x14ac:dyDescent="0.3">
      <c r="B4" s="6">
        <v>2</v>
      </c>
      <c r="C4" s="4">
        <v>45222</v>
      </c>
      <c r="D4" s="6" t="s">
        <v>48</v>
      </c>
      <c r="E4" s="28" t="s">
        <v>103</v>
      </c>
      <c r="F4" s="8">
        <v>22751.1</v>
      </c>
      <c r="G4" s="25" t="s">
        <v>56</v>
      </c>
      <c r="J4" s="53">
        <v>240</v>
      </c>
      <c r="K4" s="54" t="s">
        <v>194</v>
      </c>
      <c r="L4" s="54" t="s">
        <v>195</v>
      </c>
      <c r="M4" s="55">
        <v>7527</v>
      </c>
    </row>
    <row r="5" spans="2:13" ht="19.5" customHeight="1" x14ac:dyDescent="0.3">
      <c r="B5" s="6">
        <v>3</v>
      </c>
      <c r="C5" s="4">
        <v>45222</v>
      </c>
      <c r="D5" s="6" t="s">
        <v>49</v>
      </c>
      <c r="E5" s="28" t="s">
        <v>104</v>
      </c>
      <c r="F5" s="8">
        <v>70164.84</v>
      </c>
      <c r="G5" s="25" t="s">
        <v>35</v>
      </c>
      <c r="J5" s="56">
        <v>245</v>
      </c>
      <c r="K5" s="57" t="s">
        <v>194</v>
      </c>
      <c r="L5" s="57" t="s">
        <v>195</v>
      </c>
      <c r="M5" s="58">
        <v>0</v>
      </c>
    </row>
    <row r="6" spans="2:13" ht="19.5" customHeight="1" x14ac:dyDescent="0.3">
      <c r="B6" s="6">
        <v>4</v>
      </c>
      <c r="C6" s="4">
        <v>45222</v>
      </c>
      <c r="D6" s="6" t="s">
        <v>50</v>
      </c>
      <c r="E6" s="28" t="s">
        <v>105</v>
      </c>
      <c r="F6" s="8">
        <v>20764.400000000001</v>
      </c>
      <c r="G6" s="25" t="s">
        <v>57</v>
      </c>
      <c r="J6" s="59">
        <v>246</v>
      </c>
      <c r="K6" s="60" t="s">
        <v>194</v>
      </c>
      <c r="L6" s="60" t="s">
        <v>195</v>
      </c>
      <c r="M6" s="61">
        <v>1734</v>
      </c>
    </row>
    <row r="7" spans="2:13" ht="19.5" customHeight="1" x14ac:dyDescent="0.3">
      <c r="B7" s="6">
        <v>5</v>
      </c>
      <c r="C7" s="4">
        <v>45222</v>
      </c>
      <c r="D7" s="6" t="s">
        <v>51</v>
      </c>
      <c r="E7" s="28" t="s">
        <v>106</v>
      </c>
      <c r="F7" s="8">
        <v>18512.5</v>
      </c>
      <c r="G7" s="25" t="s">
        <v>58</v>
      </c>
      <c r="J7" s="56">
        <v>247</v>
      </c>
      <c r="K7" s="57" t="s">
        <v>194</v>
      </c>
      <c r="L7" s="57" t="s">
        <v>195</v>
      </c>
      <c r="M7" s="58">
        <v>12558</v>
      </c>
    </row>
    <row r="8" spans="2:13" ht="19.5" customHeight="1" x14ac:dyDescent="0.3">
      <c r="B8" s="6">
        <v>6</v>
      </c>
      <c r="C8" s="4">
        <v>45222</v>
      </c>
      <c r="D8" s="6" t="s">
        <v>52</v>
      </c>
      <c r="E8" s="28" t="s">
        <v>118</v>
      </c>
      <c r="F8" s="8">
        <v>5100.8</v>
      </c>
      <c r="G8" s="25" t="s">
        <v>35</v>
      </c>
      <c r="J8" s="59">
        <v>250</v>
      </c>
      <c r="K8" s="60" t="s">
        <v>194</v>
      </c>
      <c r="L8" s="60" t="s">
        <v>195</v>
      </c>
      <c r="M8" s="61">
        <v>0</v>
      </c>
    </row>
    <row r="9" spans="2:13" ht="19.5" customHeight="1" x14ac:dyDescent="0.3">
      <c r="B9" s="6">
        <v>7</v>
      </c>
      <c r="C9" s="11">
        <v>45220</v>
      </c>
      <c r="D9" s="6" t="s">
        <v>53</v>
      </c>
      <c r="E9" s="28" t="s">
        <v>115</v>
      </c>
      <c r="F9" s="8">
        <v>6076.2</v>
      </c>
      <c r="G9" s="25" t="s">
        <v>59</v>
      </c>
      <c r="J9" s="56">
        <v>251</v>
      </c>
      <c r="K9" s="57" t="s">
        <v>194</v>
      </c>
      <c r="L9" s="57" t="s">
        <v>195</v>
      </c>
      <c r="M9" s="58">
        <v>4563</v>
      </c>
    </row>
    <row r="10" spans="2:13" ht="19.5" customHeight="1" x14ac:dyDescent="0.3">
      <c r="B10" s="6">
        <v>8</v>
      </c>
      <c r="C10" s="32">
        <v>45222</v>
      </c>
      <c r="D10" s="6" t="s">
        <v>54</v>
      </c>
      <c r="E10" s="28" t="s">
        <v>120</v>
      </c>
      <c r="F10" s="33">
        <v>2436</v>
      </c>
      <c r="G10" s="25" t="s">
        <v>125</v>
      </c>
      <c r="J10" s="59">
        <v>255</v>
      </c>
      <c r="K10" s="60" t="s">
        <v>194</v>
      </c>
      <c r="L10" s="60" t="s">
        <v>195</v>
      </c>
      <c r="M10" s="61">
        <v>118812.3</v>
      </c>
    </row>
    <row r="11" spans="2:13" ht="19.5" customHeight="1" x14ac:dyDescent="0.3">
      <c r="B11" s="6">
        <v>9</v>
      </c>
      <c r="C11" s="32">
        <v>45222</v>
      </c>
      <c r="D11" s="6" t="s">
        <v>60</v>
      </c>
      <c r="E11" s="28" t="s">
        <v>121</v>
      </c>
      <c r="F11" s="33">
        <v>9656</v>
      </c>
      <c r="G11" s="34" t="s">
        <v>126</v>
      </c>
      <c r="J11" s="62">
        <v>253</v>
      </c>
      <c r="K11" s="63" t="s">
        <v>194</v>
      </c>
      <c r="L11" s="63" t="s">
        <v>195</v>
      </c>
      <c r="M11" s="64">
        <v>333</v>
      </c>
    </row>
    <row r="12" spans="2:13" ht="19.5" customHeight="1" x14ac:dyDescent="0.3">
      <c r="B12" s="6">
        <v>10</v>
      </c>
      <c r="C12" s="4">
        <v>45222</v>
      </c>
      <c r="D12" s="6" t="s">
        <v>61</v>
      </c>
      <c r="E12" s="28" t="s">
        <v>119</v>
      </c>
      <c r="F12" s="8">
        <v>48937.4</v>
      </c>
      <c r="G12" s="25" t="s">
        <v>68</v>
      </c>
      <c r="J12" s="65">
        <v>254</v>
      </c>
      <c r="K12" s="66" t="s">
        <v>194</v>
      </c>
      <c r="L12" s="66" t="s">
        <v>195</v>
      </c>
      <c r="M12" s="67">
        <v>3861</v>
      </c>
    </row>
    <row r="13" spans="2:13" ht="19.5" customHeight="1" x14ac:dyDescent="0.3">
      <c r="B13" s="6">
        <v>11</v>
      </c>
      <c r="C13" s="32">
        <v>45223</v>
      </c>
      <c r="D13" s="6" t="s">
        <v>62</v>
      </c>
      <c r="E13" s="28" t="s">
        <v>122</v>
      </c>
      <c r="F13" s="33">
        <v>67869.600000000006</v>
      </c>
      <c r="G13" s="25" t="s">
        <v>35</v>
      </c>
      <c r="J13" s="56">
        <v>258</v>
      </c>
      <c r="K13" s="57" t="s">
        <v>194</v>
      </c>
      <c r="L13" s="57" t="s">
        <v>195</v>
      </c>
      <c r="M13" s="58">
        <v>291869.5</v>
      </c>
    </row>
    <row r="14" spans="2:13" ht="19.5" customHeight="1" x14ac:dyDescent="0.3">
      <c r="B14" s="6">
        <v>12</v>
      </c>
      <c r="C14" s="4">
        <v>45223</v>
      </c>
      <c r="D14" s="6" t="s">
        <v>63</v>
      </c>
      <c r="E14" s="30" t="s">
        <v>110</v>
      </c>
      <c r="F14" s="8">
        <v>15440</v>
      </c>
      <c r="G14" s="25" t="s">
        <v>58</v>
      </c>
      <c r="J14" s="65">
        <v>261</v>
      </c>
      <c r="K14" s="66" t="s">
        <v>194</v>
      </c>
      <c r="L14" s="66" t="s">
        <v>195</v>
      </c>
      <c r="M14" s="67">
        <v>267583.5</v>
      </c>
    </row>
    <row r="15" spans="2:13" ht="19.5" customHeight="1" x14ac:dyDescent="0.3">
      <c r="B15" s="6">
        <v>13</v>
      </c>
      <c r="C15" s="4">
        <v>45223</v>
      </c>
      <c r="D15" s="6" t="s">
        <v>64</v>
      </c>
      <c r="E15" s="28" t="s">
        <v>123</v>
      </c>
      <c r="F15" s="8">
        <v>26845.200000000001</v>
      </c>
      <c r="G15" s="27" t="s">
        <v>127</v>
      </c>
      <c r="J15" s="56">
        <v>263</v>
      </c>
      <c r="K15" s="57" t="s">
        <v>194</v>
      </c>
      <c r="L15" s="57" t="s">
        <v>195</v>
      </c>
      <c r="M15" s="58">
        <v>868.25</v>
      </c>
    </row>
    <row r="16" spans="2:13" ht="19.5" customHeight="1" x14ac:dyDescent="0.3">
      <c r="B16" s="6">
        <v>14</v>
      </c>
      <c r="C16" s="4">
        <v>45223</v>
      </c>
      <c r="D16" s="6" t="s">
        <v>65</v>
      </c>
      <c r="E16" s="28" t="s">
        <v>124</v>
      </c>
      <c r="F16" s="8">
        <v>606</v>
      </c>
      <c r="G16" s="25" t="s">
        <v>34</v>
      </c>
      <c r="J16" s="65">
        <v>264</v>
      </c>
      <c r="K16" s="66" t="s">
        <v>194</v>
      </c>
      <c r="L16" s="66" t="s">
        <v>195</v>
      </c>
      <c r="M16" s="67">
        <v>0</v>
      </c>
    </row>
    <row r="17" spans="2:13" ht="19.5" customHeight="1" x14ac:dyDescent="0.3">
      <c r="B17" s="6">
        <v>15</v>
      </c>
      <c r="C17" s="4">
        <v>45224</v>
      </c>
      <c r="D17" s="6" t="s">
        <v>66</v>
      </c>
      <c r="E17" s="28" t="s">
        <v>153</v>
      </c>
      <c r="F17" s="33">
        <v>55687.5</v>
      </c>
      <c r="G17" s="25" t="s">
        <v>154</v>
      </c>
      <c r="J17" s="56">
        <v>268</v>
      </c>
      <c r="K17" s="57" t="s">
        <v>196</v>
      </c>
      <c r="L17" s="57" t="s">
        <v>195</v>
      </c>
      <c r="M17" s="58">
        <v>1487.4</v>
      </c>
    </row>
    <row r="18" spans="2:13" ht="19.5" customHeight="1" x14ac:dyDescent="0.3">
      <c r="B18" s="6">
        <v>16</v>
      </c>
      <c r="C18" s="4">
        <v>45224</v>
      </c>
      <c r="D18" s="12" t="s">
        <v>67</v>
      </c>
      <c r="E18" s="29" t="s">
        <v>155</v>
      </c>
      <c r="F18" s="13">
        <v>10019.6</v>
      </c>
      <c r="G18" s="25" t="s">
        <v>157</v>
      </c>
      <c r="J18" s="59">
        <v>269</v>
      </c>
      <c r="K18" s="60" t="s">
        <v>196</v>
      </c>
      <c r="L18" s="60" t="s">
        <v>195</v>
      </c>
      <c r="M18" s="61">
        <v>25721.599999999999</v>
      </c>
    </row>
    <row r="19" spans="2:13" ht="19.5" customHeight="1" x14ac:dyDescent="0.3">
      <c r="B19" s="6">
        <v>17</v>
      </c>
      <c r="C19" s="32">
        <v>45224</v>
      </c>
      <c r="D19" s="6" t="s">
        <v>130</v>
      </c>
      <c r="E19" s="28" t="s">
        <v>158</v>
      </c>
      <c r="F19" s="33">
        <v>134020.35999999999</v>
      </c>
      <c r="G19" s="38" t="s">
        <v>35</v>
      </c>
      <c r="J19" s="59">
        <v>271</v>
      </c>
      <c r="K19" s="60" t="s">
        <v>196</v>
      </c>
      <c r="L19" s="60" t="s">
        <v>195</v>
      </c>
      <c r="M19" s="61">
        <v>4330.5</v>
      </c>
    </row>
    <row r="20" spans="2:13" ht="19.5" customHeight="1" x14ac:dyDescent="0.3">
      <c r="B20" s="6">
        <v>18</v>
      </c>
      <c r="C20" s="32">
        <v>45224</v>
      </c>
      <c r="D20" s="12" t="s">
        <v>131</v>
      </c>
      <c r="E20" s="28" t="s">
        <v>159</v>
      </c>
      <c r="F20" s="33">
        <v>6188</v>
      </c>
      <c r="G20" s="38" t="s">
        <v>160</v>
      </c>
      <c r="J20" s="59">
        <v>272</v>
      </c>
      <c r="K20" s="60" t="s">
        <v>196</v>
      </c>
      <c r="L20" s="60" t="s">
        <v>195</v>
      </c>
      <c r="M20" s="61">
        <v>14056</v>
      </c>
    </row>
    <row r="21" spans="2:13" ht="19.5" customHeight="1" x14ac:dyDescent="0.3">
      <c r="B21" s="6">
        <v>19</v>
      </c>
      <c r="C21" s="32">
        <v>45223</v>
      </c>
      <c r="D21" s="6" t="s">
        <v>132</v>
      </c>
      <c r="E21" s="30" t="s">
        <v>161</v>
      </c>
      <c r="F21" s="33">
        <v>0</v>
      </c>
      <c r="G21" s="39" t="s">
        <v>55</v>
      </c>
      <c r="J21" s="56">
        <v>274</v>
      </c>
      <c r="K21" s="57" t="s">
        <v>196</v>
      </c>
      <c r="L21" s="57" t="s">
        <v>195</v>
      </c>
      <c r="M21" s="58">
        <v>2831</v>
      </c>
    </row>
    <row r="22" spans="2:13" ht="19.5" customHeight="1" x14ac:dyDescent="0.3">
      <c r="B22" s="6">
        <v>20</v>
      </c>
      <c r="C22" s="32">
        <v>45224</v>
      </c>
      <c r="D22" s="12" t="s">
        <v>133</v>
      </c>
      <c r="E22" s="30" t="s">
        <v>161</v>
      </c>
      <c r="F22" s="33">
        <v>0</v>
      </c>
      <c r="G22" s="39" t="s">
        <v>55</v>
      </c>
      <c r="J22" s="56">
        <v>278</v>
      </c>
      <c r="K22" s="57" t="s">
        <v>196</v>
      </c>
      <c r="L22" s="57" t="s">
        <v>195</v>
      </c>
      <c r="M22" s="58">
        <v>603.84</v>
      </c>
    </row>
    <row r="23" spans="2:13" ht="19.5" customHeight="1" x14ac:dyDescent="0.3">
      <c r="B23" s="6">
        <v>21</v>
      </c>
      <c r="C23" s="32">
        <v>45225</v>
      </c>
      <c r="D23" s="6" t="s">
        <v>134</v>
      </c>
      <c r="E23" s="30" t="s">
        <v>162</v>
      </c>
      <c r="F23" s="33">
        <v>124407.5</v>
      </c>
      <c r="G23" s="38" t="s">
        <v>35</v>
      </c>
      <c r="J23" s="59">
        <v>289</v>
      </c>
      <c r="K23" s="60" t="s">
        <v>197</v>
      </c>
      <c r="L23" s="60" t="s">
        <v>195</v>
      </c>
      <c r="M23" s="61">
        <v>7531.5</v>
      </c>
    </row>
    <row r="24" spans="2:13" ht="19.5" customHeight="1" x14ac:dyDescent="0.3">
      <c r="B24" s="6">
        <v>22</v>
      </c>
      <c r="C24" s="32">
        <v>45225</v>
      </c>
      <c r="D24" s="12" t="s">
        <v>135</v>
      </c>
      <c r="E24" s="30" t="s">
        <v>163</v>
      </c>
      <c r="F24" s="33">
        <v>10456.44</v>
      </c>
      <c r="G24" s="36" t="s">
        <v>169</v>
      </c>
      <c r="J24" s="59">
        <v>293</v>
      </c>
      <c r="K24" s="60" t="s">
        <v>198</v>
      </c>
      <c r="L24" s="60" t="s">
        <v>195</v>
      </c>
      <c r="M24" s="61">
        <v>0</v>
      </c>
    </row>
    <row r="25" spans="2:13" ht="19.5" customHeight="1" x14ac:dyDescent="0.3">
      <c r="B25" s="6">
        <v>23</v>
      </c>
      <c r="C25" s="32">
        <v>45225</v>
      </c>
      <c r="D25" s="6" t="s">
        <v>136</v>
      </c>
      <c r="E25" s="30" t="s">
        <v>164</v>
      </c>
      <c r="F25" s="33">
        <v>345</v>
      </c>
      <c r="G25" s="38" t="s">
        <v>34</v>
      </c>
      <c r="J25" s="56">
        <v>296</v>
      </c>
      <c r="K25" s="57" t="s">
        <v>198</v>
      </c>
      <c r="L25" s="57" t="s">
        <v>195</v>
      </c>
      <c r="M25" s="58">
        <v>1601.1</v>
      </c>
    </row>
    <row r="26" spans="2:13" ht="19.5" customHeight="1" x14ac:dyDescent="0.3">
      <c r="B26" s="6">
        <v>24</v>
      </c>
      <c r="C26" s="32">
        <v>45225</v>
      </c>
      <c r="D26" s="12" t="s">
        <v>137</v>
      </c>
      <c r="E26" s="30" t="s">
        <v>165</v>
      </c>
      <c r="F26" s="33">
        <v>45834.7</v>
      </c>
      <c r="G26" s="38" t="s">
        <v>35</v>
      </c>
      <c r="J26" s="56">
        <v>298</v>
      </c>
      <c r="K26" s="57" t="s">
        <v>198</v>
      </c>
      <c r="L26" s="57" t="s">
        <v>195</v>
      </c>
      <c r="M26" s="58">
        <v>104685.44</v>
      </c>
    </row>
    <row r="27" spans="2:13" ht="19.5" customHeight="1" x14ac:dyDescent="0.3">
      <c r="B27" s="6">
        <v>25</v>
      </c>
      <c r="C27" s="32">
        <v>45225</v>
      </c>
      <c r="D27" s="6" t="s">
        <v>138</v>
      </c>
      <c r="E27" s="28" t="s">
        <v>167</v>
      </c>
      <c r="F27" s="33">
        <v>7125</v>
      </c>
      <c r="G27" s="38" t="s">
        <v>170</v>
      </c>
      <c r="J27" s="56">
        <v>304</v>
      </c>
      <c r="K27" s="57" t="s">
        <v>199</v>
      </c>
      <c r="L27" s="57" t="s">
        <v>195</v>
      </c>
      <c r="M27" s="58">
        <v>2008.5</v>
      </c>
    </row>
    <row r="28" spans="2:13" ht="19.5" customHeight="1" x14ac:dyDescent="0.3">
      <c r="B28" s="6">
        <v>26</v>
      </c>
      <c r="C28" s="32">
        <v>45225</v>
      </c>
      <c r="D28" s="12" t="s">
        <v>139</v>
      </c>
      <c r="E28" s="28" t="s">
        <v>166</v>
      </c>
      <c r="F28" s="33">
        <v>55137.9</v>
      </c>
      <c r="G28" s="38" t="s">
        <v>175</v>
      </c>
      <c r="J28" s="56">
        <v>306</v>
      </c>
      <c r="K28" s="57" t="s">
        <v>199</v>
      </c>
      <c r="L28" s="57" t="s">
        <v>195</v>
      </c>
      <c r="M28" s="58">
        <v>8084</v>
      </c>
    </row>
    <row r="29" spans="2:13" ht="19.5" customHeight="1" x14ac:dyDescent="0.3">
      <c r="B29" s="6">
        <v>27</v>
      </c>
      <c r="C29" s="32">
        <v>45226</v>
      </c>
      <c r="D29" s="6" t="s">
        <v>140</v>
      </c>
      <c r="E29" s="30" t="s">
        <v>168</v>
      </c>
      <c r="F29" s="33">
        <v>37652.400000000001</v>
      </c>
      <c r="G29" s="38" t="s">
        <v>176</v>
      </c>
      <c r="J29" s="59">
        <v>309</v>
      </c>
      <c r="K29" s="60" t="s">
        <v>199</v>
      </c>
      <c r="L29" s="60" t="s">
        <v>195</v>
      </c>
      <c r="M29" s="61">
        <v>266.94</v>
      </c>
    </row>
    <row r="30" spans="2:13" ht="19.5" customHeight="1" x14ac:dyDescent="0.3">
      <c r="B30" s="6">
        <v>28</v>
      </c>
      <c r="C30" s="32">
        <v>45226</v>
      </c>
      <c r="D30" s="12" t="s">
        <v>141</v>
      </c>
      <c r="E30" s="30" t="s">
        <v>171</v>
      </c>
      <c r="F30" s="33">
        <v>48202.54</v>
      </c>
      <c r="G30" s="38" t="s">
        <v>35</v>
      </c>
      <c r="J30" s="56">
        <v>310</v>
      </c>
      <c r="K30" s="57" t="s">
        <v>199</v>
      </c>
      <c r="L30" s="57" t="s">
        <v>195</v>
      </c>
      <c r="M30" s="58">
        <v>158.36000000000001</v>
      </c>
    </row>
    <row r="31" spans="2:13" ht="19.5" customHeight="1" x14ac:dyDescent="0.3">
      <c r="B31" s="6">
        <v>29</v>
      </c>
      <c r="C31" s="32">
        <v>45226</v>
      </c>
      <c r="D31" s="6" t="s">
        <v>142</v>
      </c>
      <c r="E31" s="30" t="s">
        <v>156</v>
      </c>
      <c r="F31" s="33">
        <v>5609.2</v>
      </c>
      <c r="G31" s="36" t="s">
        <v>177</v>
      </c>
      <c r="J31" s="59">
        <v>311</v>
      </c>
      <c r="K31" s="60" t="s">
        <v>199</v>
      </c>
      <c r="L31" s="60" t="s">
        <v>195</v>
      </c>
      <c r="M31" s="61">
        <v>1482</v>
      </c>
    </row>
    <row r="32" spans="2:13" ht="19.5" customHeight="1" x14ac:dyDescent="0.3">
      <c r="B32" s="6">
        <v>30</v>
      </c>
      <c r="C32" s="32">
        <v>45226</v>
      </c>
      <c r="D32" s="40" t="s">
        <v>143</v>
      </c>
      <c r="E32" s="30" t="s">
        <v>180</v>
      </c>
      <c r="F32" s="33">
        <v>43436.800000000003</v>
      </c>
      <c r="G32" s="37" t="s">
        <v>35</v>
      </c>
      <c r="J32" s="56">
        <v>312</v>
      </c>
      <c r="K32" s="57" t="s">
        <v>199</v>
      </c>
      <c r="L32" s="57" t="s">
        <v>195</v>
      </c>
      <c r="M32" s="58">
        <v>62048</v>
      </c>
    </row>
    <row r="33" spans="2:13" ht="19.5" customHeight="1" x14ac:dyDescent="0.3">
      <c r="B33" s="6">
        <v>31</v>
      </c>
      <c r="C33" s="32">
        <v>45227</v>
      </c>
      <c r="D33" s="6" t="s">
        <v>144</v>
      </c>
      <c r="E33" s="30" t="s">
        <v>172</v>
      </c>
      <c r="F33" s="33">
        <v>199527.8</v>
      </c>
      <c r="G33" s="38" t="s">
        <v>35</v>
      </c>
      <c r="J33" s="59">
        <v>313</v>
      </c>
      <c r="K33" s="60" t="s">
        <v>199</v>
      </c>
      <c r="L33" s="60" t="s">
        <v>195</v>
      </c>
      <c r="M33" s="61">
        <v>1374</v>
      </c>
    </row>
    <row r="34" spans="2:13" ht="19.5" customHeight="1" x14ac:dyDescent="0.3">
      <c r="B34" s="6">
        <v>32</v>
      </c>
      <c r="C34" s="32">
        <v>45227</v>
      </c>
      <c r="D34" s="12" t="s">
        <v>145</v>
      </c>
      <c r="E34" s="30" t="s">
        <v>173</v>
      </c>
      <c r="F34" s="33">
        <v>29534.1</v>
      </c>
      <c r="G34" s="38" t="s">
        <v>178</v>
      </c>
      <c r="J34" s="59">
        <v>323</v>
      </c>
      <c r="K34" s="60" t="s">
        <v>200</v>
      </c>
      <c r="L34" s="60" t="s">
        <v>195</v>
      </c>
      <c r="M34" s="61">
        <v>1267.5</v>
      </c>
    </row>
    <row r="35" spans="2:13" ht="19.5" customHeight="1" x14ac:dyDescent="0.3">
      <c r="B35" s="6">
        <v>33</v>
      </c>
      <c r="C35" s="32">
        <v>45227</v>
      </c>
      <c r="D35" s="6" t="s">
        <v>146</v>
      </c>
      <c r="E35" s="30" t="s">
        <v>174</v>
      </c>
      <c r="F35" s="33">
        <v>1734.4</v>
      </c>
      <c r="G35" s="36" t="s">
        <v>179</v>
      </c>
      <c r="J35" s="59">
        <v>325</v>
      </c>
      <c r="K35" s="60" t="s">
        <v>200</v>
      </c>
      <c r="L35" s="60" t="s">
        <v>195</v>
      </c>
      <c r="M35" s="61">
        <v>29356.799999999999</v>
      </c>
    </row>
    <row r="36" spans="2:13" ht="19.5" customHeight="1" thickBot="1" x14ac:dyDescent="0.35">
      <c r="B36" s="6">
        <v>34</v>
      </c>
      <c r="C36" s="32">
        <v>45227</v>
      </c>
      <c r="D36" s="12" t="s">
        <v>147</v>
      </c>
      <c r="E36" s="30" t="s">
        <v>181</v>
      </c>
      <c r="F36" s="33">
        <v>17967.2</v>
      </c>
      <c r="G36" s="36" t="s">
        <v>187</v>
      </c>
      <c r="J36" s="59">
        <v>331</v>
      </c>
      <c r="K36" s="60" t="s">
        <v>200</v>
      </c>
      <c r="L36" s="89" t="s">
        <v>195</v>
      </c>
      <c r="M36" s="90">
        <v>3539.2</v>
      </c>
    </row>
    <row r="37" spans="2:13" ht="19.5" customHeight="1" thickBot="1" x14ac:dyDescent="0.4">
      <c r="B37" s="6">
        <v>35</v>
      </c>
      <c r="C37" s="32">
        <v>45227</v>
      </c>
      <c r="D37" s="6" t="s">
        <v>148</v>
      </c>
      <c r="E37" s="30" t="s">
        <v>182</v>
      </c>
      <c r="F37" s="33">
        <v>640</v>
      </c>
      <c r="G37" s="37" t="s">
        <v>188</v>
      </c>
      <c r="L37" s="93" t="s">
        <v>201</v>
      </c>
      <c r="M37" s="92">
        <f>SUM(M4:M36)</f>
        <v>982143.22999999986</v>
      </c>
    </row>
    <row r="38" spans="2:13" ht="19.5" customHeight="1" thickBot="1" x14ac:dyDescent="0.4">
      <c r="B38" s="6">
        <v>36</v>
      </c>
      <c r="C38" s="32">
        <v>45227</v>
      </c>
      <c r="D38" s="12" t="s">
        <v>149</v>
      </c>
      <c r="E38" s="30" t="s">
        <v>183</v>
      </c>
      <c r="F38" s="33">
        <v>7296</v>
      </c>
      <c r="G38" s="36" t="s">
        <v>189</v>
      </c>
      <c r="J38" s="91"/>
      <c r="K38" s="96"/>
      <c r="L38" s="97"/>
      <c r="M38" s="98"/>
    </row>
    <row r="39" spans="2:13" ht="19.5" customHeight="1" thickTop="1" x14ac:dyDescent="0.25">
      <c r="B39" s="6">
        <v>37</v>
      </c>
      <c r="C39" s="32">
        <v>45227</v>
      </c>
      <c r="D39" s="6" t="s">
        <v>150</v>
      </c>
      <c r="E39" s="30" t="s">
        <v>184</v>
      </c>
      <c r="F39" s="33">
        <v>17830.3</v>
      </c>
      <c r="G39" s="36" t="s">
        <v>175</v>
      </c>
      <c r="J39" s="86"/>
      <c r="K39" s="95"/>
      <c r="L39" s="165" t="s">
        <v>210</v>
      </c>
      <c r="M39" s="167">
        <f>F43-M37</f>
        <v>225360.95000000007</v>
      </c>
    </row>
    <row r="40" spans="2:13" ht="19.5" customHeight="1" thickBot="1" x14ac:dyDescent="0.3">
      <c r="B40" s="6">
        <v>38</v>
      </c>
      <c r="C40" s="32">
        <v>45227</v>
      </c>
      <c r="D40" s="12" t="s">
        <v>151</v>
      </c>
      <c r="E40" s="30" t="s">
        <v>185</v>
      </c>
      <c r="F40" s="33">
        <v>1211.4000000000001</v>
      </c>
      <c r="G40" s="36" t="s">
        <v>190</v>
      </c>
      <c r="K40" s="94"/>
      <c r="L40" s="166"/>
      <c r="M40" s="168"/>
    </row>
    <row r="41" spans="2:13" ht="19.5" customHeight="1" thickTop="1" x14ac:dyDescent="0.25">
      <c r="B41" s="6">
        <v>39</v>
      </c>
      <c r="C41" s="32">
        <v>45227</v>
      </c>
      <c r="D41" s="6" t="s">
        <v>152</v>
      </c>
      <c r="E41" s="30" t="s">
        <v>186</v>
      </c>
      <c r="F41" s="33">
        <v>20743.599999999999</v>
      </c>
      <c r="G41" s="36" t="s">
        <v>35</v>
      </c>
      <c r="K41" s="94"/>
      <c r="L41" s="94"/>
      <c r="M41" s="94"/>
    </row>
    <row r="42" spans="2:13" ht="7.5" customHeight="1" thickBot="1" x14ac:dyDescent="0.3">
      <c r="B42" s="6"/>
      <c r="C42" s="32"/>
      <c r="D42" s="40"/>
      <c r="E42" s="41"/>
      <c r="F42" s="42"/>
      <c r="G42" s="36"/>
    </row>
    <row r="43" spans="2:13" ht="35.25" customHeight="1" thickBot="1" x14ac:dyDescent="0.3">
      <c r="B43" s="2"/>
      <c r="D43" s="14" t="s">
        <v>69</v>
      </c>
      <c r="E43" s="22"/>
      <c r="F43" s="15">
        <f>SUM(F3:F42)</f>
        <v>1207504.18</v>
      </c>
    </row>
  </sheetData>
  <mergeCells count="4">
    <mergeCell ref="C1:G1"/>
    <mergeCell ref="J1:M1"/>
    <mergeCell ref="L39:L40"/>
    <mergeCell ref="M39:M40"/>
  </mergeCells>
  <pageMargins left="0.6" right="0.15748031496062992" top="0.35433070866141736" bottom="0.27559055118110237" header="0.31496062992125984" footer="0.31496062992125984"/>
  <pageSetup scale="85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B1:N48"/>
  <sheetViews>
    <sheetView topLeftCell="A16" workbookViewId="0">
      <selection activeCell="E44" sqref="E44"/>
    </sheetView>
  </sheetViews>
  <sheetFormatPr baseColWidth="10" defaultRowHeight="15.75" x14ac:dyDescent="0.25"/>
  <cols>
    <col min="1" max="1" width="3.85546875" customWidth="1"/>
    <col min="2" max="2" width="4.42578125" customWidth="1"/>
    <col min="3" max="3" width="13.42578125" customWidth="1"/>
    <col min="4" max="4" width="11.5703125" style="2" customWidth="1"/>
    <col min="5" max="5" width="10.42578125" style="2" customWidth="1"/>
    <col min="6" max="6" width="21.7109375" style="9" customWidth="1"/>
    <col min="7" max="7" width="2.85546875" style="18" customWidth="1"/>
    <col min="8" max="8" width="6" customWidth="1"/>
    <col min="12" max="12" width="8.140625" customWidth="1"/>
    <col min="13" max="13" width="11.42578125" customWidth="1"/>
  </cols>
  <sheetData>
    <row r="1" spans="2:8" ht="24" thickBot="1" x14ac:dyDescent="0.3">
      <c r="C1" s="158" t="s">
        <v>2</v>
      </c>
      <c r="D1" s="158"/>
      <c r="E1" s="158"/>
      <c r="F1" s="158"/>
      <c r="G1" s="158"/>
    </row>
    <row r="2" spans="2:8" ht="57" thickBot="1" x14ac:dyDescent="0.3">
      <c r="C2" s="43" t="s">
        <v>0</v>
      </c>
      <c r="D2" s="21" t="s">
        <v>71</v>
      </c>
      <c r="E2" s="23" t="s">
        <v>72</v>
      </c>
      <c r="F2" s="19" t="s">
        <v>1</v>
      </c>
      <c r="G2" s="129"/>
      <c r="H2" s="68"/>
    </row>
    <row r="3" spans="2:8" x14ac:dyDescent="0.25">
      <c r="B3" s="6">
        <v>1</v>
      </c>
      <c r="C3" s="102">
        <v>45222</v>
      </c>
      <c r="D3" s="103" t="s">
        <v>211</v>
      </c>
      <c r="E3" s="106" t="s">
        <v>103</v>
      </c>
      <c r="F3" s="104">
        <v>22751.1</v>
      </c>
      <c r="G3" s="130"/>
      <c r="H3" s="68"/>
    </row>
    <row r="4" spans="2:8" x14ac:dyDescent="0.25">
      <c r="B4" s="6">
        <v>2</v>
      </c>
      <c r="C4" s="32">
        <v>45222</v>
      </c>
      <c r="D4" s="105" t="s">
        <v>212</v>
      </c>
      <c r="E4" s="28" t="s">
        <v>104</v>
      </c>
      <c r="F4" s="33">
        <v>70164.84</v>
      </c>
      <c r="G4" s="131"/>
      <c r="H4" s="68"/>
    </row>
    <row r="5" spans="2:8" x14ac:dyDescent="0.25">
      <c r="B5" s="6">
        <v>3</v>
      </c>
      <c r="C5" s="32">
        <v>45222</v>
      </c>
      <c r="D5" s="105" t="s">
        <v>213</v>
      </c>
      <c r="E5" s="28" t="s">
        <v>105</v>
      </c>
      <c r="F5" s="33">
        <v>20764.400000000001</v>
      </c>
      <c r="G5" s="131"/>
      <c r="H5" s="68"/>
    </row>
    <row r="6" spans="2:8" ht="18.75" x14ac:dyDescent="0.3">
      <c r="B6" s="6">
        <v>4</v>
      </c>
      <c r="C6" s="32">
        <v>45222</v>
      </c>
      <c r="D6" s="105" t="s">
        <v>51</v>
      </c>
      <c r="E6" s="28" t="s">
        <v>106</v>
      </c>
      <c r="F6" s="33">
        <v>18512.5</v>
      </c>
      <c r="G6" s="132"/>
      <c r="H6" s="68"/>
    </row>
    <row r="7" spans="2:8" x14ac:dyDescent="0.25">
      <c r="B7" s="6">
        <v>5</v>
      </c>
      <c r="C7" s="32">
        <v>45222</v>
      </c>
      <c r="D7" s="105" t="s">
        <v>52</v>
      </c>
      <c r="E7" s="28" t="s">
        <v>118</v>
      </c>
      <c r="F7" s="33">
        <v>5100.8</v>
      </c>
      <c r="G7" s="131"/>
      <c r="H7" s="68"/>
    </row>
    <row r="8" spans="2:8" ht="21" x14ac:dyDescent="0.35">
      <c r="B8" s="6">
        <v>6</v>
      </c>
      <c r="C8" s="184">
        <v>45220</v>
      </c>
      <c r="D8" s="105" t="s">
        <v>53</v>
      </c>
      <c r="E8" s="107" t="s">
        <v>115</v>
      </c>
      <c r="F8" s="33">
        <v>6076.2</v>
      </c>
      <c r="G8" s="131"/>
      <c r="H8" s="68"/>
    </row>
    <row r="9" spans="2:8" x14ac:dyDescent="0.25">
      <c r="B9" s="6">
        <v>7</v>
      </c>
      <c r="C9" s="32">
        <v>45222</v>
      </c>
      <c r="D9" s="105" t="s">
        <v>54</v>
      </c>
      <c r="E9" s="30" t="s">
        <v>120</v>
      </c>
      <c r="F9" s="33">
        <v>2436</v>
      </c>
      <c r="G9" s="131"/>
      <c r="H9" s="68"/>
    </row>
    <row r="10" spans="2:8" x14ac:dyDescent="0.25">
      <c r="B10" s="6">
        <v>8</v>
      </c>
      <c r="C10" s="32">
        <v>45222</v>
      </c>
      <c r="D10" s="105" t="s">
        <v>60</v>
      </c>
      <c r="E10" s="30" t="s">
        <v>121</v>
      </c>
      <c r="F10" s="33">
        <v>9656</v>
      </c>
      <c r="G10" s="131"/>
      <c r="H10" s="68"/>
    </row>
    <row r="11" spans="2:8" x14ac:dyDescent="0.25">
      <c r="B11" s="6">
        <v>9</v>
      </c>
      <c r="C11" s="32">
        <v>45222</v>
      </c>
      <c r="D11" s="105" t="s">
        <v>61</v>
      </c>
      <c r="E11" s="30" t="s">
        <v>215</v>
      </c>
      <c r="F11" s="33">
        <v>48937.4</v>
      </c>
      <c r="G11" s="131"/>
      <c r="H11" s="68"/>
    </row>
    <row r="12" spans="2:8" x14ac:dyDescent="0.25">
      <c r="B12" s="6">
        <v>10</v>
      </c>
      <c r="C12" s="32">
        <v>45223</v>
      </c>
      <c r="D12" s="105" t="s">
        <v>62</v>
      </c>
      <c r="E12" s="30" t="s">
        <v>122</v>
      </c>
      <c r="F12" s="33">
        <v>67869.600000000006</v>
      </c>
      <c r="G12" s="131"/>
      <c r="H12" s="68"/>
    </row>
    <row r="13" spans="2:8" x14ac:dyDescent="0.25">
      <c r="B13" s="6">
        <v>11</v>
      </c>
      <c r="C13" s="32">
        <v>45223</v>
      </c>
      <c r="D13" s="105" t="s">
        <v>63</v>
      </c>
      <c r="E13" s="30" t="s">
        <v>110</v>
      </c>
      <c r="F13" s="33">
        <v>15440</v>
      </c>
      <c r="G13" s="133"/>
      <c r="H13" s="68"/>
    </row>
    <row r="14" spans="2:8" x14ac:dyDescent="0.25">
      <c r="B14" s="6">
        <v>12</v>
      </c>
      <c r="C14" s="32">
        <v>45223</v>
      </c>
      <c r="D14" s="105" t="s">
        <v>64</v>
      </c>
      <c r="E14" s="28" t="s">
        <v>123</v>
      </c>
      <c r="F14" s="33">
        <v>26845.200000000001</v>
      </c>
      <c r="G14" s="131"/>
      <c r="H14" s="68"/>
    </row>
    <row r="15" spans="2:8" x14ac:dyDescent="0.25">
      <c r="B15" s="6">
        <v>13</v>
      </c>
      <c r="C15" s="32">
        <v>45223</v>
      </c>
      <c r="D15" s="105" t="s">
        <v>65</v>
      </c>
      <c r="E15" s="28" t="s">
        <v>124</v>
      </c>
      <c r="F15" s="33">
        <v>606</v>
      </c>
      <c r="G15" s="131"/>
      <c r="H15" s="68"/>
    </row>
    <row r="16" spans="2:8" x14ac:dyDescent="0.25">
      <c r="B16" s="6">
        <v>14</v>
      </c>
      <c r="C16" s="32">
        <v>45224</v>
      </c>
      <c r="D16" s="105" t="s">
        <v>66</v>
      </c>
      <c r="E16" s="28" t="s">
        <v>153</v>
      </c>
      <c r="F16" s="33">
        <v>55687.5</v>
      </c>
      <c r="G16" s="131"/>
      <c r="H16" s="68"/>
    </row>
    <row r="17" spans="2:8" x14ac:dyDescent="0.25">
      <c r="B17" s="6">
        <v>15</v>
      </c>
      <c r="C17" s="32">
        <v>45224</v>
      </c>
      <c r="D17" s="105" t="s">
        <v>67</v>
      </c>
      <c r="E17" s="28" t="s">
        <v>155</v>
      </c>
      <c r="F17" s="33">
        <v>10019.6</v>
      </c>
      <c r="G17" s="131"/>
      <c r="H17" s="68"/>
    </row>
    <row r="18" spans="2:8" x14ac:dyDescent="0.25">
      <c r="B18" s="6">
        <v>16</v>
      </c>
      <c r="C18" s="32">
        <v>45224</v>
      </c>
      <c r="D18" s="105" t="s">
        <v>130</v>
      </c>
      <c r="E18" s="28" t="s">
        <v>158</v>
      </c>
      <c r="F18" s="33">
        <v>134020.35999999999</v>
      </c>
      <c r="G18" s="131"/>
      <c r="H18" s="68"/>
    </row>
    <row r="19" spans="2:8" x14ac:dyDescent="0.25">
      <c r="B19" s="6">
        <v>17</v>
      </c>
      <c r="C19" s="32">
        <v>45224</v>
      </c>
      <c r="D19" s="105" t="s">
        <v>131</v>
      </c>
      <c r="E19" s="30" t="s">
        <v>159</v>
      </c>
      <c r="F19" s="33">
        <v>6188</v>
      </c>
      <c r="G19" s="131"/>
      <c r="H19" s="68"/>
    </row>
    <row r="20" spans="2:8" x14ac:dyDescent="0.25">
      <c r="B20" s="6">
        <v>18</v>
      </c>
      <c r="C20" s="32">
        <v>45223</v>
      </c>
      <c r="D20" s="105" t="s">
        <v>132</v>
      </c>
      <c r="E20" s="30" t="s">
        <v>158</v>
      </c>
      <c r="F20" s="33">
        <v>0</v>
      </c>
      <c r="G20" s="131"/>
      <c r="H20" s="68"/>
    </row>
    <row r="21" spans="2:8" x14ac:dyDescent="0.25">
      <c r="B21" s="6">
        <v>19</v>
      </c>
      <c r="C21" s="32">
        <v>45224</v>
      </c>
      <c r="D21" s="105" t="s">
        <v>133</v>
      </c>
      <c r="E21" s="30" t="s">
        <v>159</v>
      </c>
      <c r="F21" s="33">
        <v>0</v>
      </c>
      <c r="G21" s="131"/>
      <c r="H21" s="68"/>
    </row>
    <row r="22" spans="2:8" x14ac:dyDescent="0.25">
      <c r="B22" s="6">
        <v>20</v>
      </c>
      <c r="C22" s="32">
        <v>45225</v>
      </c>
      <c r="D22" s="105" t="s">
        <v>134</v>
      </c>
      <c r="E22" s="30" t="s">
        <v>162</v>
      </c>
      <c r="F22" s="33">
        <v>124407.5</v>
      </c>
      <c r="G22" s="131"/>
      <c r="H22" s="68"/>
    </row>
    <row r="23" spans="2:8" x14ac:dyDescent="0.25">
      <c r="B23" s="6">
        <v>21</v>
      </c>
      <c r="C23" s="32">
        <v>45225</v>
      </c>
      <c r="D23" s="105" t="s">
        <v>135</v>
      </c>
      <c r="E23" s="30" t="s">
        <v>163</v>
      </c>
      <c r="F23" s="33">
        <v>10456.44</v>
      </c>
      <c r="G23" s="131"/>
      <c r="H23" s="68"/>
    </row>
    <row r="24" spans="2:8" x14ac:dyDescent="0.25">
      <c r="B24" s="6">
        <v>22</v>
      </c>
      <c r="C24" s="32">
        <v>45225</v>
      </c>
      <c r="D24" s="105" t="s">
        <v>136</v>
      </c>
      <c r="E24" s="30" t="s">
        <v>164</v>
      </c>
      <c r="F24" s="33">
        <v>345</v>
      </c>
      <c r="G24" s="133"/>
      <c r="H24" s="68"/>
    </row>
    <row r="25" spans="2:8" x14ac:dyDescent="0.25">
      <c r="B25" s="6">
        <v>23</v>
      </c>
      <c r="C25" s="32">
        <v>45225</v>
      </c>
      <c r="D25" s="105" t="s">
        <v>137</v>
      </c>
      <c r="E25" s="30" t="s">
        <v>165</v>
      </c>
      <c r="F25" s="33">
        <v>45834.7</v>
      </c>
      <c r="G25" s="131"/>
      <c r="H25" s="68"/>
    </row>
    <row r="26" spans="2:8" x14ac:dyDescent="0.25">
      <c r="B26" s="6">
        <v>24</v>
      </c>
      <c r="C26" s="32">
        <v>45225</v>
      </c>
      <c r="D26" s="105" t="s">
        <v>138</v>
      </c>
      <c r="E26" s="28" t="s">
        <v>167</v>
      </c>
      <c r="F26" s="33">
        <v>7125</v>
      </c>
      <c r="G26" s="131"/>
      <c r="H26" s="68"/>
    </row>
    <row r="27" spans="2:8" x14ac:dyDescent="0.25">
      <c r="B27" s="6">
        <v>25</v>
      </c>
      <c r="C27" s="32">
        <v>45225</v>
      </c>
      <c r="D27" s="105" t="s">
        <v>139</v>
      </c>
      <c r="E27" s="28" t="s">
        <v>166</v>
      </c>
      <c r="F27" s="33">
        <v>55137.9</v>
      </c>
      <c r="G27" s="131"/>
      <c r="H27" s="68"/>
    </row>
    <row r="28" spans="2:8" x14ac:dyDescent="0.25">
      <c r="B28" s="6">
        <v>26</v>
      </c>
      <c r="C28" s="32">
        <v>45226</v>
      </c>
      <c r="D28" s="105" t="s">
        <v>140</v>
      </c>
      <c r="E28" s="30" t="s">
        <v>168</v>
      </c>
      <c r="F28" s="33">
        <v>37652.400000000001</v>
      </c>
      <c r="G28" s="131"/>
      <c r="H28" s="68"/>
    </row>
    <row r="29" spans="2:8" x14ac:dyDescent="0.25">
      <c r="B29" s="6">
        <v>27</v>
      </c>
      <c r="C29" s="32">
        <v>45226</v>
      </c>
      <c r="D29" s="105" t="s">
        <v>141</v>
      </c>
      <c r="E29" s="30" t="s">
        <v>171</v>
      </c>
      <c r="F29" s="33">
        <v>48202.54</v>
      </c>
      <c r="G29" s="131"/>
      <c r="H29" s="68"/>
    </row>
    <row r="30" spans="2:8" x14ac:dyDescent="0.25">
      <c r="B30" s="6">
        <v>28</v>
      </c>
      <c r="C30" s="32">
        <v>45226</v>
      </c>
      <c r="D30" s="105" t="s">
        <v>142</v>
      </c>
      <c r="E30" s="30" t="s">
        <v>156</v>
      </c>
      <c r="F30" s="33">
        <v>5609.2</v>
      </c>
      <c r="G30" s="131"/>
      <c r="H30" s="68"/>
    </row>
    <row r="31" spans="2:8" ht="18.75" x14ac:dyDescent="0.3">
      <c r="B31" s="6">
        <v>29</v>
      </c>
      <c r="C31" s="32">
        <v>45226</v>
      </c>
      <c r="D31" s="105" t="s">
        <v>143</v>
      </c>
      <c r="E31" s="30" t="s">
        <v>180</v>
      </c>
      <c r="F31" s="33">
        <v>43436.800000000003</v>
      </c>
      <c r="G31" s="132"/>
      <c r="H31" s="68"/>
    </row>
    <row r="32" spans="2:8" x14ac:dyDescent="0.25">
      <c r="B32" s="6">
        <v>30</v>
      </c>
      <c r="C32" s="32">
        <v>45227</v>
      </c>
      <c r="D32" s="105" t="s">
        <v>144</v>
      </c>
      <c r="E32" s="30" t="s">
        <v>172</v>
      </c>
      <c r="F32" s="33">
        <v>199527.8</v>
      </c>
      <c r="G32" s="134"/>
      <c r="H32" s="68"/>
    </row>
    <row r="33" spans="2:14" x14ac:dyDescent="0.25">
      <c r="B33" s="6">
        <v>31</v>
      </c>
      <c r="C33" s="32">
        <v>45227</v>
      </c>
      <c r="D33" s="105" t="s">
        <v>145</v>
      </c>
      <c r="E33" s="30" t="s">
        <v>173</v>
      </c>
      <c r="F33" s="33">
        <v>29534.1</v>
      </c>
      <c r="G33" s="135"/>
      <c r="H33" s="68"/>
    </row>
    <row r="34" spans="2:14" x14ac:dyDescent="0.25">
      <c r="B34" s="6">
        <v>32</v>
      </c>
      <c r="C34" s="32">
        <v>45227</v>
      </c>
      <c r="D34" s="105" t="s">
        <v>146</v>
      </c>
      <c r="E34" s="30" t="s">
        <v>174</v>
      </c>
      <c r="F34" s="33">
        <v>1734.4</v>
      </c>
      <c r="G34" s="131"/>
      <c r="H34" s="68"/>
    </row>
    <row r="35" spans="2:14" ht="18.75" x14ac:dyDescent="0.3">
      <c r="B35" s="6">
        <v>33</v>
      </c>
      <c r="C35" s="32">
        <v>45227</v>
      </c>
      <c r="D35" s="105" t="s">
        <v>147</v>
      </c>
      <c r="E35" s="30" t="s">
        <v>181</v>
      </c>
      <c r="F35" s="33">
        <v>17967.2</v>
      </c>
      <c r="G35" s="132"/>
      <c r="H35" s="68"/>
    </row>
    <row r="36" spans="2:14" x14ac:dyDescent="0.25">
      <c r="B36" s="6">
        <v>34</v>
      </c>
      <c r="C36" s="32">
        <v>45227</v>
      </c>
      <c r="D36" s="105" t="s">
        <v>148</v>
      </c>
      <c r="E36" s="30" t="s">
        <v>182</v>
      </c>
      <c r="F36" s="33">
        <v>640</v>
      </c>
      <c r="G36" s="133"/>
      <c r="H36" s="68"/>
    </row>
    <row r="37" spans="2:14" x14ac:dyDescent="0.25">
      <c r="B37" s="6">
        <v>35</v>
      </c>
      <c r="C37" s="32">
        <v>45227</v>
      </c>
      <c r="D37" s="105" t="s">
        <v>149</v>
      </c>
      <c r="E37" s="30" t="s">
        <v>183</v>
      </c>
      <c r="F37" s="33">
        <v>7296</v>
      </c>
      <c r="G37" s="136"/>
      <c r="H37" s="68"/>
    </row>
    <row r="38" spans="2:14" x14ac:dyDescent="0.25">
      <c r="B38" s="6">
        <v>36</v>
      </c>
      <c r="C38" s="32">
        <v>45227</v>
      </c>
      <c r="D38" s="105" t="s">
        <v>150</v>
      </c>
      <c r="E38" s="30" t="s">
        <v>184</v>
      </c>
      <c r="F38" s="33">
        <v>17830.3</v>
      </c>
      <c r="G38" s="133"/>
      <c r="H38" s="68"/>
    </row>
    <row r="39" spans="2:14" x14ac:dyDescent="0.25">
      <c r="B39" s="6">
        <v>37</v>
      </c>
      <c r="C39" s="32">
        <v>45227</v>
      </c>
      <c r="D39" s="105" t="s">
        <v>151</v>
      </c>
      <c r="E39" s="30" t="s">
        <v>185</v>
      </c>
      <c r="F39" s="33">
        <v>1211.4000000000001</v>
      </c>
      <c r="G39" s="133"/>
      <c r="H39" s="68"/>
    </row>
    <row r="40" spans="2:14" x14ac:dyDescent="0.25">
      <c r="B40" s="6">
        <v>38</v>
      </c>
      <c r="C40" s="32">
        <v>45227</v>
      </c>
      <c r="D40" s="105" t="s">
        <v>152</v>
      </c>
      <c r="E40" s="30" t="s">
        <v>186</v>
      </c>
      <c r="F40" s="33">
        <v>20743.599999999999</v>
      </c>
      <c r="G40" s="133"/>
      <c r="H40" s="68"/>
    </row>
    <row r="41" spans="2:14" x14ac:dyDescent="0.25">
      <c r="B41" s="12"/>
      <c r="C41" s="111"/>
      <c r="D41" s="40"/>
      <c r="E41" s="41"/>
      <c r="F41" s="42"/>
      <c r="G41" s="138"/>
      <c r="H41" s="68"/>
    </row>
    <row r="42" spans="2:14" ht="19.5" thickBot="1" x14ac:dyDescent="0.3">
      <c r="B42" s="114"/>
      <c r="C42" s="113"/>
      <c r="D42" s="124" t="s">
        <v>69</v>
      </c>
      <c r="E42" s="125"/>
      <c r="F42" s="126">
        <f>SUM(F3:F41)</f>
        <v>1195767.78</v>
      </c>
      <c r="H42" s="137"/>
    </row>
    <row r="43" spans="2:14" ht="16.5" thickBot="1" x14ac:dyDescent="0.3">
      <c r="B43" s="114"/>
      <c r="C43" s="113"/>
      <c r="D43" s="114"/>
      <c r="E43" s="115"/>
      <c r="F43" s="116"/>
      <c r="G43" s="121"/>
      <c r="H43" s="110"/>
      <c r="J43" s="99"/>
      <c r="K43" s="100"/>
      <c r="L43" s="100"/>
      <c r="M43" s="100"/>
      <c r="N43" s="100"/>
    </row>
    <row r="44" spans="2:14" ht="19.5" customHeight="1" x14ac:dyDescent="0.25">
      <c r="B44" s="2"/>
      <c r="F44" s="171" t="s">
        <v>221</v>
      </c>
      <c r="G44" s="172"/>
      <c r="H44" s="173"/>
      <c r="J44" s="169" t="s">
        <v>210</v>
      </c>
      <c r="K44" s="170"/>
      <c r="L44" s="177">
        <f>F42-982143.23</f>
        <v>213624.55000000005</v>
      </c>
      <c r="M44" s="178"/>
      <c r="N44" s="178"/>
    </row>
    <row r="45" spans="2:14" ht="15.75" customHeight="1" thickBot="1" x14ac:dyDescent="0.3">
      <c r="F45" s="174"/>
      <c r="G45" s="175"/>
      <c r="H45" s="176"/>
      <c r="J45" s="169"/>
      <c r="K45" s="170"/>
      <c r="L45" s="177"/>
      <c r="M45" s="178"/>
      <c r="N45" s="178"/>
    </row>
    <row r="46" spans="2:14" x14ac:dyDescent="0.25">
      <c r="J46" s="99"/>
      <c r="K46" s="101"/>
      <c r="L46" s="101"/>
      <c r="M46" s="100"/>
      <c r="N46" s="100"/>
    </row>
    <row r="47" spans="2:14" x14ac:dyDescent="0.25">
      <c r="J47" s="86"/>
      <c r="K47" s="87"/>
      <c r="L47" s="87"/>
    </row>
    <row r="48" spans="2:14" x14ac:dyDescent="0.25">
      <c r="J48" s="86"/>
    </row>
  </sheetData>
  <mergeCells count="4">
    <mergeCell ref="C1:G1"/>
    <mergeCell ref="J44:K45"/>
    <mergeCell ref="F44:H45"/>
    <mergeCell ref="L44:N45"/>
  </mergeCells>
  <pageMargins left="0.19685039370078741" right="0.11811023622047245" top="0.27559055118110237" bottom="0.27559055118110237" header="0.31496062992125984" footer="0.31496062992125984"/>
  <pageSetup scale="73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CCFF"/>
  </sheetPr>
  <dimension ref="B1:G47"/>
  <sheetViews>
    <sheetView tabSelected="1" topLeftCell="A13" zoomScaleNormal="100" workbookViewId="0">
      <selection activeCell="H38" sqref="H38"/>
    </sheetView>
  </sheetViews>
  <sheetFormatPr baseColWidth="10" defaultRowHeight="15.75" x14ac:dyDescent="0.25"/>
  <cols>
    <col min="1" max="1" width="2.140625" customWidth="1"/>
    <col min="2" max="2" width="5" customWidth="1"/>
    <col min="3" max="3" width="14.42578125" customWidth="1"/>
    <col min="4" max="5" width="11.5703125" style="2" customWidth="1"/>
    <col min="6" max="6" width="21.7109375" style="9" customWidth="1"/>
    <col min="7" max="7" width="3.7109375" style="18" customWidth="1"/>
    <col min="8" max="8" width="7" customWidth="1"/>
    <col min="12" max="12" width="6.42578125" customWidth="1"/>
    <col min="13" max="13" width="7.5703125" customWidth="1"/>
  </cols>
  <sheetData>
    <row r="1" spans="2:7" ht="24" thickBot="1" x14ac:dyDescent="0.3">
      <c r="C1" s="158" t="s">
        <v>2</v>
      </c>
      <c r="D1" s="158"/>
      <c r="E1" s="158"/>
      <c r="F1" s="158"/>
      <c r="G1" s="158"/>
    </row>
    <row r="2" spans="2:7" ht="38.25" thickBot="1" x14ac:dyDescent="0.3">
      <c r="C2" s="43" t="s">
        <v>0</v>
      </c>
      <c r="D2" s="21" t="s">
        <v>71</v>
      </c>
      <c r="E2" s="23" t="s">
        <v>72</v>
      </c>
      <c r="F2" s="19" t="s">
        <v>1</v>
      </c>
      <c r="G2" s="44"/>
    </row>
    <row r="3" spans="2:7" x14ac:dyDescent="0.25">
      <c r="B3" s="6">
        <v>1</v>
      </c>
      <c r="C3" s="102">
        <v>45229</v>
      </c>
      <c r="D3" s="103" t="s">
        <v>222</v>
      </c>
      <c r="E3" s="31" t="s">
        <v>216</v>
      </c>
      <c r="F3" s="104">
        <v>33725.300000000003</v>
      </c>
      <c r="G3" s="139"/>
    </row>
    <row r="4" spans="2:7" x14ac:dyDescent="0.25">
      <c r="B4" s="6">
        <v>2</v>
      </c>
      <c r="C4" s="32">
        <v>45229</v>
      </c>
      <c r="D4" s="105" t="s">
        <v>223</v>
      </c>
      <c r="E4" s="30" t="s">
        <v>217</v>
      </c>
      <c r="F4" s="33">
        <v>103996.16</v>
      </c>
      <c r="G4" s="140"/>
    </row>
    <row r="5" spans="2:7" x14ac:dyDescent="0.25">
      <c r="B5" s="6">
        <v>3</v>
      </c>
      <c r="C5" s="32">
        <v>45229</v>
      </c>
      <c r="D5" s="105" t="s">
        <v>224</v>
      </c>
      <c r="E5" s="30" t="s">
        <v>218</v>
      </c>
      <c r="F5" s="33">
        <v>24177</v>
      </c>
      <c r="G5" s="140"/>
    </row>
    <row r="6" spans="2:7" ht="18.75" x14ac:dyDescent="0.3">
      <c r="B6" s="6">
        <v>4</v>
      </c>
      <c r="C6" s="32">
        <v>45230</v>
      </c>
      <c r="D6" s="105" t="s">
        <v>214</v>
      </c>
      <c r="E6" s="30" t="s">
        <v>219</v>
      </c>
      <c r="F6" s="33">
        <v>55618.559999999998</v>
      </c>
      <c r="G6" s="141"/>
    </row>
    <row r="7" spans="2:7" x14ac:dyDescent="0.25">
      <c r="B7" s="6">
        <v>5</v>
      </c>
      <c r="C7" s="32">
        <v>45230</v>
      </c>
      <c r="D7" s="105" t="s">
        <v>225</v>
      </c>
      <c r="E7" s="30" t="s">
        <v>220</v>
      </c>
      <c r="F7" s="33">
        <v>108098.9</v>
      </c>
      <c r="G7" s="140"/>
    </row>
    <row r="8" spans="2:7" x14ac:dyDescent="0.25">
      <c r="B8" s="6">
        <v>6</v>
      </c>
      <c r="C8" s="32">
        <v>45230</v>
      </c>
      <c r="D8" s="105" t="s">
        <v>226</v>
      </c>
      <c r="E8" s="30" t="s">
        <v>248</v>
      </c>
      <c r="F8" s="33">
        <v>15515</v>
      </c>
      <c r="G8" s="140"/>
    </row>
    <row r="9" spans="2:7" x14ac:dyDescent="0.25">
      <c r="B9" s="6">
        <v>7</v>
      </c>
      <c r="C9" s="32">
        <v>45230</v>
      </c>
      <c r="D9" s="105" t="s">
        <v>227</v>
      </c>
      <c r="E9" s="30" t="s">
        <v>249</v>
      </c>
      <c r="F9" s="33">
        <v>17370.599999999999</v>
      </c>
      <c r="G9" s="140"/>
    </row>
    <row r="10" spans="2:7" x14ac:dyDescent="0.25">
      <c r="B10" s="6">
        <v>8</v>
      </c>
      <c r="C10" s="32">
        <v>45230</v>
      </c>
      <c r="D10" s="105" t="s">
        <v>228</v>
      </c>
      <c r="E10" s="30" t="s">
        <v>250</v>
      </c>
      <c r="F10" s="33">
        <v>11387.2</v>
      </c>
      <c r="G10" s="140"/>
    </row>
    <row r="11" spans="2:7" x14ac:dyDescent="0.25">
      <c r="B11" s="6">
        <v>9</v>
      </c>
      <c r="C11" s="32">
        <v>45230</v>
      </c>
      <c r="D11" s="105" t="s">
        <v>229</v>
      </c>
      <c r="E11" s="30" t="s">
        <v>251</v>
      </c>
      <c r="F11" s="33">
        <v>7097</v>
      </c>
      <c r="G11" s="140"/>
    </row>
    <row r="12" spans="2:7" x14ac:dyDescent="0.25">
      <c r="B12" s="6">
        <v>10</v>
      </c>
      <c r="C12" s="32">
        <v>45231</v>
      </c>
      <c r="D12" s="105" t="s">
        <v>230</v>
      </c>
      <c r="E12" s="30" t="s">
        <v>252</v>
      </c>
      <c r="F12" s="33">
        <v>46395.199999999997</v>
      </c>
      <c r="G12" s="140"/>
    </row>
    <row r="13" spans="2:7" x14ac:dyDescent="0.25">
      <c r="B13" s="6">
        <v>11</v>
      </c>
      <c r="C13" s="32">
        <v>45231</v>
      </c>
      <c r="D13" s="105" t="s">
        <v>231</v>
      </c>
      <c r="E13" s="30" t="s">
        <v>253</v>
      </c>
      <c r="F13" s="33">
        <v>1867.6</v>
      </c>
      <c r="G13" s="142"/>
    </row>
    <row r="14" spans="2:7" x14ac:dyDescent="0.25">
      <c r="B14" s="6">
        <v>12</v>
      </c>
      <c r="C14" s="32">
        <v>45231</v>
      </c>
      <c r="D14" s="105" t="s">
        <v>232</v>
      </c>
      <c r="E14" s="30" t="s">
        <v>254</v>
      </c>
      <c r="F14" s="33">
        <v>141032.62</v>
      </c>
      <c r="G14" s="140"/>
    </row>
    <row r="15" spans="2:7" x14ac:dyDescent="0.25">
      <c r="B15" s="6">
        <v>13</v>
      </c>
      <c r="C15" s="32">
        <v>45231</v>
      </c>
      <c r="D15" s="105" t="s">
        <v>233</v>
      </c>
      <c r="E15" s="30" t="s">
        <v>255</v>
      </c>
      <c r="F15" s="33">
        <v>2000</v>
      </c>
      <c r="G15" s="140"/>
    </row>
    <row r="16" spans="2:7" x14ac:dyDescent="0.25">
      <c r="B16" s="6">
        <v>14</v>
      </c>
      <c r="C16" s="32">
        <v>45232</v>
      </c>
      <c r="D16" s="105" t="s">
        <v>234</v>
      </c>
      <c r="E16" s="30" t="s">
        <v>256</v>
      </c>
      <c r="F16" s="33">
        <v>79415.02</v>
      </c>
      <c r="G16" s="140"/>
    </row>
    <row r="17" spans="2:7" x14ac:dyDescent="0.25">
      <c r="B17" s="6">
        <v>15</v>
      </c>
      <c r="C17" s="32">
        <v>45232</v>
      </c>
      <c r="D17" s="105" t="s">
        <v>235</v>
      </c>
      <c r="E17" s="108" t="s">
        <v>258</v>
      </c>
      <c r="F17" s="33">
        <v>72876.5</v>
      </c>
      <c r="G17" s="140"/>
    </row>
    <row r="18" spans="2:7" x14ac:dyDescent="0.25">
      <c r="B18" s="6">
        <v>16</v>
      </c>
      <c r="C18" s="32">
        <v>45233</v>
      </c>
      <c r="D18" s="105" t="s">
        <v>236</v>
      </c>
      <c r="E18" s="30" t="s">
        <v>259</v>
      </c>
      <c r="F18" s="33">
        <v>129722.2</v>
      </c>
      <c r="G18" s="140"/>
    </row>
    <row r="19" spans="2:7" x14ac:dyDescent="0.25">
      <c r="B19" s="6">
        <v>17</v>
      </c>
      <c r="C19" s="109">
        <v>45232</v>
      </c>
      <c r="D19" s="105" t="s">
        <v>237</v>
      </c>
      <c r="E19" s="30" t="s">
        <v>257</v>
      </c>
      <c r="F19" s="33">
        <v>64064</v>
      </c>
      <c r="G19" s="140"/>
    </row>
    <row r="20" spans="2:7" x14ac:dyDescent="0.25">
      <c r="B20" s="6">
        <v>18</v>
      </c>
      <c r="C20" s="32">
        <v>45233</v>
      </c>
      <c r="D20" s="105" t="s">
        <v>238</v>
      </c>
      <c r="E20" s="30" t="s">
        <v>260</v>
      </c>
      <c r="F20" s="33">
        <v>173767</v>
      </c>
      <c r="G20" s="140"/>
    </row>
    <row r="21" spans="2:7" x14ac:dyDescent="0.25">
      <c r="B21" s="6">
        <v>19</v>
      </c>
      <c r="C21" s="32">
        <v>45233</v>
      </c>
      <c r="D21" s="105" t="s">
        <v>239</v>
      </c>
      <c r="E21" s="30" t="s">
        <v>261</v>
      </c>
      <c r="F21" s="33">
        <v>79922.8</v>
      </c>
      <c r="G21" s="140"/>
    </row>
    <row r="22" spans="2:7" x14ac:dyDescent="0.25">
      <c r="B22" s="6">
        <v>20</v>
      </c>
      <c r="C22" s="32">
        <v>45233</v>
      </c>
      <c r="D22" s="105" t="s">
        <v>240</v>
      </c>
      <c r="E22" s="30" t="s">
        <v>262</v>
      </c>
      <c r="F22" s="33">
        <v>18180</v>
      </c>
      <c r="G22" s="140"/>
    </row>
    <row r="23" spans="2:7" x14ac:dyDescent="0.25">
      <c r="B23" s="6">
        <v>21</v>
      </c>
      <c r="C23" s="32">
        <v>45233</v>
      </c>
      <c r="D23" s="105" t="s">
        <v>241</v>
      </c>
      <c r="E23" s="30" t="s">
        <v>263</v>
      </c>
      <c r="F23" s="33">
        <v>11479</v>
      </c>
      <c r="G23" s="140"/>
    </row>
    <row r="24" spans="2:7" x14ac:dyDescent="0.25">
      <c r="B24" s="6">
        <v>22</v>
      </c>
      <c r="C24" s="32">
        <v>45234</v>
      </c>
      <c r="D24" s="105" t="s">
        <v>242</v>
      </c>
      <c r="E24" s="30" t="s">
        <v>264</v>
      </c>
      <c r="F24" s="33">
        <v>55286.6</v>
      </c>
      <c r="G24" s="142"/>
    </row>
    <row r="25" spans="2:7" x14ac:dyDescent="0.25">
      <c r="B25" s="6">
        <v>23</v>
      </c>
      <c r="C25" s="32">
        <v>45234</v>
      </c>
      <c r="D25" s="105" t="s">
        <v>243</v>
      </c>
      <c r="E25" s="30" t="s">
        <v>265</v>
      </c>
      <c r="F25" s="33">
        <v>112312</v>
      </c>
      <c r="G25" s="140"/>
    </row>
    <row r="26" spans="2:7" x14ac:dyDescent="0.25">
      <c r="B26" s="6">
        <v>24</v>
      </c>
      <c r="C26" s="32">
        <v>45234</v>
      </c>
      <c r="D26" s="105" t="s">
        <v>244</v>
      </c>
      <c r="E26" s="108" t="s">
        <v>269</v>
      </c>
      <c r="F26" s="33">
        <v>11050.7</v>
      </c>
      <c r="G26" s="140"/>
    </row>
    <row r="27" spans="2:7" x14ac:dyDescent="0.25">
      <c r="B27" s="6">
        <v>25</v>
      </c>
      <c r="C27" s="32">
        <v>45234</v>
      </c>
      <c r="D27" s="105" t="s">
        <v>245</v>
      </c>
      <c r="E27" s="30" t="s">
        <v>266</v>
      </c>
      <c r="F27" s="33">
        <v>59975.6</v>
      </c>
      <c r="G27" s="140"/>
    </row>
    <row r="28" spans="2:7" x14ac:dyDescent="0.25">
      <c r="B28" s="6">
        <v>26</v>
      </c>
      <c r="C28" s="32">
        <v>45234</v>
      </c>
      <c r="D28" s="105" t="s">
        <v>246</v>
      </c>
      <c r="E28" s="30" t="s">
        <v>267</v>
      </c>
      <c r="F28" s="33">
        <v>56109.9</v>
      </c>
      <c r="G28" s="140"/>
    </row>
    <row r="29" spans="2:7" x14ac:dyDescent="0.25">
      <c r="B29" s="12">
        <v>27</v>
      </c>
      <c r="C29" s="111">
        <v>45234</v>
      </c>
      <c r="D29" s="40" t="s">
        <v>247</v>
      </c>
      <c r="E29" s="41" t="s">
        <v>268</v>
      </c>
      <c r="F29" s="42">
        <v>8075</v>
      </c>
      <c r="G29" s="143"/>
    </row>
    <row r="30" spans="2:7" x14ac:dyDescent="0.25">
      <c r="B30" s="6"/>
      <c r="C30" s="32"/>
      <c r="D30" s="105"/>
      <c r="E30" s="30"/>
      <c r="F30" s="33">
        <v>0</v>
      </c>
      <c r="G30" s="140"/>
    </row>
    <row r="31" spans="2:7" ht="19.5" thickBot="1" x14ac:dyDescent="0.35">
      <c r="B31" s="112"/>
      <c r="C31" s="113"/>
      <c r="D31" s="124" t="s">
        <v>69</v>
      </c>
      <c r="E31" s="125"/>
      <c r="F31" s="126">
        <f>SUM(F3:F30)</f>
        <v>1500517.46</v>
      </c>
      <c r="G31" s="144"/>
    </row>
    <row r="32" spans="2:7" x14ac:dyDescent="0.25">
      <c r="B32" s="112"/>
      <c r="C32" s="113"/>
      <c r="D32" s="114"/>
      <c r="E32" s="115"/>
      <c r="F32" s="116"/>
      <c r="G32" s="119"/>
    </row>
    <row r="33" spans="2:7" ht="16.5" thickBot="1" x14ac:dyDescent="0.3">
      <c r="B33" s="112"/>
      <c r="C33" s="99"/>
      <c r="D33" s="100"/>
      <c r="E33" s="100"/>
      <c r="G33" s="120"/>
    </row>
    <row r="34" spans="2:7" ht="21.75" customHeight="1" x14ac:dyDescent="0.25">
      <c r="B34" s="112"/>
      <c r="C34" s="183" t="s">
        <v>210</v>
      </c>
      <c r="D34" s="183"/>
      <c r="E34" s="179">
        <f>F31-782498.42</f>
        <v>718019.03999999992</v>
      </c>
      <c r="F34" s="180"/>
      <c r="G34" s="117"/>
    </row>
    <row r="35" spans="2:7" ht="19.5" thickBot="1" x14ac:dyDescent="0.35">
      <c r="B35" s="112"/>
      <c r="C35" s="183"/>
      <c r="D35" s="183"/>
      <c r="E35" s="181"/>
      <c r="F35" s="182"/>
      <c r="G35" s="118"/>
    </row>
    <row r="36" spans="2:7" ht="18.75" x14ac:dyDescent="0.25">
      <c r="B36" s="112"/>
      <c r="C36" s="99"/>
      <c r="D36" s="86"/>
      <c r="E36" s="145" t="s">
        <v>270</v>
      </c>
      <c r="F36" s="145"/>
      <c r="G36" s="121"/>
    </row>
    <row r="37" spans="2:7" x14ac:dyDescent="0.25">
      <c r="B37" s="112"/>
      <c r="C37" s="86"/>
      <c r="D37" s="87"/>
      <c r="E37" s="87"/>
      <c r="G37" s="122"/>
    </row>
    <row r="38" spans="2:7" ht="15.75" customHeight="1" x14ac:dyDescent="0.25">
      <c r="B38" s="112"/>
      <c r="G38" s="121"/>
    </row>
    <row r="39" spans="2:7" ht="16.5" customHeight="1" x14ac:dyDescent="0.25">
      <c r="B39" s="112"/>
      <c r="D39" s="145"/>
      <c r="E39" s="145"/>
      <c r="G39" s="121"/>
    </row>
    <row r="40" spans="2:7" x14ac:dyDescent="0.25">
      <c r="B40" s="112"/>
      <c r="C40" s="113"/>
      <c r="D40" s="114"/>
      <c r="E40" s="115"/>
      <c r="F40" s="116"/>
      <c r="G40" s="121"/>
    </row>
    <row r="41" spans="2:7" x14ac:dyDescent="0.25">
      <c r="B41" s="112"/>
      <c r="C41" s="113"/>
      <c r="D41" s="114"/>
      <c r="E41" s="115"/>
      <c r="F41" s="116"/>
      <c r="G41" s="121"/>
    </row>
    <row r="42" spans="2:7" x14ac:dyDescent="0.25">
      <c r="B42" s="112"/>
      <c r="C42" s="113"/>
      <c r="D42" s="114"/>
      <c r="E42" s="115"/>
      <c r="F42" s="116"/>
      <c r="G42" s="121"/>
    </row>
    <row r="43" spans="2:7" x14ac:dyDescent="0.25">
      <c r="B43" s="112"/>
      <c r="C43" s="113"/>
      <c r="D43" s="114"/>
      <c r="E43" s="115"/>
      <c r="F43" s="116"/>
      <c r="G43" s="121"/>
    </row>
    <row r="44" spans="2:7" x14ac:dyDescent="0.25">
      <c r="B44" s="112"/>
      <c r="C44" s="113"/>
      <c r="D44" s="114"/>
      <c r="E44" s="115"/>
      <c r="F44" s="116"/>
      <c r="G44" s="123"/>
    </row>
    <row r="45" spans="2:7" x14ac:dyDescent="0.25">
      <c r="B45" s="114"/>
      <c r="C45" s="113"/>
      <c r="D45" s="114"/>
      <c r="E45" s="115"/>
      <c r="F45" s="116"/>
      <c r="G45" s="121"/>
    </row>
    <row r="46" spans="2:7" x14ac:dyDescent="0.25">
      <c r="B46" s="114"/>
      <c r="C46" s="113"/>
      <c r="D46" s="114"/>
      <c r="E46" s="115"/>
      <c r="F46" s="116"/>
      <c r="G46" s="121"/>
    </row>
    <row r="47" spans="2:7" ht="18.75" x14ac:dyDescent="0.25">
      <c r="B47" s="2"/>
      <c r="D47" s="127"/>
      <c r="E47" s="127"/>
      <c r="F47" s="128"/>
    </row>
  </sheetData>
  <mergeCells count="3">
    <mergeCell ref="C1:G1"/>
    <mergeCell ref="E34:F35"/>
    <mergeCell ref="C34:D35"/>
  </mergeCells>
  <pageMargins left="0.15748031496062992" right="0.15748031496062992" top="0.31496062992125984" bottom="0.23622047244094491" header="0.31496062992125984" footer="0.31496062992125984"/>
  <pageSetup scale="8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NOTAS  CENTRAL 16  al  21 Oct  </vt:lpstr>
      <vt:lpstr>NOTAS CENTRAL  23  AL 28  Oct</vt:lpstr>
      <vt:lpstr>OBRADOR  &amp; CENTRAL  23-28-Oct</vt:lpstr>
      <vt:lpstr>OBRADOR &amp; CENTRAL 30-04-Nov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2023-11-09T16:10:54Z</cp:lastPrinted>
  <dcterms:created xsi:type="dcterms:W3CDTF">2023-10-25T13:10:38Z</dcterms:created>
  <dcterms:modified xsi:type="dcterms:W3CDTF">2023-11-09T20:56:55Z</dcterms:modified>
</cp:coreProperties>
</file>