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795" i="7" l="1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<sst xmlns="http://schemas.openxmlformats.org/spreadsheetml/2006/main" count="71161" uniqueCount="24633">
  <si>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</si>
  <si>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</si>
  <si>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</si>
  <si>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</si>
  <si>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</si>
  <si>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</si>
  <si>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</si>
  <si>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</si>
  <si>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</si>
  <si>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</si>
  <si>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</si>
  <si>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</si>
  <si>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</si>
  <si>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</si>
  <si>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</si>
  <si>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</si>
  <si>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</si>
  <si>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</si>
  <si>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</si>
  <si>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</si>
  <si>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</si>
  <si>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</si>
  <si>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</si>
  <si>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</si>
  <si>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</si>
  <si>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</si>
  <si>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</si>
  <si>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</si>
  <si>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</si>
  <si>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</si>
  <si>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</si>
  <si>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</si>
  <si>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</si>
  <si>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</si>
  <si>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</si>
  <si>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</si>
  <si>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</si>
  <si>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</si>
  <si>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</si>
  <si>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</si>
  <si>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</si>
  <si>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</si>
  <si>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</si>
  <si>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</si>
  <si>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</si>
  <si>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</si>
  <si>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</si>
  <si>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</si>
  <si>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</si>
  <si>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</si>
  <si>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</si>
  <si>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</si>
  <si>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</si>
  <si>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</si>
  <si>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</si>
  <si>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</si>
  <si>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</si>
  <si>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</si>
  <si>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</si>
  <si>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</si>
  <si>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</si>
  <si>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</si>
  <si>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</si>
  <si>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</si>
  <si>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</si>
  <si>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</si>
  <si>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</si>
  <si>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</si>
  <si>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</si>
  <si>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</si>
  <si>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</si>
  <si>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</si>
  <si>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</si>
  <si>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</si>
  <si>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</si>
  <si>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</si>
  <si>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</si>
  <si>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</si>
  <si>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</si>
  <si>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</si>
  <si>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</si>
  <si>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</si>
  <si>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</si>
  <si>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</si>
  <si>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</si>
  <si>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</si>
  <si>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</si>
  <si>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</si>
  <si>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</si>
  <si>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</si>
  <si>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</si>
  <si>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</si>
  <si>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</si>
  <si>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</si>
  <si>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</si>
  <si>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</si>
  <si>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</si>
  <si>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</si>
  <si>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</si>
  <si>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</si>
  <si>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</si>
  <si>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</si>
  <si>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</si>
  <si>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</si>
  <si>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</si>
  <si>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</si>
  <si>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</si>
  <si>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</si>
  <si>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</si>
  <si>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</si>
  <si>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</si>
  <si>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</si>
  <si>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</si>
  <si>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</si>
  <si>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</si>
  <si>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</si>
  <si>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</si>
  <si>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</si>
  <si>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</si>
  <si>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</si>
  <si>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</si>
  <si>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</si>
  <si>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</si>
  <si>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</si>
  <si>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</si>
  <si>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</si>
  <si>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</si>
  <si>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</si>
  <si>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</si>
  <si>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</si>
  <si>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</si>
  <si>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</si>
  <si>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</si>
  <si>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</si>
  <si>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</si>
  <si>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</si>
  <si>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</si>
  <si>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</si>
  <si>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</si>
  <si>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</si>
  <si>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</si>
  <si>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</si>
  <si>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</si>
  <si>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</si>
  <si>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</si>
  <si>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</si>
  <si>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</si>
  <si>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</si>
  <si>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</si>
  <si>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</si>
  <si>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</si>
  <si>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</si>
  <si>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</si>
  <si>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</si>
  <si>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</si>
  <si>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</si>
  <si>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</si>
  <si>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</si>
  <si>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</si>
  <si>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</si>
  <si>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</si>
  <si>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</si>
  <si>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</si>
  <si>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</si>
  <si>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</si>
  <si>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</si>
  <si>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</si>
  <si>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</si>
  <si>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</si>
  <si>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</si>
  <si>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</si>
  <si>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</si>
  <si>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</si>
  <si>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</si>
  <si>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</si>
  <si>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</si>
  <si>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</si>
  <si>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</si>
  <si>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</si>
  <si>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</si>
  <si>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</si>
  <si>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</si>
  <si>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</si>
  <si>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</si>
  <si>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</si>
  <si>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</si>
  <si>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</si>
  <si>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</si>
  <si>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</si>
  <si>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</si>
  <si>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</si>
  <si>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</si>
  <si>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</si>
  <si>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</si>
  <si>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</si>
  <si>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</si>
  <si>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</si>
  <si>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</si>
  <si>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</si>
  <si>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</si>
  <si>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</si>
  <si>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</si>
  <si>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</si>
  <si>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</si>
  <si>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</si>
  <si>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</si>
  <si>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</si>
  <si>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</si>
  <si>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</si>
  <si>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</si>
  <si>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</si>
  <si>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</si>
  <si>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</si>
  <si>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</si>
  <si>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</si>
  <si>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</si>
  <si>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</si>
  <si>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</si>
  <si>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</si>
  <si>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</si>
  <si>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</si>
  <si>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</si>
  <si>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</si>
  <si>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</si>
  <si>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</si>
  <si>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</si>
  <si>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</si>
  <si>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</si>
  <si>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</si>
  <si>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</si>
  <si>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</si>
  <si>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</si>
  <si>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</si>
  <si>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</si>
  <si>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</si>
  <si>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</si>
  <si>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</si>
  <si>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</si>
  <si>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</si>
  <si>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</si>
  <si>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</si>
  <si>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</si>
  <si>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</si>
  <si>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</si>
  <si>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</si>
  <si>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</si>
  <si>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</si>
  <si>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</si>
  <si>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</si>
  <si>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</si>
  <si>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</si>
  <si>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</si>
  <si>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</si>
  <si>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</si>
  <si>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</si>
  <si>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</si>
  <si>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</si>
  <si>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</si>
  <si>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</si>
  <si>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</si>
  <si>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</si>
  <si>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</si>
  <si>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</si>
  <si>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</si>
  <si>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</si>
  <si>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</si>
  <si>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</si>
  <si>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</si>
  <si>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</si>
  <si>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</si>
  <si>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</si>
  <si>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</si>
  <si>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</si>
  <si>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</si>
  <si>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</si>
  <si>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</si>
  <si>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</si>
  <si>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</si>
  <si>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</si>
  <si>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</si>
  <si>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</si>
  <si>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</si>
  <si>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</si>
  <si>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</si>
  <si>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</si>
  <si>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</si>
  <si>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</si>
  <si>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</si>
  <si>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</si>
  <si>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</si>
  <si>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</si>
  <si>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</si>
  <si>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</si>
  <si>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</si>
  <si>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</si>
  <si>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</si>
  <si>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</si>
  <si>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</si>
  <si>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</si>
  <si>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</si>
  <si>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</si>
  <si>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</si>
  <si>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</si>
  <si>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</si>
  <si>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</si>
  <si>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</si>
  <si>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</si>
  <si>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</si>
  <si>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</si>
  <si>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</si>
  <si>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</si>
  <si>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</si>
  <si>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</si>
  <si>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</si>
  <si>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</si>
  <si>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</si>
  <si>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</si>
  <si>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</si>
  <si>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</si>
  <si>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</si>
  <si>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</si>
  <si>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</si>
  <si>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</si>
  <si>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</si>
  <si>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</si>
  <si>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</si>
  <si>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</si>
  <si>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</si>
  <si>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</si>
  <si>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</si>
  <si>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</si>
  <si>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</si>
  <si>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</si>
  <si>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</si>
  <si>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</si>
  <si>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</si>
  <si>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</si>
  <si>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</si>
  <si>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</si>
  <si>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</si>
  <si>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</si>
  <si>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</si>
  <si>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</si>
  <si>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</si>
  <si>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</si>
  <si>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</si>
  <si>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</si>
  <si>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</si>
  <si>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</si>
  <si>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</si>
  <si>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</si>
  <si>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</si>
  <si>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</si>
  <si>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</si>
  <si>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</si>
  <si>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</si>
  <si>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</si>
  <si>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</si>
  <si>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</si>
  <si>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</si>
  <si>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</si>
  <si>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</si>
  <si>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</si>
  <si>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</si>
  <si>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</si>
  <si>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</si>
  <si>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</si>
  <si>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</si>
  <si>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</si>
  <si>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</si>
  <si>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</si>
  <si>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</si>
  <si>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</si>
  <si>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</si>
  <si>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</si>
  <si>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</si>
  <si>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</si>
  <si>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</si>
  <si>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</si>
  <si>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</si>
  <si>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</si>
  <si>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</si>
  <si>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</si>
  <si>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</si>
  <si>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</si>
  <si>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</si>
  <si>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</si>
  <si>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</si>
  <si>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</si>
  <si>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</si>
  <si>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</si>
  <si>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</si>
  <si>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</si>
  <si>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</si>
  <si>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</si>
  <si>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</si>
  <si>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</si>
  <si>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</si>
  <si>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</si>
  <si>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</si>
  <si>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</si>
  <si>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</si>
  <si>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</si>
  <si>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</si>
  <si>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</si>
  <si>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</si>
  <si>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</si>
  <si>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</si>
  <si>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</si>
  <si>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</si>
  <si>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</si>
  <si>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</si>
  <si>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</si>
  <si>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</si>
  <si>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</si>
  <si>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</si>
  <si>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</si>
  <si>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</si>
  <si>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</si>
  <si>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</si>
  <si>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</si>
  <si>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</si>
  <si>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</si>
  <si>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</si>
  <si>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</si>
  <si>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</si>
  <si>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</si>
  <si>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</si>
  <si>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</si>
  <si>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</si>
  <si>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</si>
  <si>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</si>
  <si>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</si>
  <si>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</si>
  <si>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</si>
  <si>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</si>
  <si>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</si>
  <si>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</si>
  <si>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</si>
  <si>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</si>
  <si>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</si>
  <si>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</si>
  <si>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</si>
  <si>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</si>
  <si>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</si>
  <si>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</si>
  <si>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</si>
  <si>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</si>
  <si>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</si>
  <si>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</si>
  <si>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</si>
  <si>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</si>
  <si>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</si>
  <si>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</si>
  <si>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</si>
  <si>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</si>
  <si>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</si>
  <si>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</si>
  <si>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</si>
  <si>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</si>
  <si>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</si>
  <si>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</si>
  <si>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</si>
  <si>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</si>
  <si>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</si>
  <si>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</si>
  <si>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</si>
  <si>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</si>
  <si>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</si>
  <si>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</si>
  <si>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</si>
  <si>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</si>
  <si>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</si>
  <si>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</si>
  <si>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</si>
  <si>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</si>
  <si>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</si>
  <si>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</si>
  <si>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</si>
  <si>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</si>
  <si>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</si>
  <si>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</si>
  <si>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</si>
  <si>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</si>
  <si>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</si>
  <si>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</si>
  <si>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</si>
  <si>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</si>
  <si>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</si>
  <si>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</si>
  <si>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</si>
  <si>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</si>
  <si>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</si>
  <si>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</si>
  <si>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</si>
  <si>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</si>
  <si>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</si>
  <si>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</si>
  <si>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</si>
  <si>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</si>
  <si>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</si>
  <si>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</si>
  <si>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</si>
  <si>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</si>
  <si>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</si>
  <si>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</si>
  <si>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</si>
  <si>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</si>
  <si>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</si>
  <si>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</si>
  <si>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</si>
  <si>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</si>
  <si>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</si>
  <si>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</si>
  <si>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</si>
  <si>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</si>
  <si>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</si>
  <si>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</si>
  <si>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</si>
  <si>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</si>
  <si>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</si>
  <si>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</si>
  <si>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</si>
  <si>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</si>
  <si>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</si>
  <si>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</si>
  <si>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</si>
  <si>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</si>
  <si>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</si>
  <si>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</si>
  <si>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</si>
  <si>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</si>
  <si>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</si>
  <si>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</si>
  <si>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</si>
  <si>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</si>
  <si>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</si>
  <si>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</si>
  <si>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</si>
  <si>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</si>
  <si>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</si>
  <si>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</si>
  <si>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</si>
  <si>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</si>
  <si>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</si>
  <si>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</si>
  <si>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</si>
  <si>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</si>
  <si>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</si>
  <si>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</si>
  <si>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</si>
  <si>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</si>
  <si>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</si>
  <si>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</si>
  <si>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</si>
  <si>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</si>
  <si>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</si>
  <si>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</si>
  <si>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</si>
  <si>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</si>
  <si>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</si>
  <si>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</si>
  <si>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</si>
  <si>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</si>
  <si>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</si>
  <si>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</si>
  <si>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</si>
  <si>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</si>
  <si>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</si>
  <si>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</si>
  <si>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</si>
  <si>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</si>
  <si>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</si>
  <si>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</si>
  <si>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</si>
  <si>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</si>
  <si>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</si>
  <si>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</si>
  <si>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</si>
  <si>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</si>
  <si>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</si>
  <si>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</si>
  <si>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</si>
  <si>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</si>
  <si>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</si>
  <si>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</si>
  <si>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</si>
  <si>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</si>
  <si>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</si>
  <si>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</si>
  <si>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</si>
  <si>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</si>
  <si>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</si>
  <si>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</si>
  <si>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</si>
  <si>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</si>
  <si>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</si>
  <si>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</si>
  <si>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</si>
  <si>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</si>
  <si>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</si>
  <si>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</si>
  <si>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</si>
  <si>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</si>
  <si>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</si>
  <si>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</si>
  <si>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</si>
  <si>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</si>
  <si>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</si>
  <si>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</si>
  <si>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</si>
  <si>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</si>
  <si>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</si>
  <si>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</si>
  <si>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</si>
  <si>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</si>
  <si>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</si>
  <si>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</si>
  <si>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</si>
  <si>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</si>
  <si>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</si>
  <si>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</si>
  <si>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</si>
  <si>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</si>
  <si>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</si>
  <si>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</si>
  <si>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</si>
  <si>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</si>
  <si>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</si>
  <si>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</si>
  <si>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</si>
  <si>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</si>
  <si>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</si>
  <si>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</si>
  <si>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</si>
  <si>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</si>
  <si>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</si>
  <si>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</si>
  <si>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</si>
  <si>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</si>
  <si>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</si>
  <si>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</si>
  <si>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</si>
  <si>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</si>
  <si>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</si>
  <si>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</si>
  <si>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</si>
  <si>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</si>
  <si>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</si>
  <si>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</si>
  <si>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</si>
  <si>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</si>
  <si>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</si>
  <si>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</si>
  <si>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</si>
  <si>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</si>
  <si>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</si>
  <si>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</si>
  <si>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</si>
  <si>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</si>
  <si>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</si>
  <si>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</si>
  <si>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</si>
  <si>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</si>
  <si>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</si>
  <si>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</si>
  <si>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</si>
  <si>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</si>
  <si>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</si>
  <si>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</si>
  <si>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</si>
  <si>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</si>
  <si>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</si>
  <si>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</si>
  <si>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</si>
  <si>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</si>
  <si>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</si>
  <si>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</si>
  <si>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</si>
  <si>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</si>
  <si>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</si>
  <si>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</si>
  <si>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</si>
  <si>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</si>
  <si>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</si>
  <si>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</si>
  <si>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</si>
  <si>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</si>
  <si>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</si>
  <si>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</si>
  <si>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</si>
  <si>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</si>
  <si>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</si>
  <si>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</si>
  <si>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</si>
  <si>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</si>
  <si>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</si>
  <si>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</si>
  <si>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</si>
  <si>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</si>
  <si>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</si>
  <si>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</si>
  <si>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</si>
  <si>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</si>
  <si>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</si>
  <si>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</si>
  <si>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</si>
  <si>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</si>
  <si>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</si>
  <si>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</si>
  <si>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</si>
  <si>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</si>
  <si>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</si>
  <si>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</si>
  <si>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</si>
  <si>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</si>
  <si>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</si>
  <si>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</si>
  <si>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</si>
  <si>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</si>
  <si>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</si>
  <si>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</si>
  <si>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</si>
  <si>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</si>
  <si>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</si>
  <si>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</si>
  <si>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</si>
  <si>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</si>
  <si>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</si>
  <si>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</si>
  <si>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</si>
  <si>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</si>
  <si>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</si>
  <si>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</si>
  <si>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</si>
  <si>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</si>
  <si>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</si>
  <si>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</si>
  <si>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</si>
  <si>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</si>
  <si>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</si>
  <si>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</si>
  <si>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</si>
  <si>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</si>
  <si>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</si>
  <si>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</si>
  <si>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</si>
  <si>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</si>
  <si>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</si>
  <si>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</si>
  <si>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</si>
  <si>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</si>
  <si>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</si>
  <si>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</si>
  <si>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</si>
  <si>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</si>
  <si>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</si>
  <si>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</si>
  <si>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</si>
  <si>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</si>
  <si>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</si>
  <si>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</si>
  <si>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</si>
  <si>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</si>
  <si>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</si>
  <si>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</si>
  <si>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</si>
  <si>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</si>
  <si>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</si>
  <si>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</si>
  <si>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</si>
  <si>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</si>
  <si>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</si>
  <si>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</si>
  <si>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</si>
  <si>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</si>
  <si>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</si>
  <si>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</si>
  <si>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</si>
  <si>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</si>
  <si>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</si>
  <si>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</si>
  <si>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</si>
  <si>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</si>
  <si>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</si>
  <si>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</si>
  <si>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</si>
  <si>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</si>
  <si>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</si>
  <si>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</si>
  <si>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</si>
  <si>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</si>
  <si>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</si>
  <si>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</si>
  <si>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</si>
  <si>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</si>
  <si>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</si>
  <si>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</si>
  <si>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</si>
  <si>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</si>
  <si>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</si>
  <si>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</si>
  <si>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</si>
  <si>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</si>
  <si>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</si>
  <si>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</si>
  <si>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</si>
  <si>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</si>
  <si>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</si>
  <si>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</si>
  <si>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</si>
  <si>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</si>
  <si>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</si>
  <si>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</si>
  <si>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</si>
  <si>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</si>
  <si>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</si>
  <si>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</si>
  <si>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</si>
  <si>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</si>
  <si>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</si>
  <si>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</si>
  <si>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</si>
  <si>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</si>
  <si>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</si>
  <si>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</si>
  <si>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</si>
  <si>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</si>
  <si>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</si>
  <si>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</si>
  <si>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</si>
  <si>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</si>
  <si>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</si>
  <si>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</si>
  <si>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</si>
  <si>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</si>
  <si>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</si>
  <si>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</si>
  <si>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</si>
  <si>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</si>
  <si>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</si>
  <si>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</si>
  <si>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</si>
  <si>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</si>
  <si>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</si>
  <si>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</si>
  <si>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</si>
  <si>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</si>
  <si>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</si>
  <si>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</si>
  <si>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</si>
  <si>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</si>
  <si>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</si>
  <si>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</si>
  <si>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</si>
  <si>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</si>
  <si>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</si>
  <si>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</si>
  <si>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</si>
  <si>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</si>
  <si>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</si>
  <si>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</si>
  <si>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</si>
  <si>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</si>
  <si>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</si>
  <si>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</si>
  <si>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</si>
  <si>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</si>
  <si>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</si>
  <si>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</si>
  <si>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</si>
  <si>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</si>
  <si>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</si>
  <si>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</si>
  <si>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</si>
  <si>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</si>
  <si>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</si>
  <si>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</si>
  <si>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</si>
  <si>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</si>
  <si>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</si>
  <si>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</si>
  <si>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</si>
  <si>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</si>
  <si>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</si>
  <si>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</si>
  <si>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</si>
  <si>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</si>
  <si>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</si>
  <si>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</si>
  <si>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</si>
  <si>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</si>
  <si>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</si>
  <si>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</si>
  <si>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</si>
  <si>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</si>
  <si>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</si>
  <si>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</si>
  <si>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</si>
  <si>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</si>
  <si>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</si>
  <si>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</si>
  <si>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</si>
  <si>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</si>
  <si>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</si>
  <si>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</si>
  <si>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</si>
  <si>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</si>
  <si>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</si>
  <si>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</si>
  <si>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</si>
  <si>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</si>
  <si>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</si>
  <si>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</si>
  <si>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</si>
  <si>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</si>
  <si>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</si>
  <si>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</si>
  <si>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</si>
  <si>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</si>
  <si>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</si>
  <si>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</si>
  <si>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</si>
  <si>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</si>
  <si>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</si>
  <si>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</si>
  <si>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</si>
  <si>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</si>
  <si>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</si>
  <si>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</si>
  <si>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</si>
  <si>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</si>
  <si>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</si>
  <si>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</si>
  <si>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</si>
  <si>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</si>
  <si>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</si>
  <si>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</si>
  <si>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</si>
  <si>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</si>
  <si>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</si>
  <si>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</si>
  <si>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</si>
  <si>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</si>
  <si>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</si>
  <si>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</si>
  <si>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</si>
  <si>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</si>
  <si>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</si>
  <si>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</si>
  <si>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</si>
  <si>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</si>
  <si>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</si>
  <si>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</si>
  <si>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</si>
  <si>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</si>
  <si>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</si>
  <si>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</si>
  <si>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</si>
  <si>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</si>
  <si>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</si>
  <si>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</si>
  <si>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</si>
  <si>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</si>
  <si>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</si>
  <si>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</si>
  <si>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</si>
  <si>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</si>
  <si>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</si>
  <si>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</si>
  <si>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</si>
  <si>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</si>
  <si>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</si>
  <si>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</si>
  <si>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</si>
  <si>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</si>
  <si>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</si>
  <si>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</si>
  <si>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</si>
  <si>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</si>
  <si>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</si>
  <si>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</si>
  <si>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</si>
  <si>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</si>
  <si>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</si>
  <si>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</si>
  <si>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</si>
  <si>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</si>
  <si>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</si>
  <si>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</si>
  <si>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</si>
  <si>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</si>
  <si>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</si>
  <si>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</si>
  <si>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</si>
  <si>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</si>
  <si>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</si>
  <si>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</si>
  <si>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</si>
  <si>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</si>
  <si>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</si>
  <si>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</si>
  <si>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</si>
  <si>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</si>
  <si>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</si>
  <si>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</si>
  <si>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</si>
  <si>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</si>
  <si>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</si>
  <si>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</si>
  <si>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</si>
  <si>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</si>
  <si>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</si>
  <si>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</si>
  <si>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</si>
  <si>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</si>
  <si>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</si>
  <si>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</si>
  <si>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</si>
  <si>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</si>
  <si>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</si>
  <si>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</si>
  <si>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</si>
  <si>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</si>
  <si>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</si>
  <si>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</si>
  <si>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</si>
  <si>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</si>
  <si>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</si>
  <si>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</si>
  <si>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</si>
  <si>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</si>
  <si>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</si>
  <si>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</si>
  <si>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</si>
  <si>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</si>
  <si>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</si>
  <si>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</si>
  <si>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</si>
  <si>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</si>
  <si>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</si>
  <si>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</si>
  <si>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</si>
  <si>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</si>
  <si>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</si>
  <si>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</si>
  <si>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</si>
  <si>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</si>
  <si>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</si>
  <si>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</si>
  <si>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</si>
  <si>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</si>
  <si>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</si>
  <si>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</si>
  <si>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</si>
  <si>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</si>
  <si>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</si>
  <si>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</si>
  <si>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</si>
  <si>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</si>
  <si>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</si>
  <si>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</si>
  <si>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</si>
  <si>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</si>
  <si>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</si>
  <si>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</si>
  <si>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</si>
  <si>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</si>
  <si>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</si>
  <si>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</si>
  <si>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</si>
  <si>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</si>
  <si>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</si>
  <si>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</si>
  <si>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</si>
  <si>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</si>
  <si>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</si>
  <si>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</si>
  <si>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</si>
  <si>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</si>
  <si>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</si>
  <si>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</si>
  <si>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</si>
  <si>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</si>
  <si>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</si>
  <si>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</si>
  <si>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</si>
  <si>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</si>
  <si>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</si>
  <si>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</si>
  <si>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</si>
  <si>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</si>
  <si>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</si>
  <si>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</si>
  <si>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</si>
  <si>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</si>
  <si>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</si>
  <si>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</si>
  <si>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</si>
  <si>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</si>
  <si>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</si>
  <si>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</si>
  <si>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</si>
  <si>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</si>
  <si>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</si>
  <si>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</si>
  <si>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</si>
  <si>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</si>
  <si>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</si>
  <si>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</si>
  <si>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</si>
  <si>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</si>
  <si>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</si>
  <si>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</si>
  <si>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</si>
  <si>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</si>
  <si>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</si>
  <si>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</si>
  <si>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</si>
  <si>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</si>
  <si>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</si>
  <si>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</si>
  <si>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</si>
  <si>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</si>
  <si>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</si>
  <si>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</si>
  <si>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</si>
  <si>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</si>
  <si>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</si>
  <si>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</si>
  <si>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</si>
  <si>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</si>
  <si>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</si>
  <si>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</si>
  <si>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</si>
  <si>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</si>
  <si>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</si>
  <si>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</si>
  <si>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</si>
  <si>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</si>
  <si>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</si>
  <si>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</si>
  <si>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</si>
  <si>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</si>
  <si>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</si>
  <si>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</si>
  <si>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</si>
  <si>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</si>
  <si>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</si>
  <si>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</si>
  <si>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</si>
  <si>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</si>
  <si>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</si>
  <si>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</si>
  <si>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</si>
  <si>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</si>
  <si>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</si>
  <si>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</si>
  <si>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</si>
  <si>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</si>
  <si>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</si>
  <si>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</si>
  <si>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</si>
  <si>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</si>
  <si>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</si>
  <si>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</si>
  <si>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</si>
  <si>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</si>
  <si>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</si>
  <si>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</si>
  <si>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</si>
  <si>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</si>
  <si>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</si>
  <si>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</si>
  <si>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</si>
  <si>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</si>
  <si>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</si>
  <si>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</si>
  <si>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</si>
  <si>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</si>
  <si>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</si>
  <si>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</si>
  <si>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</si>
  <si>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</si>
  <si>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</si>
  <si>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</si>
  <si>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</si>
  <si>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</si>
  <si>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</si>
  <si>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</si>
  <si>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</si>
  <si>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</si>
  <si>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</si>
  <si>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</si>
  <si>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</si>
  <si>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</si>
  <si>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</si>
  <si>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</si>
  <si>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</si>
  <si>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</si>
  <si>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</si>
  <si>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</si>
  <si>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</si>
  <si>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</si>
  <si>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</si>
  <si>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</si>
  <si>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</si>
  <si>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</si>
  <si>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</si>
  <si>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</si>
  <si>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</si>
  <si>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</si>
  <si>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</si>
  <si>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</si>
  <si>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</si>
  <si>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</si>
  <si>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</si>
  <si>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</si>
  <si>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</si>
  <si>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</si>
  <si>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</si>
  <si>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</si>
  <si>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</si>
  <si>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</si>
  <si>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</si>
  <si>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</si>
  <si>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</si>
  <si>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</si>
  <si>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</si>
  <si>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</si>
  <si>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</si>
  <si>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</si>
  <si>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</si>
  <si>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</si>
  <si>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</si>
  <si>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</si>
  <si>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</si>
  <si>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</si>
  <si>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</si>
  <si>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</si>
  <si>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</si>
  <si>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</si>
  <si>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</si>
  <si>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</si>
  <si>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</si>
  <si>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</si>
  <si>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</si>
  <si>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</si>
  <si>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</si>
  <si>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</si>
  <si>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</si>
  <si>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</si>
  <si>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</si>
  <si>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</si>
  <si>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</si>
  <si>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</si>
  <si>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</si>
  <si>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</si>
  <si>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</si>
  <si>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</si>
  <si>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</si>
  <si>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</si>
  <si>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</si>
  <si>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</si>
  <si>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</si>
  <si>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</si>
  <si>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</si>
  <si>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</si>
  <si>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</si>
  <si>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</si>
  <si>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</si>
  <si>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</si>
  <si>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</si>
  <si>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</si>
  <si>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</si>
  <si>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</si>
  <si>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</si>
  <si>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</si>
  <si>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</si>
  <si>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</si>
  <si>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</si>
  <si>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</si>
  <si>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</si>
  <si>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</si>
  <si>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</si>
  <si>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</si>
  <si>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</si>
  <si>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</si>
  <si>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</si>
  <si>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</si>
  <si>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</si>
  <si>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</si>
  <si>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</si>
  <si>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</si>
  <si>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</si>
  <si>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</si>
  <si>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</si>
  <si>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</si>
  <si>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</si>
  <si>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</si>
  <si>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</si>
  <si>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</si>
  <si>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</si>
  <si>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</si>
  <si>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</si>
  <si>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</si>
  <si>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</si>
  <si>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</si>
  <si>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</si>
  <si>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</si>
  <si>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</si>
  <si>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</si>
  <si>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</si>
  <si>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</si>
  <si>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</si>
  <si>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</si>
  <si>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</si>
  <si>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</si>
  <si>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</si>
  <si>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</si>
  <si>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</si>
  <si>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</si>
  <si>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</si>
  <si>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</si>
  <si>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</si>
  <si>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</si>
  <si>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</si>
  <si>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</si>
  <si>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</si>
  <si>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</si>
  <si>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</si>
  <si>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</si>
  <si>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</si>
  <si>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</si>
  <si>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</si>
  <si>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</si>
  <si>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</si>
  <si>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</si>
  <si>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</si>
  <si>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</si>
  <si>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</si>
  <si>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</si>
  <si>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</si>
  <si>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</si>
  <si>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</si>
  <si>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</si>
  <si>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</si>
  <si>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</si>
  <si>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</si>
  <si>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</si>
  <si>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</si>
  <si>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</si>
  <si>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</si>
  <si>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</si>
  <si>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</si>
  <si>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</si>
  <si>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</si>
  <si>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</si>
  <si>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</si>
  <si>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</si>
  <si>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</si>
  <si>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</si>
  <si>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</si>
  <si>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</si>
  <si>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</si>
  <si>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</si>
  <si>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</si>
  <si>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</si>
  <si>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</si>
  <si>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</si>
  <si>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</si>
  <si>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</si>
  <si>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</si>
  <si>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</si>
  <si>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</si>
  <si>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</si>
  <si>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</si>
  <si>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</si>
  <si>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</si>
  <si>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</si>
  <si>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</si>
  <si>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</si>
  <si>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</si>
  <si>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</si>
  <si>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</si>
  <si>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</si>
  <si>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</si>
  <si>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</si>
  <si>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</si>
  <si>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</si>
  <si>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</si>
  <si>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</si>
  <si>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</si>
  <si>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</si>
  <si>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</si>
  <si>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</si>
  <si>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</si>
  <si>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</si>
  <si>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</si>
  <si>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</si>
  <si>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</si>
  <si>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</si>
  <si>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</si>
  <si>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</si>
  <si>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</si>
  <si>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</si>
  <si>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</si>
  <si>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</si>
  <si>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</si>
  <si>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</si>
  <si>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</si>
  <si>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</si>
  <si>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</si>
  <si>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</si>
  <si>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</si>
  <si>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</si>
  <si>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</si>
  <si>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</si>
  <si>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</si>
  <si>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</si>
  <si>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</si>
  <si>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</si>
  <si>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</si>
  <si>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</si>
  <si>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</si>
  <si>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</si>
  <si>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</si>
  <si>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</si>
  <si>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</si>
  <si>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</si>
  <si>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</si>
  <si>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</si>
  <si>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</si>
  <si>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</si>
  <si>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</si>
  <si>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</si>
  <si>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</si>
  <si>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</si>
  <si>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</si>
  <si>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</si>
  <si>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</si>
  <si>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</si>
  <si>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</si>
  <si>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</si>
  <si>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</si>
  <si>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</si>
  <si>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</si>
  <si>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</si>
  <si>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</si>
  <si>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</si>
  <si>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</si>
  <si>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</si>
  <si>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</si>
  <si>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</si>
  <si>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</si>
  <si>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</si>
  <si>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</si>
  <si>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</si>
  <si>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</si>
  <si>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</si>
  <si>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</si>
  <si>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</si>
  <si>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</si>
  <si>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</si>
  <si>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</si>
  <si>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</si>
  <si>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</si>
  <si>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</si>
  <si>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</si>
  <si>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</si>
  <si>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</si>
  <si>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</si>
  <si>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</si>
  <si>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</si>
  <si>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</si>
  <si>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</si>
  <si>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</si>
  <si>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</si>
  <si>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</si>
  <si>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</si>
  <si>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</si>
  <si>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</si>
  <si>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</si>
  <si>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</si>
  <si>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</si>
  <si>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</si>
  <si>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</si>
  <si>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</si>
  <si>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</si>
  <si>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</si>
  <si>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</si>
  <si>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</si>
  <si>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</si>
  <si>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</si>
  <si>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</si>
  <si>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</si>
  <si>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</si>
  <si>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</si>
  <si>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</si>
  <si>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</si>
  <si>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</si>
  <si>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</si>
  <si>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</si>
  <si>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</si>
  <si>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</si>
  <si>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</si>
  <si>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</si>
  <si>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</si>
  <si>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</si>
  <si>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</si>
  <si>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</si>
  <si>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</si>
  <si>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</si>
  <si>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</si>
  <si>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</si>
  <si>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</si>
  <si>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</si>
  <si>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</si>
  <si>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</si>
  <si>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</si>
  <si>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</si>
  <si>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</si>
  <si>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</si>
  <si>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</si>
  <si>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</si>
  <si>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</si>
  <si>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</si>
  <si>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</si>
  <si>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</si>
  <si>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</si>
  <si>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</si>
  <si>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</si>
  <si>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</si>
  <si>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</si>
  <si>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</si>
  <si>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</si>
  <si>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</si>
  <si>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</si>
  <si>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</si>
  <si>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</si>
  <si>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</si>
  <si>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</si>
  <si>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</si>
  <si>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</si>
  <si>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</si>
  <si>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</si>
  <si>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</si>
  <si>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</si>
  <si>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</si>
  <si>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</si>
  <si>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</si>
  <si>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</si>
  <si>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</si>
  <si>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</si>
  <si>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</si>
  <si>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</si>
  <si>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</si>
  <si>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</si>
  <si>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</si>
  <si>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</si>
  <si>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</si>
  <si>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</si>
  <si>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</si>
  <si>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</si>
  <si>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</si>
  <si>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</si>
  <si>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</si>
  <si>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</si>
  <si>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</si>
  <si>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</si>
  <si>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</si>
  <si>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</si>
  <si>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</si>
  <si>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</si>
  <si>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</si>
  <si>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</si>
  <si>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</si>
  <si>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</si>
  <si>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</si>
  <si>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</si>
  <si>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</si>
  <si>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</si>
  <si>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</si>
  <si>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</si>
  <si>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</si>
  <si>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</si>
  <si>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</si>
  <si>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</si>
  <si>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</si>
  <si>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</si>
  <si>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</si>
  <si>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</si>
  <si>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</si>
  <si>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</si>
  <si>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</si>
  <si>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</si>
  <si>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</si>
  <si>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</si>
  <si>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</si>
  <si>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</si>
  <si>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</si>
  <si>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</si>
  <si>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</si>
  <si>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</si>
  <si>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</si>
  <si>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</si>
  <si>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</si>
  <si>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</si>
  <si>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</si>
  <si>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</si>
  <si>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</si>
  <si>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</si>
  <si>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</si>
  <si>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</si>
  <si>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</si>
  <si>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</si>
  <si>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</si>
  <si>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</si>
  <si>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</si>
  <si>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</si>
  <si>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</si>
  <si>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</si>
  <si>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</si>
  <si>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</si>
  <si>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</si>
  <si>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</si>
  <si>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</si>
  <si>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</si>
  <si>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</si>
  <si>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</si>
  <si>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</si>
  <si>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</si>
  <si>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</si>
  <si>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</si>
  <si>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</si>
  <si>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</si>
  <si>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</si>
  <si>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</si>
  <si>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</si>
  <si>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</si>
  <si>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</si>
  <si>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</si>
  <si>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</si>
  <si>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</si>
  <si>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</si>
  <si>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</si>
  <si>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</si>
  <si>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</si>
  <si>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</si>
  <si>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</si>
  <si>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</si>
  <si>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</si>
  <si>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</si>
  <si>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</si>
  <si>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</si>
  <si>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</si>
  <si>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</si>
  <si>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</si>
  <si>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</si>
  <si>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</si>
  <si>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</si>
  <si>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</si>
  <si>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</si>
  <si>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</si>
  <si>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</si>
  <si>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</si>
  <si>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</si>
  <si>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</si>
  <si>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</si>
  <si>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</si>
  <si>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</si>
  <si>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</si>
  <si>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</si>
  <si>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</si>
  <si>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</si>
  <si>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</si>
  <si>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</si>
  <si>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</si>
  <si>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</si>
  <si>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</si>
  <si>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</si>
  <si>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</si>
  <si>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</si>
  <si>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</si>
  <si>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</si>
  <si>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</si>
  <si>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</si>
  <si>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</si>
  <si>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</si>
  <si>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</si>
  <si>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</si>
  <si>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</si>
  <si>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</si>
  <si>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</si>
  <si>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</si>
  <si>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</si>
  <si>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</si>
  <si>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</si>
  <si>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</si>
  <si>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</si>
  <si>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</si>
  <si>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</si>
  <si>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</si>
  <si>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</si>
  <si>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</si>
  <si>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</si>
  <si>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</si>
  <si>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</si>
  <si>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</si>
  <si>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</si>
  <si>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</si>
  <si>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</si>
  <si>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</si>
  <si>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</si>
  <si>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</si>
  <si>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</si>
  <si>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</si>
  <si>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</si>
  <si>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</si>
  <si>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</si>
  <si>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</si>
  <si>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</si>
  <si>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</si>
  <si>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</si>
  <si>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</si>
  <si>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</si>
  <si>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</si>
  <si>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</si>
  <si>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</si>
  <si>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</si>
  <si>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</si>
  <si>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</si>
  <si>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</si>
  <si>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</si>
  <si>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</si>
  <si>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</si>
  <si>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</si>
  <si>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</si>
  <si>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</si>
  <si>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</si>
  <si>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</si>
  <si>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</si>
  <si>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</si>
  <si>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</si>
  <si>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</si>
  <si>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</si>
  <si>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</si>
  <si>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</si>
  <si>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</si>
  <si>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</si>
  <si>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</si>
  <si>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</si>
  <si>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</si>
  <si>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</si>
  <si>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</si>
  <si>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</si>
  <si>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</si>
  <si>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</si>
  <si>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</si>
  <si>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</si>
  <si>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</si>
  <si>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</si>
  <si>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</si>
  <si>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</si>
  <si>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</si>
  <si>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</si>
  <si>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</si>
  <si>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</si>
  <si>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</si>
  <si>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</si>
  <si>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</si>
  <si>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</si>
  <si>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</si>
  <si>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</si>
  <si>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</si>
  <si>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</si>
  <si>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</si>
  <si>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</si>
  <si>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</si>
  <si>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</si>
  <si>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</si>
  <si>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</si>
  <si>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</si>
  <si>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</si>
  <si>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</si>
  <si>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</si>
  <si>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</si>
  <si>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</si>
  <si>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</si>
  <si>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</si>
  <si>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</si>
  <si>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</si>
  <si>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</si>
  <si>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</si>
  <si>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</si>
  <si>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</si>
  <si>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</si>
  <si>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</si>
  <si>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</si>
  <si>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</si>
  <si>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</si>
  <si>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</si>
  <si>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</si>
  <si>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</si>
  <si>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</si>
  <si>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</si>
  <si>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</si>
  <si>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</si>
  <si>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</si>
  <si>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</si>
  <si>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</si>
  <si>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</si>
  <si>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</si>
  <si>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</si>
  <si>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</si>
  <si>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</si>
  <si>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</si>
  <si>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</si>
  <si>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</si>
  <si>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</si>
  <si>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</si>
  <si>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</si>
  <si>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</si>
  <si>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</si>
  <si>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</si>
  <si>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</si>
  <si>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</si>
  <si>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</si>
  <si>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</si>
  <si>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</si>
  <si>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</si>
  <si>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</si>
  <si>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</si>
  <si>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</si>
  <si>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</si>
  <si>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</si>
  <si>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</si>
  <si>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</si>
  <si>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</si>
  <si>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</si>
  <si>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</si>
  <si>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</si>
  <si>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</si>
  <si>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</si>
  <si>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</si>
  <si>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</si>
  <si>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</si>
  <si>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</si>
  <si>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</si>
  <si>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</si>
  <si>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</si>
  <si>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</si>
  <si>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</si>
  <si>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</si>
  <si>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</si>
  <si>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</si>
  <si>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</si>
  <si>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</si>
  <si>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</si>
  <si>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</si>
  <si>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</si>
  <si>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</si>
  <si>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</si>
  <si>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</si>
  <si>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</si>
  <si>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</si>
  <si>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</si>
  <si>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</si>
  <si>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</si>
  <si>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</si>
  <si>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</si>
  <si>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</si>
  <si>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</si>
  <si>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</si>
  <si>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</si>
  <si>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</si>
  <si>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</si>
  <si>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</si>
  <si>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</si>
  <si>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</si>
  <si>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</si>
  <si>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</si>
  <si>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</si>
  <si>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</si>
  <si>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</si>
  <si>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</si>
  <si>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</si>
  <si>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</si>
  <si>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</si>
  <si>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</si>
  <si>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</si>
  <si>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</si>
  <si>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</si>
  <si>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</si>
  <si>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</si>
  <si>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</si>
  <si>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</si>
  <si>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</si>
  <si>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</si>
  <si>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</si>
  <si>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</si>
  <si>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</si>
  <si>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</si>
  <si>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</si>
  <si>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</si>
  <si>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</si>
  <si>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</si>
  <si>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</si>
  <si>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</si>
  <si>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</si>
  <si>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</si>
  <si>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</si>
  <si>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</si>
  <si>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</si>
  <si>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</si>
  <si>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</si>
  <si>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</si>
  <si>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</si>
  <si>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</si>
  <si>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</si>
  <si>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</si>
  <si>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</si>
  <si>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</si>
  <si>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</si>
  <si>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</si>
  <si>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</si>
  <si>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</si>
  <si>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</si>
  <si>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</si>
  <si>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</si>
  <si>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</si>
  <si>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</si>
  <si>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</si>
  <si>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</si>
  <si>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</si>
  <si>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</si>
  <si>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</si>
  <si>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</si>
  <si>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</si>
  <si>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</si>
  <si>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</si>
  <si>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</si>
  <si>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</si>
  <si>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</si>
  <si>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</si>
  <si>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</si>
  <si>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</si>
  <si>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</si>
  <si>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</si>
  <si>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</si>
  <si>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</si>
  <si>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</si>
  <si>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</si>
  <si>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</si>
  <si>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</si>
  <si>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</si>
  <si>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</si>
  <si>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</si>
  <si>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</si>
  <si>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</si>
  <si>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</si>
  <si>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</si>
  <si>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</si>
  <si>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</si>
  <si>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</si>
  <si>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</si>
  <si>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</si>
  <si>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</si>
  <si>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</si>
  <si>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</si>
  <si>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</si>
  <si>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</si>
  <si>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</si>
  <si>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</si>
  <si>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</si>
  <si>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</si>
  <si>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</si>
  <si>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</si>
  <si>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</si>
  <si>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</si>
  <si>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</si>
  <si>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</si>
  <si>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</si>
  <si>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</si>
  <si>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</si>
  <si>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</si>
  <si>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</si>
  <si>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</si>
  <si>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</si>
  <si>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</si>
  <si>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</si>
  <si>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</si>
  <si>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</si>
  <si>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</si>
  <si>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</si>
  <si>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</si>
  <si>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</si>
  <si>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</si>
  <si>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</si>
  <si>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</si>
  <si>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</si>
  <si>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</si>
  <si>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</si>
  <si>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</si>
  <si>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</si>
  <si>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</si>
  <si>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</si>
  <si>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</si>
  <si>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</si>
  <si>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</si>
  <si>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</si>
  <si>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</si>
  <si>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</si>
  <si>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</si>
  <si>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</si>
  <si>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</si>
  <si>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</si>
  <si>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</si>
  <si>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</si>
  <si>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</si>
  <si>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</si>
  <si>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</si>
  <si>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</si>
  <si>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</si>
  <si>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</si>
  <si>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</si>
  <si>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</si>
  <si>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</si>
  <si>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</si>
  <si>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</si>
  <si>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</si>
  <si>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</si>
  <si>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</si>
  <si>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</si>
  <si>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</si>
  <si>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</si>
  <si>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</si>
  <si>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</si>
  <si>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</si>
  <si>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</si>
  <si>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</si>
  <si>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</si>
  <si>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</si>
  <si>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</si>
  <si>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</si>
  <si>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</si>
  <si>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</si>
  <si>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</si>
  <si>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</si>
  <si>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</si>
  <si>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</si>
  <si>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</si>
  <si>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</si>
  <si>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</si>
  <si>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</si>
  <si>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</si>
  <si>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</si>
  <si>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</si>
  <si>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</si>
  <si>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</si>
  <si>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</si>
  <si>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</si>
  <si>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</si>
  <si>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</si>
  <si>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</si>
  <si>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</si>
  <si>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</si>
  <si>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</si>
  <si>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</si>
  <si>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</si>
  <si>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</si>
  <si>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</si>
  <si>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</si>
  <si>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</si>
  <si>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</si>
  <si>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</si>
  <si>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</si>
  <si>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</si>
  <si>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</si>
  <si>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</si>
  <si>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</si>
  <si>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</si>
  <si>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</si>
  <si>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</si>
  <si>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</si>
  <si>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</si>
  <si>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</si>
  <si>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</si>
  <si>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</si>
  <si>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</si>
  <si>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</si>
  <si>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</si>
  <si>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</si>
  <si>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</si>
  <si>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</si>
  <si>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</si>
  <si>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</si>
  <si>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</si>
  <si>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</si>
  <si>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</si>
  <si>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</si>
  <si>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</si>
  <si>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</si>
  <si>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</si>
  <si>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</si>
  <si>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</si>
  <si>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</si>
  <si>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</si>
  <si>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</si>
  <si>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</si>
  <si>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</si>
  <si>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</si>
  <si>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</si>
  <si>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</si>
  <si>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</si>
  <si>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</si>
  <si>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</si>
  <si>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</si>
  <si>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</si>
  <si>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</si>
  <si>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</si>
  <si>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</si>
  <si>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</si>
  <si>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</si>
  <si>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</si>
  <si>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</si>
  <si>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</si>
  <si>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</si>
  <si>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</si>
  <si>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</si>
  <si>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</si>
  <si>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</si>
  <si>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</si>
  <si>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</si>
  <si>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</si>
  <si>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</si>
  <si>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</si>
  <si>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</si>
  <si>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</si>
  <si>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</si>
  <si>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</si>
  <si>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</si>
  <si>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</si>
  <si>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</si>
  <si>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</si>
  <si>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</si>
  <si>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</si>
  <si>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</si>
  <si>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</si>
  <si>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</si>
  <si>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</si>
  <si>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</si>
  <si>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</si>
  <si>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</si>
  <si>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</si>
  <si>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</si>
  <si>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</si>
  <si>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</si>
  <si>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</si>
  <si>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</si>
  <si>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</si>
  <si>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</si>
  <si>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</si>
  <si>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</si>
  <si>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</si>
  <si>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</si>
  <si>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</si>
  <si>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</si>
  <si>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</si>
  <si>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</si>
  <si>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</si>
  <si>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</si>
  <si>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</si>
  <si>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</si>
  <si>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</si>
  <si>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</si>
  <si>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</si>
  <si>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</si>
  <si>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</si>
  <si>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</si>
  <si>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</si>
  <si>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</si>
  <si>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</si>
  <si>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</si>
  <si>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</si>
  <si>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</si>
  <si>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</si>
  <si>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</si>
  <si>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</si>
  <si>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</si>
  <si>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</si>
  <si>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</si>
  <si>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</si>
  <si>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</si>
  <si>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</si>
  <si>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</si>
  <si>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</si>
  <si>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</si>
  <si>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</si>
  <si>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</si>
  <si>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</si>
  <si>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</si>
  <si>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</si>
  <si>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</si>
  <si>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</si>
  <si>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</si>
  <si>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</si>
  <si>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</si>
  <si>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</si>
  <si>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</si>
  <si>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</si>
  <si>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</si>
  <si>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</si>
  <si>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</si>
  <si>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</si>
  <si>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</si>
  <si>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</si>
  <si>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</si>
  <si>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</si>
  <si>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</si>
  <si>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</si>
  <si>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</si>
  <si>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</si>
  <si>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</si>
  <si>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</si>
  <si>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</si>
  <si>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</si>
  <si>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</si>
  <si>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</si>
  <si>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</si>
  <si>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</si>
  <si>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</si>
  <si>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</si>
  <si>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</si>
  <si>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</si>
  <si>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</si>
  <si>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</si>
  <si>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</si>
  <si>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</si>
  <si>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</si>
  <si>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</si>
  <si>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</si>
  <si>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</si>
  <si>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</si>
  <si>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</si>
  <si>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</si>
  <si>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</si>
  <si>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</si>
  <si>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</si>
  <si>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</si>
  <si>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</si>
  <si>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</si>
  <si>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</si>
  <si>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</si>
  <si>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</si>
  <si>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</si>
  <si>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</si>
  <si>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</si>
  <si>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</si>
  <si>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</si>
  <si>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</si>
  <si>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</si>
  <si>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</si>
  <si>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</si>
  <si>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</si>
  <si>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</si>
  <si>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</si>
  <si>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</si>
  <si>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</si>
  <si>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</si>
  <si>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</si>
  <si>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</si>
  <si>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</si>
  <si>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</si>
  <si>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</si>
  <si>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</si>
  <si>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</si>
  <si>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</si>
  <si>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</si>
  <si>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</si>
  <si>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</si>
  <si>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</si>
  <si>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</si>
  <si>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</si>
  <si>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</si>
  <si>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</si>
  <si>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</si>
  <si>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</si>
  <si>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</si>
  <si>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</si>
  <si>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</si>
  <si>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</si>
  <si>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</si>
  <si>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</si>
  <si>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</si>
  <si>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</si>
  <si>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</si>
  <si>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</si>
  <si>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</si>
  <si>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</si>
  <si>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</si>
  <si>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</si>
  <si>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</si>
  <si>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</si>
  <si>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</si>
  <si>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</si>
  <si>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</si>
  <si>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</si>
  <si>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</si>
  <si>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</si>
  <si>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</si>
  <si>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</si>
  <si>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</si>
  <si>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</si>
  <si>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</si>
  <si>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</si>
  <si>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</si>
  <si>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</si>
  <si>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</si>
  <si>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</si>
  <si>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</si>
  <si>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</si>
  <si>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</si>
  <si>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</si>
  <si>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</si>
  <si>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</si>
  <si>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</si>
  <si>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</si>
  <si>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</si>
  <si>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</si>
  <si>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</si>
  <si>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</si>
  <si>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</si>
  <si>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</si>
  <si>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</si>
  <si>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</si>
  <si>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</si>
  <si>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</si>
  <si>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</si>
  <si>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</si>
  <si>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</si>
  <si>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</si>
  <si>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</si>
  <si>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</si>
  <si>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</si>
  <si>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</si>
  <si>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</si>
  <si>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</si>
  <si>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</si>
  <si>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</si>
  <si>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</si>
  <si>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</si>
  <si>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</si>
  <si>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</si>
  <si>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</si>
  <si>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</si>
  <si>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</si>
  <si>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</si>
  <si>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</si>
  <si>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</si>
  <si>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</si>
  <si>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</si>
  <si>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</si>
  <si>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</si>
  <si>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</si>
  <si>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</si>
  <si>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</si>
  <si>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</si>
  <si>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</si>
  <si>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</si>
  <si>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</si>
  <si>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</si>
  <si>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</si>
  <si>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</si>
  <si>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</si>
  <si>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</si>
  <si>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</si>
  <si>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</si>
  <si>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</si>
  <si>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</si>
  <si>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</si>
  <si>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</si>
  <si>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</si>
  <si>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</si>
  <si>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</si>
  <si>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</si>
  <si>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</si>
  <si>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</si>
  <si>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</si>
  <si>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</si>
  <si>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</si>
  <si>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</si>
  <si>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</si>
  <si>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</si>
  <si>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</si>
  <si>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</si>
  <si>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</si>
  <si>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</si>
  <si>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</si>
  <si>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</si>
  <si>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</si>
  <si>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</si>
  <si>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</si>
  <si>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</si>
  <si>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</si>
  <si>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</si>
  <si>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</si>
  <si>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</si>
  <si>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</si>
  <si>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</si>
  <si>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</si>
  <si>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</si>
  <si>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</si>
  <si>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</si>
  <si>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</si>
  <si>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</si>
  <si>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</si>
  <si>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</si>
  <si>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</si>
  <si>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</si>
  <si>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</si>
  <si>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</si>
  <si>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</si>
  <si>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</si>
  <si>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</si>
  <si>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</si>
  <si>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</si>
  <si>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</si>
  <si>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</si>
  <si>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</si>
  <si>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</si>
  <si>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</si>
  <si>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</si>
  <si>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</si>
  <si>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</si>
  <si>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</si>
  <si>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</si>
  <si>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</si>
  <si>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</si>
  <si>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</si>
  <si>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</si>
  <si>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</si>
  <si>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</si>
  <si>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</si>
  <si>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</si>
  <si>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</si>
  <si>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</si>
  <si>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</si>
  <si>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</si>
  <si>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</si>
  <si>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</si>
  <si>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</si>
  <si>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</si>
  <si>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</si>
  <si>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</si>
  <si>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</si>
  <si>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</si>
  <si>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</si>
  <si>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</si>
  <si>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</si>
  <si>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</si>
  <si>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</si>
  <si>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</si>
  <si>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</si>
  <si>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</si>
  <si>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</si>
  <si>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</si>
  <si>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</si>
  <si>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</si>
  <si>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</si>
  <si>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</si>
  <si>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</si>
  <si>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</si>
  <si>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</si>
  <si>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</si>
  <si>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</si>
  <si>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</si>
  <si>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</si>
  <si>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</si>
  <si>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</si>
  <si>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</si>
  <si>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</si>
  <si>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</si>
  <si>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</si>
  <si>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</si>
  <si>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</si>
  <si>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</si>
  <si>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</si>
  <si>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</si>
  <si>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</si>
  <si>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</si>
  <si>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</si>
  <si>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</si>
  <si>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</si>
  <si>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</si>
  <si>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</si>
  <si>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</si>
  <si>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</si>
  <si>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</si>
  <si>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</si>
  <si>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</si>
  <si>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</si>
  <si>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</si>
  <si>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</si>
  <si>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</si>
  <si>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</si>
  <si>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</si>
  <si>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</si>
  <si>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</si>
  <si>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</si>
  <si>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</si>
  <si>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</si>
  <si>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</si>
  <si>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</si>
  <si>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</si>
  <si>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</si>
  <si>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</si>
  <si>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</si>
  <si>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</si>
  <si>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</si>
  <si>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</si>
  <si>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</si>
  <si>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</si>
  <si>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</si>
  <si>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</si>
  <si>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</si>
  <si>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</si>
  <si>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</si>
  <si>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</si>
  <si>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</si>
  <si>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</si>
  <si>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</si>
  <si>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</si>
  <si>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</si>
  <si>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</si>
  <si>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</si>
  <si>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</si>
  <si>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</si>
  <si>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</si>
  <si>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</si>
  <si>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</si>
  <si>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</si>
  <si>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</si>
  <si>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</si>
  <si>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</si>
  <si>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</si>
  <si>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</si>
  <si>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</si>
  <si>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</si>
  <si>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</si>
  <si>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</si>
  <si>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</si>
  <si>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</si>
  <si>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</si>
  <si>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</si>
  <si>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</si>
  <si>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</si>
  <si>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</si>
  <si>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</si>
  <si>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</si>
  <si>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</si>
  <si>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</si>
  <si>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</si>
  <si>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</si>
  <si>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</si>
  <si>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</si>
  <si>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</si>
  <si>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</si>
  <si>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</si>
  <si>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</si>
  <si>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</si>
  <si>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</si>
  <si>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</si>
  <si>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</si>
  <si>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</si>
  <si>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</si>
  <si>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</si>
  <si>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</si>
  <si>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</si>
  <si>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</si>
  <si>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</si>
  <si>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</si>
  <si>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</si>
  <si>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</si>
  <si>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</si>
  <si>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</si>
  <si>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</si>
  <si>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</si>
  <si>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</si>
  <si>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</si>
  <si>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</si>
  <si>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</si>
  <si>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</si>
  <si>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</si>
  <si>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</si>
  <si>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</si>
  <si>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</si>
  <si>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</si>
  <si>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</si>
  <si>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</si>
  <si>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</si>
  <si>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</si>
  <si>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</si>
  <si>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</si>
  <si>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</si>
  <si>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</si>
  <si>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</si>
  <si>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</si>
  <si>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</si>
  <si>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</si>
  <si>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</si>
  <si>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</si>
  <si>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</si>
  <si>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</si>
  <si>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</si>
  <si>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</si>
  <si>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</si>
  <si>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</si>
  <si>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</si>
  <si>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</si>
  <si>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</si>
  <si>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</si>
  <si>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</si>
  <si>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</si>
  <si>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</si>
  <si>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</si>
  <si>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</si>
  <si>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</si>
  <si>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</si>
  <si>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</si>
  <si>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</si>
  <si>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</si>
  <si>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</si>
  <si>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</si>
  <si>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</si>
  <si>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</si>
  <si>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</si>
  <si>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</si>
  <si>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</si>
  <si>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</si>
  <si>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</si>
  <si>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</si>
  <si>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</si>
  <si>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</si>
  <si>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</si>
  <si>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</si>
  <si>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</si>
  <si>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</si>
  <si>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</si>
  <si>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</si>
  <si>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</si>
  <si>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</si>
  <si>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</si>
  <si>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</si>
  <si>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</si>
  <si>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</si>
  <si>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</si>
  <si>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</si>
  <si>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</si>
  <si>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</si>
  <si>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</si>
  <si>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</si>
  <si>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</si>
  <si>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</si>
  <si>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</si>
  <si>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</si>
  <si>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</si>
  <si>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</si>
  <si>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</si>
  <si>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</si>
  <si>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</si>
  <si>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</si>
  <si>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</si>
  <si>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</si>
  <si>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</si>
  <si>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</si>
  <si>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</si>
  <si>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</si>
  <si>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</si>
  <si>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</si>
  <si>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</si>
  <si>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</si>
  <si>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</si>
  <si>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</si>
  <si>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</si>
  <si>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</si>
  <si>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</si>
  <si>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</si>
  <si>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</si>
  <si>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</si>
  <si>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</si>
  <si>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</si>
  <si>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</si>
  <si>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</si>
  <si>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</si>
  <si>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</si>
  <si>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</si>
  <si>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</si>
  <si>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</si>
  <si>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</si>
  <si>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</si>
  <si>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</si>
  <si>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</si>
  <si>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</si>
  <si>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</si>
  <si>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</si>
  <si>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</si>
  <si>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</si>
  <si>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</si>
  <si>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</si>
  <si>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</si>
  <si>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</si>
  <si>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</si>
  <si>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</si>
  <si>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</si>
  <si>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</si>
  <si>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</si>
  <si>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</si>
  <si>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</si>
  <si>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</si>
  <si>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</si>
  <si>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</si>
  <si>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</si>
  <si>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</si>
  <si>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</si>
  <si>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</si>
  <si>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</si>
  <si>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</si>
  <si>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</si>
  <si>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</si>
  <si>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</si>
  <si>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</si>
  <si>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</si>
  <si>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</si>
  <si>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</si>
  <si>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</si>
  <si>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</si>
  <si>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</si>
  <si>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</si>
  <si>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</si>
  <si>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</si>
  <si>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</si>
  <si>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</si>
  <si>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</si>
  <si>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</si>
  <si>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</si>
  <si>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</si>
  <si>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</si>
  <si>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</si>
  <si>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</si>
  <si>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</si>
  <si>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</si>
  <si>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</si>
  <si>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</si>
  <si>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</si>
  <si>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</si>
  <si>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</si>
  <si>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</si>
  <si>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</si>
  <si>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</si>
  <si>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</si>
  <si>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</si>
  <si>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</si>
  <si>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</si>
  <si>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</si>
  <si>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</si>
  <si>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</si>
  <si>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</si>
  <si>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</si>
  <si>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</si>
  <si>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</si>
  <si>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</si>
  <si>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</si>
  <si>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</si>
  <si>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</si>
  <si>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</si>
  <si>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</si>
  <si>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</si>
  <si>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</si>
  <si>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</si>
  <si>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</si>
  <si>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</si>
  <si>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</si>
  <si>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</si>
  <si>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</si>
  <si>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</si>
  <si>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</si>
  <si>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</si>
  <si>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</si>
  <si>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</si>
  <si>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</si>
  <si>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</si>
  <si>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</si>
  <si>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</si>
  <si>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</si>
  <si>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</si>
  <si>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</si>
  <si>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</si>
  <si>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</si>
  <si>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</si>
  <si>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</si>
  <si>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</si>
  <si>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</si>
  <si>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</si>
  <si>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</si>
  <si>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</si>
  <si>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</si>
  <si>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</si>
  <si>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</si>
  <si>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</si>
  <si>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</si>
  <si>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</si>
  <si>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</si>
  <si>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</si>
  <si>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</si>
  <si>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</si>
  <si>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</si>
  <si>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</si>
  <si>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</si>
  <si>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</si>
  <si>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</si>
  <si>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</si>
  <si>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</si>
  <si>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</si>
  <si>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</si>
  <si>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</si>
  <si>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</si>
  <si>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</si>
  <si>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</si>
  <si>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</si>
  <si>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</si>
  <si>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</si>
  <si>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</si>
  <si>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</si>
  <si>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</si>
  <si>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</si>
  <si>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</si>
  <si>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</si>
  <si>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</si>
  <si>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</si>
  <si>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</si>
  <si>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</si>
  <si>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</si>
  <si>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</si>
  <si>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</si>
  <si>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</si>
  <si>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</si>
  <si>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</si>
  <si>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</si>
  <si>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</si>
  <si>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</si>
  <si>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</si>
  <si>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</si>
  <si>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</si>
  <si>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</si>
  <si>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</si>
  <si>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</si>
  <si>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</si>
  <si>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</si>
  <si>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</si>
  <si>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</si>
  <si>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</si>
  <si>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</si>
  <si>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</si>
  <si>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</si>
  <si>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</si>
  <si>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</si>
  <si>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</si>
  <si>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</si>
  <si>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</si>
  <si>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</si>
  <si>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</si>
  <si>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</si>
  <si>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</si>
  <si>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</si>
  <si>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</si>
  <si>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</si>
  <si>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</si>
  <si>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</si>
  <si>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</si>
  <si>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</si>
  <si>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</si>
  <si>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</si>
  <si>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</si>
  <si>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</si>
  <si>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</si>
  <si>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</si>
  <si>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</si>
  <si>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</si>
  <si>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</si>
  <si>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</si>
  <si>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</si>
  <si>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</si>
  <si>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</si>
  <si>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</si>
  <si>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</si>
  <si>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</si>
  <si>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</si>
  <si>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</si>
  <si>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</si>
  <si>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</si>
  <si>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</si>
  <si>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</si>
  <si>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</si>
  <si>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</si>
  <si>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</si>
  <si>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</si>
  <si>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</si>
  <si>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</si>
  <si>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</si>
  <si>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</si>
  <si>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</si>
  <si>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</si>
  <si>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</si>
  <si>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</si>
  <si>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</si>
  <si>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</si>
  <si>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</si>
  <si>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</si>
  <si>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</si>
  <si>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</si>
  <si>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</si>
  <si>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</si>
  <si>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</si>
  <si>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</si>
  <si>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</si>
  <si>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</si>
  <si>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</si>
  <si>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</si>
  <si>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</si>
  <si>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</si>
  <si>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</si>
  <si>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</si>
  <si>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</si>
  <si>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</si>
  <si>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</si>
  <si>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</si>
  <si>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</si>
  <si>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</si>
  <si>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</si>
  <si>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</si>
  <si>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</si>
  <si>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</si>
  <si>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</si>
  <si>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</si>
  <si>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</si>
  <si>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</si>
  <si>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</si>
  <si>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</si>
  <si>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</si>
  <si>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</si>
  <si>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</si>
  <si>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</si>
  <si>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</si>
  <si>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</si>
  <si>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</si>
  <si>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</si>
  <si>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</si>
  <si>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</si>
  <si>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</si>
  <si>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</si>
  <si>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</si>
  <si>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</si>
  <si>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</si>
  <si>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</si>
  <si>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</si>
  <si>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</si>
  <si>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</si>
  <si>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</si>
  <si>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</si>
  <si>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</si>
  <si>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</si>
  <si>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</si>
  <si>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</si>
  <si>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</si>
  <si>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</si>
  <si>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</si>
  <si>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</si>
  <si>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</si>
  <si>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</si>
  <si>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</si>
  <si>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</si>
  <si>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</si>
  <si>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</si>
  <si>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</si>
  <si>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</si>
  <si>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</si>
  <si>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</si>
  <si>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</si>
  <si>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</si>
  <si>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</si>
  <si>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</si>
  <si>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</si>
  <si>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</si>
  <si>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</si>
  <si>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</si>
  <si>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</si>
  <si>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</si>
  <si>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</si>
  <si>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</si>
  <si>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</si>
  <si>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</si>
  <si>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</si>
  <si>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</si>
  <si>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</si>
  <si>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</si>
  <si>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</si>
  <si>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</si>
  <si>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</si>
  <si>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</si>
  <si>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</si>
  <si>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</si>
  <si>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</si>
  <si>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</si>
  <si>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</si>
  <si>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</si>
  <si>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</si>
  <si>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</si>
  <si>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</si>
  <si>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</si>
  <si>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</si>
  <si>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</si>
  <si>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</si>
  <si>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</si>
  <si>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</si>
  <si>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</si>
  <si>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</si>
  <si>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</si>
  <si>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</si>
  <si>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</si>
  <si>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</si>
  <si>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</si>
  <si>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</si>
  <si>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</si>
  <si>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</si>
  <si>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</si>
  <si>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</si>
  <si>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</si>
  <si>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</si>
  <si>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</si>
  <si>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</si>
  <si>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</si>
  <si>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</si>
  <si>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</si>
  <si>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</si>
  <si>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</si>
  <si>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</si>
  <si>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</si>
  <si>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</si>
  <si>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</si>
  <si>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</si>
  <si>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</si>
  <si>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</si>
  <si>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</si>
  <si>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</si>
  <si>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</si>
  <si>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</si>
  <si>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</si>
  <si>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</si>
  <si>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</si>
  <si>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</si>
  <si>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</si>
  <si>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</si>
  <si>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</si>
  <si>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</si>
  <si>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</si>
  <si>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</si>
  <si>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</si>
  <si>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</si>
  <si>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</si>
  <si>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</si>
  <si>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</si>
  <si>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</si>
  <si>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</si>
  <si>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</si>
  <si>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</si>
  <si>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</si>
  <si>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</si>
  <si>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</si>
  <si>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</si>
  <si>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</si>
  <si>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</si>
  <si>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</si>
  <si>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</si>
  <si>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</si>
  <si>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</si>
  <si>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</si>
  <si>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</si>
  <si>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</si>
  <si>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</si>
  <si>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</si>
  <si>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</si>
  <si>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</si>
  <si>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</si>
  <si>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</si>
  <si>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</si>
  <si>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</si>
  <si>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</si>
  <si>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</si>
  <si>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</si>
  <si>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</si>
  <si>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</si>
  <si>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</si>
  <si>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</si>
  <si>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</si>
  <si>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</si>
  <si>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</si>
  <si>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</si>
  <si>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</si>
  <si>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</si>
  <si>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</si>
  <si>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</si>
  <si>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</si>
  <si>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</si>
  <si>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</si>
  <si>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</si>
  <si>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</si>
  <si>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</si>
  <si>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</si>
  <si>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</si>
  <si>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</si>
  <si>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</si>
  <si>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</si>
  <si>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</si>
  <si>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</si>
  <si>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</si>
  <si>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</si>
  <si>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</si>
  <si>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</si>
  <si>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</si>
  <si>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</si>
  <si>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</si>
  <si>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</si>
  <si>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</si>
  <si>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</si>
  <si>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</si>
  <si>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</si>
  <si>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</si>
  <si>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</si>
  <si>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</si>
  <si>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</si>
  <si>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</si>
  <si>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</si>
  <si>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</si>
  <si>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</si>
  <si>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</si>
  <si>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</si>
  <si>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</si>
  <si>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</si>
  <si>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</si>
  <si>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</si>
  <si>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</si>
  <si>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</si>
  <si>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</si>
  <si>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</si>
  <si>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</si>
  <si>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</si>
  <si>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</si>
  <si>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</si>
  <si>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</si>
  <si>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</si>
  <si>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</si>
  <si>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</si>
  <si>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</si>
  <si>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</si>
  <si>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</si>
  <si>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</si>
  <si>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</si>
  <si>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</si>
  <si>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</si>
  <si>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</si>
  <si>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</si>
  <si>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</si>
  <si>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</si>
  <si>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</si>
  <si>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</si>
  <si>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</si>
  <si>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</si>
  <si>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</si>
  <si>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</si>
  <si>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</si>
  <si>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</si>
  <si>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</si>
  <si>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</si>
  <si>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</si>
  <si>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</si>
  <si>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</si>
  <si>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</si>
  <si>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</si>
  <si>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</si>
  <si>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</si>
  <si>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</si>
  <si>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</si>
  <si>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</si>
  <si>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</si>
  <si>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</si>
  <si>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</si>
  <si>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</si>
  <si>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</si>
  <si>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</si>
  <si>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</si>
  <si>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</si>
  <si>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</si>
  <si>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</si>
  <si>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</si>
  <si>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</si>
  <si>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</si>
  <si>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</si>
  <si>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</si>
  <si>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</si>
  <si>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</si>
  <si>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</si>
  <si>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</si>
  <si>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</si>
  <si>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</si>
  <si>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</si>
  <si>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</si>
  <si>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</si>
  <si>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</si>
  <si>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</si>
  <si>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</si>
  <si>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</si>
  <si>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</si>
  <si>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</si>
  <si>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</si>
  <si>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</si>
  <si>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</si>
  <si>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</si>
  <si>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</si>
  <si>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</si>
  <si>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</si>
  <si>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</si>
  <si>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</si>
  <si>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</si>
  <si>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</si>
  <si>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</si>
  <si>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</si>
  <si>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</si>
  <si>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</si>
  <si>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</si>
  <si>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</si>
  <si>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</si>
  <si>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</si>
  <si>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</si>
  <si>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</si>
  <si>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</si>
  <si>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</si>
  <si>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</si>
  <si>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</si>
  <si>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</si>
  <si>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</si>
  <si>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</si>
  <si>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</si>
  <si>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</si>
  <si>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</si>
  <si>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</si>
  <si>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</si>
  <si>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</si>
  <si>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</si>
  <si>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</si>
  <si>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</si>
  <si>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</si>
  <si>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</si>
  <si>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</si>
  <si>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</si>
  <si>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</si>
  <si>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</si>
  <si>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</si>
  <si>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</si>
  <si>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</si>
  <si>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</si>
  <si>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</si>
  <si>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</si>
  <si>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</si>
  <si>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</si>
  <si>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</si>
  <si>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</si>
  <si>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</si>
  <si>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</si>
  <si>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</si>
  <si>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</si>
  <si>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</si>
  <si>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</si>
  <si>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</si>
  <si>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</si>
  <si>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</si>
  <si>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</si>
  <si>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</si>
  <si>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</si>
  <si>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</si>
  <si>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</si>
  <si>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</si>
  <si>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</si>
  <si>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</si>
  <si>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</si>
  <si>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</si>
  <si>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</si>
  <si>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</si>
  <si>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</si>
  <si>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</si>
  <si>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</si>
  <si>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</si>
  <si>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</si>
  <si>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</si>
  <si>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</si>
  <si>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</si>
  <si>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</si>
  <si>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</si>
  <si>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</si>
  <si>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</si>
  <si>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</si>
  <si>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</si>
  <si>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</si>
  <si>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</si>
  <si>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</si>
  <si>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</si>
  <si>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</si>
  <si>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</si>
  <si>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</si>
  <si>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</si>
  <si>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</si>
  <si>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</si>
  <si>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</si>
  <si>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</si>
  <si>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</si>
  <si>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</si>
  <si>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</si>
  <si>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</si>
  <si>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</si>
  <si>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</si>
  <si>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</si>
  <si>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</si>
  <si>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</si>
  <si>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</si>
  <si>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</si>
  <si>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</si>
  <si>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</si>
  <si>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</si>
  <si>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</si>
  <si>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</si>
  <si>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</si>
  <si>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</si>
  <si>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</si>
  <si>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</si>
  <si>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</si>
  <si>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</si>
  <si>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</si>
  <si>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</si>
  <si>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</si>
  <si>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</si>
  <si>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</si>
  <si>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</si>
  <si>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</si>
  <si>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</si>
  <si>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</si>
  <si>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</si>
  <si>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</si>
  <si>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</si>
  <si>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</si>
  <si>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</si>
  <si>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</si>
  <si>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</si>
  <si>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</si>
  <si>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</si>
  <si>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</si>
  <si>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</si>
  <si>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</si>
  <si>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</si>
  <si>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</si>
  <si>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</si>
  <si>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</si>
  <si>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</si>
  <si>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</si>
  <si>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</si>
  <si>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</si>
  <si>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</si>
  <si>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</si>
  <si>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</si>
  <si>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</si>
  <si>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</si>
  <si>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</si>
  <si>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</si>
  <si>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</si>
  <si>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</si>
  <si>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</si>
  <si>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</si>
  <si>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</si>
  <si>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</si>
  <si>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</si>
  <si>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</si>
  <si>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</si>
  <si>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</si>
  <si>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</si>
  <si>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</si>
  <si>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</si>
  <si>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</si>
  <si>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</si>
  <si>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</si>
  <si>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</si>
  <si>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</si>
  <si>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</si>
  <si>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</si>
  <si>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</si>
  <si>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</si>
  <si>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</si>
  <si>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</si>
  <si>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</si>
  <si>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</si>
  <si>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</si>
  <si>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</si>
  <si>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</si>
  <si>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</si>
  <si>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</si>
  <si>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</si>
  <si>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</si>
  <si>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</si>
  <si>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</si>
  <si>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</si>
  <si>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</si>
  <si>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</si>
  <si>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</si>
  <si>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</si>
  <si>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</si>
  <si>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</si>
  <si>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</si>
  <si>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</si>
  <si>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</si>
  <si>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</si>
  <si>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</si>
  <si>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</si>
  <si>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</si>
  <si>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</si>
  <si>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</si>
  <si>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</si>
  <si>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</si>
  <si>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</si>
  <si>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</si>
  <si>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</si>
  <si>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</si>
  <si>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</si>
  <si>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</si>
  <si>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</si>
  <si>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</si>
  <si>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</si>
  <si>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</si>
  <si>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</si>
  <si>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</si>
  <si>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</si>
  <si>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</si>
  <si>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</si>
  <si>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</si>
  <si>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</si>
  <si>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</si>
  <si>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</si>
  <si>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</si>
  <si>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</si>
  <si>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</si>
  <si>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</si>
  <si>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</si>
  <si>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</si>
  <si>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</si>
  <si>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</si>
  <si>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</si>
  <si>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</si>
  <si>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</si>
  <si>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</si>
  <si>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</si>
  <si>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</si>
  <si>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</si>
  <si>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</si>
  <si>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</si>
  <si>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</si>
  <si>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</si>
  <si>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</si>
  <si>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</si>
  <si>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</si>
  <si>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</si>
  <si>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</si>
  <si>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</si>
  <si>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</si>
  <si>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</si>
  <si>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</si>
  <si>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</si>
  <si>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</si>
  <si>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</si>
  <si>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</si>
  <si>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</si>
  <si>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</si>
  <si>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</si>
  <si>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</si>
  <si>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</si>
  <si>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</si>
  <si>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</si>
  <si>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</si>
  <si>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</si>
  <si>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</si>
  <si>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</si>
  <si>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</si>
  <si>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</si>
  <si>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</si>
  <si>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</si>
  <si>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</si>
  <si>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</si>
  <si>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</si>
  <si>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</si>
  <si>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</si>
  <si>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</si>
  <si>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</si>
  <si>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</si>
  <si>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</si>
  <si>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</si>
  <si>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</si>
  <si>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</si>
  <si>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</si>
  <si>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</si>
  <si>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</si>
  <si>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</si>
  <si>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</si>
  <si>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</si>
  <si>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</si>
  <si>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</si>
  <si>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</si>
  <si>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</si>
  <si>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</si>
  <si>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</si>
  <si>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</si>
  <si>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</si>
  <si>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</si>
  <si>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</si>
  <si>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</si>
  <si>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</si>
  <si>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</si>
  <si>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</si>
  <si>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</si>
  <si>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</si>
  <si>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</si>
  <si>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</si>
  <si>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</si>
  <si>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</si>
  <si>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</si>
  <si>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</si>
  <si>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</si>
  <si>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</si>
  <si>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</si>
  <si>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</si>
  <si>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</si>
  <si>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</si>
  <si>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</si>
  <si>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</si>
  <si>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</si>
  <si>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</si>
  <si>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</si>
  <si>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</si>
  <si>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</si>
  <si>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</si>
  <si>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</si>
  <si>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</si>
  <si>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</si>
  <si>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</si>
  <si>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</si>
  <si>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</si>
  <si>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</si>
  <si>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</si>
  <si>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</si>
  <si>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</si>
  <si>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</si>
  <si>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</si>
  <si>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</si>
  <si>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</si>
  <si>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</si>
  <si>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</si>
  <si>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</si>
  <si>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</si>
  <si>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</si>
  <si>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</si>
  <si>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</si>
  <si>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</si>
  <si>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</si>
  <si>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</si>
  <si>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</si>
  <si>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</si>
  <si>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</si>
  <si>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</si>
  <si>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</si>
  <si>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</si>
  <si>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</si>
  <si>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</si>
  <si>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</si>
  <si>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</si>
  <si>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</si>
  <si>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</si>
  <si>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</si>
  <si>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</si>
  <si>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</si>
  <si>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</si>
  <si>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</si>
  <si>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</si>
  <si>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</si>
  <si>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</si>
  <si>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</si>
  <si>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</si>
  <si>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</si>
  <si>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</si>
  <si>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</si>
  <si>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</si>
  <si>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</si>
  <si>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</si>
  <si>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</si>
  <si>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</si>
  <si>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</si>
  <si>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</si>
  <si>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</si>
  <si>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</si>
  <si>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</si>
  <si>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</si>
  <si>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</si>
  <si>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</si>
  <si>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</si>
  <si>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</si>
  <si>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</si>
  <si>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</si>
  <si>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</si>
  <si>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</si>
  <si>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</si>
  <si>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</si>
  <si>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</si>
  <si>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</si>
  <si>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</si>
  <si>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</si>
  <si>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</si>
  <si>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</si>
  <si>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</si>
  <si>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</si>
  <si>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</si>
  <si>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</si>
  <si>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</si>
  <si>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</si>
  <si>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</si>
  <si>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</si>
  <si>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</si>
  <si>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</si>
  <si>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</si>
  <si>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</si>
  <si>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</si>
  <si>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</si>
  <si>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</si>
  <si>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</si>
  <si>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</si>
  <si>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</si>
  <si>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</si>
  <si>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</si>
  <si>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</si>
  <si>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</si>
  <si>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</si>
  <si>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</si>
  <si>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</si>
  <si>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</si>
  <si>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</si>
  <si>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</si>
  <si>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</si>
  <si>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</si>
  <si>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</si>
  <si>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</si>
  <si>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</si>
  <si>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</si>
  <si>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</si>
  <si>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</si>
  <si>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</si>
  <si>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</si>
  <si>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</si>
  <si>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</si>
  <si>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</si>
  <si>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</si>
  <si>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</si>
  <si>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</si>
  <si>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</si>
  <si>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</si>
  <si>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</si>
  <si>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</si>
  <si>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</si>
  <si>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</si>
  <si>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</si>
  <si>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</si>
  <si>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</si>
  <si>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</si>
  <si>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</si>
  <si>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</si>
  <si>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</si>
  <si>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</si>
  <si>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</si>
  <si>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</si>
  <si>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</si>
  <si>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</si>
  <si>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</si>
  <si>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</si>
  <si>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</si>
  <si>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</si>
  <si>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</si>
  <si>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</si>
  <si>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</si>
  <si>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</si>
  <si>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</si>
  <si>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</si>
  <si>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</si>
  <si>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</si>
  <si>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</si>
  <si>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</si>
  <si>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</si>
  <si>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</si>
  <si>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</si>
  <si>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</si>
  <si>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</si>
  <si>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</si>
  <si>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</si>
  <si>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</si>
  <si>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</si>
  <si>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</si>
  <si>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</si>
  <si>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</si>
  <si>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</si>
  <si>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</si>
  <si>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</si>
  <si>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</si>
  <si>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</si>
  <si>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</si>
  <si>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</si>
  <si>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</si>
  <si>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</si>
  <si>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</si>
  <si>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</si>
  <si>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</si>
  <si>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</si>
  <si>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</si>
  <si>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</si>
  <si>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</si>
  <si>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</si>
  <si>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</si>
  <si>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</si>
  <si>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</si>
  <si>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</si>
  <si>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</si>
  <si>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</si>
  <si>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</si>
  <si>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</si>
  <si>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</si>
  <si>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</si>
  <si>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</si>
  <si>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</si>
  <si>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</si>
  <si>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</si>
  <si>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</si>
  <si>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</si>
  <si>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</si>
  <si>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</si>
  <si>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</si>
  <si>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</si>
  <si>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</si>
  <si>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</si>
  <si>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</si>
  <si>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</si>
  <si>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</si>
  <si>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</si>
  <si>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</si>
  <si>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</si>
  <si>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</si>
  <si>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</si>
  <si>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</si>
  <si>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</si>
  <si>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</si>
  <si>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</si>
  <si>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</si>
  <si>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</si>
  <si>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</si>
  <si>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</si>
  <si>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</si>
  <si>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</si>
  <si>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</si>
  <si>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</si>
  <si>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</si>
  <si>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</si>
  <si>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</si>
  <si>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</si>
  <si>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</si>
  <si>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</si>
  <si>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</si>
  <si>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</si>
  <si>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</si>
  <si>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</si>
  <si>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</si>
  <si>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</si>
  <si>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</si>
  <si>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</si>
  <si>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</si>
  <si>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</si>
  <si>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</si>
  <si>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</si>
  <si>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</si>
  <si>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</si>
  <si>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</si>
  <si>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</si>
  <si>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</si>
  <si>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</si>
  <si>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</si>
  <si>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</si>
  <si>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</si>
  <si>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</si>
  <si>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</si>
  <si>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</si>
  <si>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</si>
  <si>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</si>
  <si>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</si>
  <si>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</si>
  <si>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</si>
  <si>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</si>
  <si>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</si>
  <si>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</si>
  <si>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</si>
  <si>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</si>
  <si>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</si>
  <si>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</si>
  <si>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</si>
  <si>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</si>
  <si>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</si>
  <si>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</si>
  <si>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</si>
  <si>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</si>
  <si>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</si>
  <si>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</si>
  <si>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</si>
  <si>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</si>
  <si>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</si>
  <si>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</si>
  <si>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</si>
  <si>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</si>
  <si>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</si>
  <si>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</si>
  <si>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</si>
  <si>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</si>
  <si>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</si>
  <si>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</si>
  <si>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</si>
  <si>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</si>
  <si>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</si>
  <si>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</si>
  <si>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</si>
  <si>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</si>
  <si>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</si>
  <si>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</si>
  <si>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</si>
  <si>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</si>
  <si>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</si>
  <si>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</si>
  <si>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</si>
  <si>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</si>
  <si>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</si>
  <si>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</si>
  <si>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</si>
  <si>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</si>
  <si>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</si>
  <si>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</si>
  <si>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</si>
  <si>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</si>
  <si>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</si>
  <si>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</si>
  <si>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</si>
  <si>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</si>
  <si>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</si>
  <si>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</si>
  <si>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</si>
  <si>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</si>
  <si>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</si>
  <si>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</si>
  <si>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</si>
  <si>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</si>
  <si>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</si>
  <si>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</si>
  <si>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</si>
  <si>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</si>
  <si>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</si>
  <si>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</si>
  <si>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</si>
  <si>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</si>
  <si>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</si>
  <si>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</si>
  <si>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</si>
  <si>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</si>
  <si>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</si>
  <si>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</si>
  <si>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</si>
  <si>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</si>
  <si>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</si>
  <si>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</si>
  <si>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</si>
  <si>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</si>
  <si>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</si>
  <si>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</si>
  <si>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</si>
  <si>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</si>
  <si>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</si>
  <si>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</si>
  <si>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</si>
  <si>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</si>
  <si>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</si>
  <si>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</si>
  <si>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</si>
  <si>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</si>
  <si>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</si>
  <si>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</si>
  <si>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</si>
  <si>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</si>
  <si>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</si>
  <si>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</si>
  <si>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</si>
  <si>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</si>
  <si>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</si>
  <si>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</si>
  <si>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</si>
  <si>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</si>
  <si>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</si>
  <si>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</si>
  <si>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</si>
  <si>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</si>
  <si>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</si>
  <si>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</si>
  <si>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</si>
  <si>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</si>
  <si>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</si>
  <si>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</si>
  <si>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</si>
  <si>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</si>
  <si>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</si>
  <si>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</si>
  <si>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</si>
  <si>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</si>
  <si>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</si>
  <si>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</si>
  <si>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</si>
  <si>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</si>
  <si>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</si>
  <si>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</si>
  <si>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</si>
  <si>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</si>
  <si>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</si>
  <si>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</si>
  <si>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</si>
  <si>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</si>
  <si>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</si>
  <si>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</si>
  <si>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</si>
  <si>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</si>
  <si>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</si>
  <si>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</si>
  <si>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</si>
  <si>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</si>
  <si>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</si>
  <si>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</si>
  <si>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</si>
  <si>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</si>
  <si>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</si>
  <si>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</si>
  <si>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</si>
  <si>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</si>
  <si>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</si>
  <si>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</si>
  <si>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</si>
  <si>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</si>
  <si>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</si>
  <si>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</si>
  <si>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</si>
  <si>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</si>
  <si>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</si>
  <si>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</si>
  <si>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</si>
  <si>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</si>
  <si>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</si>
  <si>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</si>
  <si>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</si>
  <si>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</si>
  <si>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</si>
  <si>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</si>
  <si>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</si>
  <si>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</si>
  <si>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</si>
  <si>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</si>
  <si>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</si>
  <si>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</si>
  <si>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</si>
  <si>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</si>
  <si>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</si>
  <si>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</si>
  <si>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</si>
  <si>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</si>
  <si>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</si>
  <si>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</si>
  <si>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</si>
  <si>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</si>
  <si>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</si>
  <si>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</si>
  <si>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</si>
  <si>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</si>
  <si>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</si>
  <si>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</si>
  <si>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</si>
  <si>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</si>
  <si>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</si>
  <si>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</si>
  <si>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</si>
  <si>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</si>
  <si>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</si>
  <si>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</si>
  <si>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</si>
  <si>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</si>
  <si>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</si>
  <si>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</si>
  <si>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</si>
  <si>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</si>
  <si>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</si>
  <si>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</si>
  <si>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</si>
  <si>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</si>
  <si>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</si>
  <si>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</si>
  <si>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</si>
  <si>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</si>
  <si>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</si>
  <si>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</si>
  <si>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</si>
  <si>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</si>
  <si>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</si>
  <si>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</si>
  <si>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</si>
  <si>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</si>
  <si>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</si>
  <si>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</si>
  <si>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</si>
  <si>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</si>
  <si>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</si>
  <si>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</si>
  <si>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</si>
  <si>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</si>
  <si>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</si>
  <si>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</si>
  <si>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</si>
  <si>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</si>
  <si>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</si>
  <si>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</si>
  <si>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</si>
  <si>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</si>
  <si>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</si>
  <si>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</si>
  <si>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</si>
  <si>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</si>
  <si>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</si>
  <si>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</si>
  <si>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</si>
  <si>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</si>
  <si>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</si>
  <si>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</si>
  <si>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</si>
  <si>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</si>
  <si>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</si>
  <si>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</si>
  <si>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</si>
  <si>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</si>
  <si>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</si>
  <si>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</si>
  <si>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</si>
  <si>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</si>
  <si>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</si>
  <si>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</si>
  <si>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</si>
  <si>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</si>
  <si>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</si>
  <si>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</si>
  <si>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</si>
  <si>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</si>
  <si>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</si>
  <si>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</si>
  <si>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</si>
  <si>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</si>
  <si>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</si>
  <si>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</si>
  <si>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</si>
  <si>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</si>
  <si>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</si>
  <si>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</si>
  <si>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</si>
  <si>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</si>
  <si>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</si>
  <si>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</si>
  <si>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</si>
  <si>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</si>
  <si>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</si>
  <si>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</si>
  <si>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</si>
  <si>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</si>
  <si>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</si>
  <si>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</si>
  <si>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</si>
  <si>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</si>
  <si>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</si>
  <si>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</si>
  <si>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</si>
  <si>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</si>
  <si>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</si>
  <si>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</si>
  <si>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</si>
  <si>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</si>
  <si>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</si>
  <si>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</si>
  <si>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</si>
  <si>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</si>
  <si>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</si>
  <si>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</si>
  <si>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</si>
  <si>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</si>
  <si>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</si>
  <si>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</si>
  <si>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</si>
  <si>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</si>
  <si>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</si>
  <si>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</si>
  <si>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</si>
  <si>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</si>
  <si>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</si>
  <si>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</si>
  <si>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</si>
  <si>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</si>
  <si>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</si>
  <si>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</si>
  <si>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</si>
  <si>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</si>
  <si>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</si>
  <si>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</si>
  <si>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</si>
  <si>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</si>
  <si>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</si>
  <si>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</si>
  <si>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</si>
  <si>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</si>
  <si>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</si>
  <si>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</si>
  <si>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</si>
  <si>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</si>
  <si>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</si>
  <si>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</si>
  <si>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</si>
  <si>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</si>
  <si>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</si>
  <si>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</si>
  <si>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</si>
  <si>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</si>
  <si>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</si>
  <si>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</si>
  <si>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</si>
  <si>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</si>
  <si>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</si>
  <si>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</si>
  <si>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</si>
  <si>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</si>
  <si>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</si>
  <si>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</si>
  <si>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</si>
  <si>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</si>
  <si>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</si>
  <si>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</si>
  <si>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</si>
  <si>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</si>
  <si>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</si>
  <si>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</si>
  <si>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</si>
  <si>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</si>
  <si>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</si>
  <si>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</si>
  <si>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</si>
  <si>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</si>
  <si>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</si>
  <si>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</si>
  <si>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</si>
  <si>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</si>
  <si>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</si>
  <si>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</si>
  <si>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</si>
  <si>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</si>
  <si>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</si>
  <si>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</si>
  <si>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</si>
  <si>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</si>
  <si>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</si>
  <si>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</si>
  <si>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</si>
  <si>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</si>
  <si>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</si>
  <si>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</si>
  <si>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</si>
  <si>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</si>
  <si>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</si>
  <si>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</si>
  <si>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</si>
  <si>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</si>
  <si>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</si>
  <si>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</si>
  <si>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</si>
  <si>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</si>
  <si>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</si>
  <si>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</si>
  <si>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</si>
  <si>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</si>
  <si>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</si>
  <si>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</si>
  <si>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</si>
  <si>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</si>
  <si>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</si>
  <si>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</si>
  <si>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</si>
  <si>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</si>
  <si>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</si>
  <si>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</si>
  <si>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</si>
  <si>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</si>
  <si>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</si>
  <si>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</si>
  <si>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</si>
  <si>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</si>
  <si>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</si>
  <si>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</si>
  <si>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</si>
  <si>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</si>
  <si>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</si>
  <si>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</si>
  <si>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</si>
  <si>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</si>
  <si>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</si>
  <si>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</si>
  <si>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</si>
  <si>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</si>
  <si>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</si>
  <si>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</si>
  <si>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</si>
  <si>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</si>
  <si>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</si>
  <si>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</si>
  <si>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</si>
  <si>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</si>
  <si>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</si>
  <si>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</si>
  <si>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</si>
  <si>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</si>
  <si>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</si>
  <si>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</si>
  <si>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</si>
  <si>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</si>
  <si>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</si>
  <si>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</si>
  <si>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</si>
  <si>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</si>
  <si>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</si>
  <si>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</si>
  <si>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</si>
  <si>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</si>
  <si>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</si>
  <si>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</si>
  <si>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</si>
  <si>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</si>
  <si>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</si>
  <si>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</si>
  <si>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</si>
  <si>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</si>
  <si>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</si>
  <si>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</si>
  <si>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</si>
  <si>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</si>
  <si>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</si>
  <si>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</si>
  <si>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</si>
  <si>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</si>
  <si>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</si>
  <si>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</si>
  <si>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</si>
  <si>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</si>
  <si>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</si>
  <si>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</si>
  <si>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</si>
  <si>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</si>
  <si>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</si>
  <si>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</si>
  <si>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</si>
  <si>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</si>
  <si>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</si>
  <si>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</si>
  <si>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</si>
  <si>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</si>
  <si>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</si>
  <si>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</si>
  <si>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</si>
  <si>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</si>
  <si>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</si>
  <si>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</si>
  <si>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</si>
  <si>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</si>
  <si>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</si>
  <si>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</si>
  <si>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</si>
  <si>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</si>
  <si>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</si>
  <si>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</si>
  <si>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</si>
  <si>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</si>
  <si>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</si>
  <si>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</si>
  <si>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</si>
  <si>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</si>
  <si>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</si>
  <si>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</si>
  <si>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</si>
  <si>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</si>
  <si>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</si>
  <si>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</si>
  <si>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</si>
  <si>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</si>
  <si>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</si>
  <si>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</si>
  <si>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</si>
  <si>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</si>
  <si>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</si>
  <si>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</si>
  <si>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</si>
  <si>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</si>
  <si>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</si>
  <si>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</si>
  <si>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</si>
  <si>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</si>
  <si>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</si>
  <si>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</si>
  <si>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</si>
  <si>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</si>
  <si>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</si>
  <si>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</si>
  <si>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</si>
  <si>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</si>
  <si>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</si>
  <si>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</si>
  <si>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</si>
  <si>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</si>
  <si>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</si>
  <si>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</si>
  <si>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</si>
  <si>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</si>
  <si>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</si>
  <si>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</si>
  <si>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</si>
  <si>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</si>
  <si>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</si>
  <si>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</si>
  <si>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</si>
  <si>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</si>
  <si>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</si>
  <si>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</si>
  <si>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</si>
  <si>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</si>
  <si>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</si>
  <si>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</si>
  <si>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</si>
  <si>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</si>
  <si>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</si>
  <si>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</si>
  <si>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</si>
  <si>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</si>
  <si>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</si>
  <si>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</si>
  <si>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</si>
  <si>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</si>
  <si>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</si>
  <si>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</si>
  <si>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</si>
  <si>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</si>
  <si>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</si>
  <si>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</si>
  <si>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</si>
  <si>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</si>
  <si>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</si>
  <si>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</si>
  <si>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</si>
  <si>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</si>
  <si>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</si>
  <si>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</si>
  <si>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</si>
  <si>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</si>
  <si>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</si>
  <si>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</si>
  <si>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</si>
  <si>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</si>
  <si>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</si>
  <si>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</si>
  <si>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</si>
  <si>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</si>
  <si>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</si>
  <si>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</si>
  <si>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</si>
  <si>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</si>
  <si>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</si>
  <si>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</si>
  <si>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</si>
  <si>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</si>
  <si>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</si>
  <si>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</si>
  <si>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</si>
  <si>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</si>
  <si>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</si>
  <si>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</si>
  <si>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</si>
  <si>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</si>
  <si>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</si>
  <si>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</si>
  <si>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</si>
  <si>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</si>
  <si>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</si>
  <si>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</si>
  <si>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</si>
  <si>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</si>
  <si>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</si>
  <si>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</si>
  <si>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</si>
  <si>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</si>
  <si>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</si>
  <si>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</si>
  <si>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</si>
  <si>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</si>
  <si>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</si>
  <si>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</si>
  <si>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</si>
  <si>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</si>
  <si>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</si>
  <si>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</si>
  <si>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</si>
  <si>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</si>
  <si>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</si>
  <si>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</si>
  <si>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</si>
  <si>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</si>
  <si>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</si>
  <si>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</si>
  <si>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</si>
  <si>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</si>
  <si>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</si>
  <si>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</si>
  <si>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</si>
  <si>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</si>
  <si>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</si>
  <si>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</si>
  <si>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</si>
  <si>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</si>
  <si>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</si>
  <si>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</si>
  <si>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</si>
  <si>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</si>
  <si>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</si>
  <si>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</si>
  <si>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</si>
  <si>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</si>
  <si>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</si>
  <si>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</si>
  <si>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</si>
  <si>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</si>
  <si>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</si>
  <si>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</si>
  <si>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</si>
  <si>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</si>
  <si>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</si>
  <si>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</si>
  <si>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</si>
  <si>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</si>
  <si>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</si>
  <si>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</si>
  <si>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</si>
  <si>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</si>
  <si>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</si>
  <si>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</si>
  <si>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</si>
  <si>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</si>
  <si>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</si>
  <si>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</si>
  <si>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</si>
  <si>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</si>
  <si>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</si>
  <si>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</si>
  <si>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</si>
  <si>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</si>
  <si>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</si>
  <si>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</si>
  <si>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</si>
  <si>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</si>
  <si>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</si>
  <si>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</si>
  <si>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</si>
  <si>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</si>
  <si>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</si>
  <si>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</si>
  <si>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</si>
  <si>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</si>
  <si>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</si>
  <si>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</si>
  <si>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</si>
  <si>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</si>
  <si>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</si>
  <si>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</si>
  <si>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</si>
  <si>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</si>
  <si>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</si>
  <si>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</si>
  <si>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</si>
  <si>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</si>
  <si>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</si>
  <si>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</si>
  <si>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</si>
  <si>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</si>
  <si>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</si>
  <si>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</si>
  <si>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</si>
  <si>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</si>
  <si>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</si>
  <si>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</si>
  <si>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</si>
  <si>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</si>
  <si>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</si>
  <si>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</si>
  <si>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</si>
  <si>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</si>
  <si>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</si>
  <si>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</si>
  <si>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</si>
  <si>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</si>
  <si>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</si>
  <si>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</si>
  <si>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</si>
  <si>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</si>
  <si>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</si>
  <si>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</si>
  <si>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</si>
  <si>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</si>
  <si>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</si>
  <si>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</si>
  <si>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</si>
  <si>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</si>
  <si>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</si>
  <si>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</si>
  <si>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</si>
  <si>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</si>
  <si>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</si>
  <si>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</si>
  <si>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</si>
  <si>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</si>
  <si>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</si>
  <si>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</si>
  <si>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</si>
  <si>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</si>
  <si>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</si>
  <si>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</si>
  <si>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</si>
  <si>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</si>
  <si>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</si>
  <si>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</si>
  <si>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</si>
  <si>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</si>
  <si>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</si>
  <si>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</si>
  <si>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</si>
  <si>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</si>
  <si>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</si>
  <si>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</si>
  <si>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</si>
  <si>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</si>
  <si>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</si>
  <si>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</si>
  <si>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</si>
  <si>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</si>
  <si>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</si>
  <si>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</si>
  <si>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</si>
  <si>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</si>
  <si>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</si>
  <si>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</si>
  <si>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</si>
  <si>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</si>
  <si>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</si>
  <si>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</si>
  <si>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</si>
  <si>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</si>
  <si>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</si>
  <si>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</si>
  <si>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</si>
  <si>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</si>
  <si>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</si>
  <si>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</si>
  <si>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</si>
  <si>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</si>
  <si>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</si>
  <si>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</si>
  <si>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</si>
  <si>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</si>
  <si>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</si>
  <si>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</si>
  <si>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</si>
  <si>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</si>
  <si>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</si>
  <si>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</si>
  <si>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</si>
  <si>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</si>
  <si>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</si>
  <si>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</si>
  <si>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</si>
  <si>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</si>
  <si>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</si>
  <si>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</si>
  <si>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</si>
  <si>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</si>
  <si>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</si>
  <si>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</si>
  <si>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</si>
  <si>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</si>
  <si>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</si>
  <si>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</si>
  <si>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</si>
  <si>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</si>
  <si>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</si>
  <si>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</si>
  <si>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</si>
  <si>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</si>
  <si>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</si>
  <si>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</si>
  <si>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</si>
  <si>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</si>
  <si>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</si>
  <si>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</si>
  <si>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</si>
  <si>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</si>
  <si>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</si>
  <si>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</si>
  <si>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</si>
  <si>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</si>
  <si>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</si>
  <si>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</si>
  <si>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</si>
  <si>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</si>
  <si>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</si>
  <si>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</si>
  <si>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</si>
  <si>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</si>
  <si>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</si>
  <si>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</si>
  <si>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</si>
  <si>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</si>
  <si>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</si>
  <si>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</si>
  <si>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</si>
  <si>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</si>
  <si>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</si>
  <si>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</si>
  <si>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</si>
  <si>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</si>
  <si>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</si>
  <si>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</si>
  <si>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</si>
  <si>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</si>
  <si>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</si>
  <si>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</si>
  <si>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</si>
  <si>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</si>
  <si>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</si>
  <si>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</si>
  <si>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</si>
  <si>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</si>
  <si>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</si>
  <si>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</si>
  <si>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</si>
  <si>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</si>
  <si>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</si>
  <si>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</si>
  <si>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</si>
  <si>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</si>
  <si>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</si>
  <si>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</si>
  <si>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</si>
  <si>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</si>
  <si>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</si>
  <si>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</si>
  <si>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</si>
  <si>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</si>
  <si>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</si>
  <si>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</si>
  <si>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</si>
  <si>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</si>
  <si>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</si>
  <si>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</si>
  <si>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</si>
  <si>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</si>
  <si>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</si>
  <si>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</si>
  <si>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</si>
  <si>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</si>
  <si>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</si>
  <si>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</si>
  <si>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</si>
  <si>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</si>
  <si>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</si>
  <si>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</si>
  <si>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</si>
  <si>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</si>
  <si>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</si>
  <si>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</si>
  <si>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</si>
  <si>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</si>
  <si>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</si>
  <si>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</si>
  <si>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</si>
  <si>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</si>
  <si>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</si>
  <si>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</si>
  <si>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</si>
  <si>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</si>
  <si>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</si>
  <si>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</si>
  <si>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</si>
  <si>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</si>
  <si>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</si>
  <si>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</si>
  <si>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</si>
  <si>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</si>
  <si>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</si>
  <si>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</si>
  <si>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</si>
  <si>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</si>
  <si>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</si>
  <si>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</si>
  <si>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</si>
  <si>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</si>
  <si>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</si>
  <si>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</si>
  <si>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</si>
  <si>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</si>
  <si>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</si>
  <si>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</si>
  <si>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</si>
  <si>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</si>
  <si>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</si>
  <si>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</si>
  <si>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</si>
  <si>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</si>
  <si>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</si>
  <si>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</si>
  <si>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</si>
  <si>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</si>
  <si>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</si>
  <si>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</si>
  <si>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</si>
  <si>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</si>
  <si>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</si>
  <si>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</si>
  <si>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</si>
  <si>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</si>
  <si>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</si>
  <si>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</si>
  <si>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</si>
  <si>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</si>
  <si>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</si>
  <si>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</si>
  <si>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</si>
  <si>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</si>
  <si>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</si>
  <si>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</si>
  <si>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</si>
  <si>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</si>
  <si>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</si>
  <si>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</si>
  <si>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</si>
  <si>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</si>
  <si>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</si>
  <si>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</si>
  <si>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</si>
  <si>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</si>
  <si>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</si>
  <si>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</si>
  <si>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</si>
  <si>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</si>
  <si>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</si>
  <si>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</si>
  <si>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</si>
  <si>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</si>
  <si>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</si>
  <si>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</si>
  <si>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</si>
  <si>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</si>
  <si>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</si>
  <si>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</si>
  <si>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</si>
  <si>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</si>
  <si>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</si>
  <si>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</si>
  <si>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</si>
  <si>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</si>
  <si>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</si>
  <si>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</si>
  <si>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</si>
  <si>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</si>
  <si>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</si>
  <si>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</si>
  <si>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</si>
  <si>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</si>
  <si>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</si>
  <si>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</si>
  <si>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</si>
  <si>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</si>
  <si>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</si>
  <si>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</si>
  <si>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</si>
  <si>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</si>
  <si>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</si>
  <si>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</si>
  <si>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</si>
  <si>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</si>
  <si>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</si>
  <si>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</si>
  <si>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</si>
  <si>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</si>
  <si>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</si>
  <si>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</si>
  <si>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</si>
  <si>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</si>
  <si>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</si>
  <si>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</si>
  <si>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</si>
  <si>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</si>
  <si>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</si>
  <si>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</si>
  <si>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</si>
  <si>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</si>
  <si>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</si>
  <si>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</si>
  <si>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</si>
  <si>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</si>
  <si>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</si>
  <si>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</si>
  <si>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</si>
  <si>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</si>
  <si>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</si>
  <si>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</si>
  <si>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</si>
  <si>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</si>
  <si>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</si>
  <si>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</si>
  <si>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</si>
  <si>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</si>
  <si>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</si>
  <si>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</si>
  <si>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</si>
  <si>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</si>
  <si>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</si>
  <si>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</si>
  <si>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</si>
  <si>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</si>
  <si>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</si>
  <si>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</si>
  <si>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</si>
  <si>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</si>
  <si>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</si>
  <si>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</si>
  <si>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</si>
  <si>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</si>
  <si>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</si>
  <si>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</si>
  <si>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</si>
  <si>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</si>
  <si>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</si>
  <si>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</si>
  <si>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</si>
  <si>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</si>
  <si>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</si>
  <si>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</si>
  <si>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</si>
  <si>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</si>
  <si>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</si>
  <si>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</si>
  <si>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</si>
  <si>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</si>
  <si>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</si>
  <si>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</si>
  <si>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</si>
  <si>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</si>
  <si>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</si>
  <si>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</si>
  <si>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</si>
  <si>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</si>
  <si>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</si>
  <si>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</si>
  <si>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</si>
  <si>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</si>
  <si>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</si>
  <si>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</si>
  <si>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</si>
  <si>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</si>
  <si>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</si>
  <si>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</si>
  <si>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</si>
  <si>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</si>
  <si>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</si>
  <si>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</si>
  <si>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</si>
  <si>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</si>
  <si>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</si>
  <si>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</si>
  <si>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</si>
  <si>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</si>
  <si>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</si>
  <si>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</si>
  <si>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</si>
  <si>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</si>
  <si>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</si>
  <si>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</si>
  <si>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</si>
  <si>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</si>
  <si>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</si>
  <si>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</si>
  <si>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</si>
  <si>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</si>
  <si>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</si>
  <si>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</si>
  <si>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</si>
  <si>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</si>
  <si>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</si>
  <si>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</si>
  <si>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</si>
  <si>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</si>
  <si>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</si>
  <si>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</si>
  <si>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</si>
  <si>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</si>
  <si>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</si>
  <si>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</si>
  <si>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</si>
  <si>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</si>
  <si>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</si>
  <si>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</si>
  <si>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</si>
  <si>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</si>
  <si>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</si>
  <si>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</si>
  <si>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</si>
  <si>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</si>
  <si>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</si>
  <si>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</si>
  <si>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</si>
  <si>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</si>
  <si>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</si>
  <si>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</si>
  <si>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</si>
  <si>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</si>
  <si>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</si>
  <si>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</si>
  <si>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</si>
  <si>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</si>
  <si>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</si>
  <si>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</si>
  <si>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</si>
  <si>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</si>
  <si>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</si>
  <si>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</si>
  <si>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</si>
  <si>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</si>
  <si>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</si>
  <si>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</si>
  <si>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</si>
  <si>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</si>
  <si>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</si>
  <si>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</si>
  <si>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</si>
  <si>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</si>
  <si>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</si>
  <si>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</si>
  <si>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</si>
  <si>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</si>
  <si>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</si>
  <si>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</si>
  <si>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</si>
  <si>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</si>
  <si>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</si>
  <si>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</si>
  <si>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</si>
  <si>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</si>
  <si>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</si>
  <si>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</si>
  <si>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</si>
  <si>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</si>
  <si>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</si>
  <si>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</si>
  <si>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</si>
  <si>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</si>
  <si>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</si>
  <si>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</si>
  <si>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</si>
  <si>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</si>
  <si>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</si>
  <si>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</si>
  <si>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</si>
  <si>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</si>
  <si>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</si>
  <si>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</si>
  <si>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</si>
  <si>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</si>
  <si>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</si>
  <si>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</si>
  <si>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</si>
  <si>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</si>
  <si>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</si>
  <si>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</si>
  <si>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</si>
  <si>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</si>
  <si>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</si>
  <si>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</si>
  <si>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</si>
  <si>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</si>
  <si>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</si>
  <si>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</si>
  <si>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</si>
  <si>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</si>
  <si>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</si>
  <si>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</si>
  <si>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</si>
  <si>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</si>
  <si>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</si>
  <si>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</si>
  <si>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</si>
  <si>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</si>
  <si>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</si>
  <si>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</si>
  <si>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</si>
  <si>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</si>
  <si>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</si>
  <si>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</si>
  <si>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</si>
  <si>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</si>
  <si>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</si>
  <si>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</si>
  <si>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</si>
  <si>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</si>
  <si>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</si>
  <si>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</si>
  <si>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</si>
  <si>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</si>
  <si>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</si>
  <si>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</si>
  <si>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</si>
  <si>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</si>
  <si>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</si>
  <si>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</si>
  <si>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</si>
  <si>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</si>
  <si>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</si>
  <si>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</si>
  <si>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</si>
  <si>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</si>
  <si>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</si>
  <si>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</si>
  <si>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</si>
  <si>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</si>
  <si>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</si>
  <si>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</si>
  <si>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</si>
  <si>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</si>
  <si>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</si>
  <si>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</si>
  <si>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</si>
  <si>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</si>
  <si>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</si>
  <si>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</si>
  <si>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</si>
  <si>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</si>
  <si>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</si>
  <si>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</si>
  <si>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</si>
  <si>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</si>
  <si>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</si>
  <si>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</si>
  <si>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</si>
  <si>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</si>
  <si>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</si>
  <si>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</si>
  <si>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</si>
  <si>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</si>
  <si>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</si>
  <si>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</si>
  <si>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</si>
  <si>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</si>
  <si>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</si>
  <si>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</si>
  <si>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</si>
  <si>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</si>
  <si>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</si>
  <si>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</si>
  <si>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</si>
  <si>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</si>
  <si>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</si>
  <si>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</si>
  <si>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</si>
  <si>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</si>
  <si>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</si>
  <si>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</si>
  <si>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</si>
  <si>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</si>
  <si>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</si>
  <si>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</si>
  <si>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</si>
  <si>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</si>
  <si>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</si>
  <si>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</si>
  <si>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</si>
  <si>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</si>
  <si>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</si>
  <si>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</si>
  <si>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</si>
  <si>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</si>
  <si>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</si>
  <si>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</si>
  <si>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</si>
  <si>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</si>
  <si>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</si>
  <si>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</si>
  <si>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</si>
  <si>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</si>
  <si>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</si>
  <si>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</si>
  <si>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</si>
  <si>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</si>
  <si>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</si>
  <si>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</si>
  <si>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</si>
  <si>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</si>
  <si>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</si>
  <si>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</si>
  <si>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</si>
  <si>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</si>
  <si>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</si>
  <si>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</si>
  <si>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</si>
  <si>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</si>
  <si>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</si>
  <si>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</si>
  <si>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</si>
  <si>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</si>
  <si>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</si>
  <si>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</si>
  <si>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</si>
  <si>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</si>
  <si>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</si>
  <si>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</si>
  <si>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</si>
  <si>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</si>
  <si>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</si>
  <si>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</si>
  <si>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</si>
  <si>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</si>
  <si>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</si>
  <si>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</si>
  <si>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</si>
  <si>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</si>
  <si>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</si>
  <si>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</si>
  <si>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</si>
  <si>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</si>
  <si>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</si>
  <si>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</si>
  <si>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</si>
  <si>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</si>
  <si>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</si>
  <si>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</si>
  <si>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</si>
  <si>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</si>
  <si>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</si>
  <si>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</si>
  <si>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</si>
  <si>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</si>
  <si>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</si>
  <si>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</si>
  <si>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</si>
  <si>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</si>
  <si>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</si>
  <si>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</si>
  <si>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</si>
  <si>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</si>
  <si>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</si>
  <si>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</si>
  <si>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</si>
  <si>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</si>
  <si>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</si>
  <si>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</si>
  <si>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</si>
  <si>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</si>
  <si>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</si>
  <si>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</si>
  <si>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</si>
  <si>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</si>
  <si>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</si>
  <si>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</si>
  <si>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</si>
  <si>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</si>
  <si>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</si>
  <si>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</si>
  <si>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</si>
  <si>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</si>
  <si>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</si>
  <si>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</si>
  <si>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</si>
  <si>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</si>
  <si>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</si>
  <si>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</si>
  <si>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</si>
  <si>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</si>
  <si>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</si>
  <si>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</si>
  <si>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</si>
  <si>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</si>
  <si>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</si>
  <si>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</si>
  <si>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</si>
  <si>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</si>
  <si>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</si>
  <si>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</si>
  <si>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</si>
  <si>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</si>
  <si>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</si>
  <si>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</si>
  <si>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</si>
  <si>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</si>
  <si>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</si>
  <si>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</si>
  <si>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</si>
  <si>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</si>
  <si>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</si>
  <si>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</si>
  <si>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</si>
  <si>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</si>
  <si>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</si>
  <si>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</si>
  <si>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</si>
  <si>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</si>
  <si>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</si>
  <si>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</si>
  <si>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</si>
  <si>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</si>
  <si>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</si>
  <si>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</si>
  <si>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</si>
  <si>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</si>
  <si>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</si>
  <si>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</si>
  <si>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</si>
  <si>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</si>
  <si>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</si>
  <si>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</si>
  <si>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</si>
  <si>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</si>
  <si>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</si>
  <si>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</si>
  <si>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</si>
  <si>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</si>
  <si>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</si>
  <si>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</si>
  <si>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</si>
  <si>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</si>
  <si>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</si>
  <si>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</si>
  <si>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</si>
  <si>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</si>
  <si>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</si>
  <si>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</si>
  <si>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</si>
  <si>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</si>
  <si>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</si>
  <si>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</si>
  <si>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</si>
  <si>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</si>
  <si>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</si>
  <si>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</si>
  <si>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</si>
  <si>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</si>
  <si>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</si>
  <si>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</si>
  <si>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</si>
  <si>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</si>
  <si>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</si>
  <si>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</si>
  <si>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</si>
  <si>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</si>
  <si>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</si>
  <si>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</si>
  <si>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</si>
  <si>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</si>
  <si>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</si>
  <si>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</si>
  <si>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</si>
  <si>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</si>
  <si>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</si>
  <si>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</si>
  <si>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</si>
  <si>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</si>
  <si>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</si>
  <si>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</si>
  <si>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</si>
  <si>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</si>
  <si>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</si>
  <si>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</si>
  <si>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</si>
  <si>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</si>
  <si>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</si>
  <si>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</si>
  <si>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</si>
  <si>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</si>
  <si>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</si>
  <si>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</si>
  <si>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</si>
  <si>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</si>
  <si>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</si>
  <si>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</si>
  <si>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</si>
  <si>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</si>
  <si>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</si>
  <si>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</si>
  <si>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</si>
  <si>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</si>
  <si>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</si>
  <si>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</si>
  <si>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</si>
  <si>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</si>
  <si>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</si>
  <si>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</si>
  <si>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</si>
  <si>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</si>
  <si>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</si>
  <si>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</si>
  <si>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</si>
  <si>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</si>
  <si>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</si>
  <si>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</si>
  <si>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</si>
  <si>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</si>
  <si>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</si>
  <si>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</si>
  <si>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</si>
  <si>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</si>
  <si>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</si>
  <si>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</si>
  <si>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</si>
  <si>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</si>
  <si>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</si>
  <si>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</si>
  <si>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</si>
  <si>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</si>
  <si>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</si>
  <si>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</si>
  <si>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</si>
  <si>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</si>
  <si>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</si>
  <si>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</si>
  <si>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</si>
  <si>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</si>
  <si>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</si>
  <si>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</si>
  <si>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</si>
  <si>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</si>
  <si>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</si>
  <si>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</si>
  <si>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</si>
  <si>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</si>
  <si>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</si>
  <si>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</si>
  <si>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</si>
  <si>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</si>
  <si>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</si>
  <si>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</si>
  <si>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</si>
  <si>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</si>
  <si>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</si>
  <si>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</si>
  <si>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</si>
  <si>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</si>
  <si>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</si>
  <si>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</si>
  <si>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</si>
  <si>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</si>
  <si>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</si>
  <si>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</si>
  <si>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</si>
  <si>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</si>
  <si>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</si>
  <si>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</si>
  <si>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</si>
  <si>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</si>
  <si>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</si>
  <si>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</si>
  <si>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</si>
  <si>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</si>
  <si>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</si>
  <si>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</si>
  <si>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</si>
  <si>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</si>
  <si>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</si>
  <si>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</si>
  <si>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</si>
  <si>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</si>
  <si>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</si>
  <si>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</si>
  <si>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</si>
  <si>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</si>
  <si>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</si>
  <si>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</si>
  <si>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</si>
  <si>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</si>
  <si>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</si>
  <si>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</si>
  <si>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</si>
  <si>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</si>
  <si>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</si>
  <si>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</si>
  <si>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</si>
  <si>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</si>
  <si>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</si>
  <si>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</si>
  <si>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</si>
  <si>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</si>
  <si>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</si>
  <si>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</si>
  <si>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</si>
  <si>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</si>
  <si>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</si>
  <si>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</si>
  <si>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</si>
  <si>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</si>
  <si>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</si>
  <si>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</si>
  <si>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</si>
  <si>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</si>
  <si>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</si>
  <si>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</si>
  <si>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</si>
  <si>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</si>
  <si>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</si>
  <si>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</si>
  <si>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</si>
  <si>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</si>
  <si>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</si>
  <si>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</si>
  <si>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</si>
  <si>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</si>
  <si>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</si>
  <si>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</si>
  <si>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</si>
  <si>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</si>
  <si>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</si>
  <si>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</si>
  <si>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</si>
  <si>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</si>
  <si>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</si>
  <si>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</si>
  <si>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</si>
  <si>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</si>
  <si>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</si>
  <si>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</si>
  <si>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</si>
  <si>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</si>
  <si>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</si>
  <si>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</si>
  <si>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</si>
  <si>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</si>
  <si>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</si>
  <si>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</si>
  <si>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</si>
  <si>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</si>
  <si>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</si>
  <si>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</si>
  <si>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</si>
  <si>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</si>
  <si>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</si>
  <si>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</si>
  <si>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</si>
  <si>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</si>
  <si>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</si>
  <si>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</si>
  <si>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</si>
  <si>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</si>
  <si>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</si>
  <si>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</si>
  <si>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</si>
  <si>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</si>
  <si>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</si>
  <si>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</si>
  <si>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</si>
  <si>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</si>
  <si>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</si>
  <si>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</si>
  <si>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</si>
  <si>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</si>
  <si>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</si>
  <si>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</si>
  <si>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</si>
  <si>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</si>
  <si>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</si>
  <si>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</si>
  <si>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</si>
  <si>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</si>
  <si>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</si>
  <si>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</si>
  <si>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</si>
  <si>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</si>
  <si>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</si>
  <si>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</si>
  <si>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</si>
  <si>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</si>
  <si>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</si>
  <si>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</si>
  <si>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</si>
  <si>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</si>
  <si>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</si>
  <si>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</si>
  <si>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</si>
  <si>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</si>
  <si>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</si>
  <si>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</si>
  <si>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</si>
  <si>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</si>
  <si>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</si>
  <si>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</si>
  <si>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</si>
  <si>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</si>
  <si>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</si>
  <si>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</si>
  <si>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</si>
  <si>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</si>
  <si>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</si>
  <si>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</si>
  <si>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</si>
  <si>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</si>
  <si>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</si>
  <si>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</si>
  <si>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</si>
  <si>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</si>
  <si>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</si>
  <si>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</si>
  <si>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</si>
  <si>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</si>
  <si>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</si>
  <si>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</si>
  <si>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</si>
  <si>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</si>
  <si>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</si>
  <si>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</si>
  <si>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</si>
  <si>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</si>
  <si>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</si>
  <si>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</si>
  <si>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</si>
  <si>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</si>
  <si>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</si>
  <si>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</si>
  <si>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</si>
  <si>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</si>
  <si>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</si>
  <si>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</si>
  <si>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</si>
  <si>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</si>
  <si>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</si>
  <si>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</si>
  <si>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</si>
  <si>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</si>
  <si>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</si>
  <si>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</si>
  <si>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</si>
  <si>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</si>
  <si>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</si>
  <si>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</si>
  <si>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</si>
  <si>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</si>
  <si>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</si>
  <si>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</si>
  <si>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</si>
  <si>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</si>
  <si>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</si>
  <si>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</si>
  <si>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</si>
  <si>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</si>
  <si>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</si>
  <si>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</si>
  <si>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</si>
  <si>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</si>
  <si>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</si>
  <si>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</si>
  <si>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</si>
  <si>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</si>
  <si>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</si>
  <si>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</si>
  <si>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</si>
  <si>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</si>
  <si>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</si>
  <si>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</si>
  <si>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</si>
  <si>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</si>
  <si>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</si>
  <si>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</si>
  <si>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</si>
  <si>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</si>
  <si>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</si>
  <si>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</si>
  <si>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</si>
  <si>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</si>
  <si>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</si>
  <si>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</si>
  <si>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</si>
  <si>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</si>
  <si>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</si>
  <si>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</si>
  <si>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</si>
  <si>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</si>
  <si>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</si>
  <si>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</si>
  <si>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</si>
  <si>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</si>
  <si>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</si>
  <si>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</si>
  <si>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</si>
  <si>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</si>
  <si>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</si>
  <si>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</si>
  <si>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</si>
  <si>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</si>
  <si>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</si>
  <si>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</si>
  <si>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</si>
  <si>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</si>
  <si>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</si>
  <si>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</si>
  <si>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</si>
  <si>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</si>
  <si>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</si>
  <si>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</si>
  <si>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</si>
  <si>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</si>
  <si>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</si>
  <si>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</si>
  <si>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</si>
  <si>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</si>
  <si>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</si>
  <si>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</si>
  <si>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</si>
  <si>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</si>
  <si>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</si>
  <si>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</si>
  <si>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</si>
  <si>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</si>
  <si>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</si>
  <si>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</si>
  <si>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</si>
  <si>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</si>
  <si>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</si>
  <si>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</si>
  <si>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</si>
  <si>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</si>
  <si>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</si>
  <si>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</si>
  <si>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</si>
  <si>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</si>
  <si>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</si>
  <si>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</si>
  <si>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</si>
  <si>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</si>
  <si>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</si>
  <si>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</si>
  <si>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</si>
  <si>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</si>
  <si>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</si>
  <si>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</si>
  <si>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</si>
  <si>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</si>
  <si>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</si>
  <si>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</si>
  <si>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</si>
  <si>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</si>
  <si>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</si>
  <si>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</si>
  <si>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</si>
  <si>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</si>
  <si>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</si>
  <si>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</si>
  <si>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</si>
  <si>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</si>
  <si>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</si>
  <si>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</si>
  <si>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</si>
  <si>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</si>
  <si>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</si>
  <si>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</si>
  <si>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</si>
  <si>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</si>
  <si>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</si>
  <si>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</si>
  <si>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</si>
  <si>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</si>
  <si>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</si>
  <si>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</si>
  <si>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</si>
  <si>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</si>
  <si>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</si>
  <si>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</si>
  <si>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</si>
  <si>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</si>
  <si>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</si>
  <si>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</si>
  <si>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</si>
  <si>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</si>
  <si>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</si>
  <si>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</si>
  <si>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</si>
  <si>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</si>
  <si>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</si>
  <si>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</si>
  <si>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</si>
  <si>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</si>
  <si>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</si>
  <si>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</si>
  <si>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</si>
  <si>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</si>
  <si>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</si>
  <si>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</si>
  <si>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</si>
  <si>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</si>
  <si>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</si>
  <si>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</si>
  <si>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</si>
  <si>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</si>
  <si>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</si>
  <si>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</si>
  <si>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</si>
  <si>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</si>
  <si>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</si>
  <si>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</si>
  <si>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</si>
  <si>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</si>
  <si>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</si>
  <si>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</si>
  <si>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</si>
  <si>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</si>
  <si>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</si>
  <si>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</si>
  <si>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</si>
  <si>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</si>
  <si>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</si>
  <si>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</si>
  <si>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</si>
  <si>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</si>
  <si>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</si>
  <si>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</si>
  <si>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</si>
  <si>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</si>
  <si>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</si>
  <si>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</si>
  <si>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</si>
  <si>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</si>
  <si>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</si>
  <si>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</si>
  <si>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</si>
  <si>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</si>
  <si>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</si>
  <si>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</si>
  <si>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</si>
  <si>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</si>
  <si>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</si>
  <si>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</si>
  <si>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</si>
  <si>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</si>
  <si>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</si>
  <si>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</si>
  <si>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</si>
  <si>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</si>
  <si>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</si>
  <si>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</si>
  <si>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</si>
  <si>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</si>
  <si>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</si>
  <si>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</si>
  <si>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</si>
  <si>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</si>
  <si>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</si>
  <si>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</si>
  <si>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</si>
  <si>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</si>
  <si>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</si>
  <si>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</si>
  <si>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</si>
  <si>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</si>
  <si>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</si>
  <si>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</si>
  <si>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</si>
  <si>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</si>
  <si>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</si>
  <si>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</si>
  <si>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</si>
  <si>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</si>
  <si>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</si>
  <si>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</si>
  <si>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</si>
  <si>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</si>
  <si>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</si>
  <si>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</si>
  <si>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</si>
  <si>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</si>
  <si>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</si>
  <si>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</si>
  <si>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</si>
  <si>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</si>
  <si>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</si>
  <si>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</si>
  <si>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</si>
  <si>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</si>
  <si>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</si>
  <si>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</si>
  <si>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</si>
  <si>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</si>
  <si>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</si>
  <si>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</si>
  <si>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</si>
  <si>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</si>
  <si>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</si>
  <si>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</si>
  <si>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</si>
  <si>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</si>
  <si>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</si>
  <si>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</si>
  <si>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</si>
  <si>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</si>
  <si>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</si>
  <si>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</si>
  <si>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</si>
  <si>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</si>
  <si>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</si>
  <si>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</si>
  <si>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</si>
  <si>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</si>
  <si>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</si>
  <si>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</si>
  <si>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</si>
  <si>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</si>
  <si>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</si>
  <si>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</si>
  <si>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</si>
  <si>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</si>
  <si>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</si>
  <si>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</si>
  <si>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</si>
  <si>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</si>
  <si>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</si>
  <si>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</si>
  <si>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</si>
  <si>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</si>
  <si>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</si>
  <si>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</si>
  <si>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</si>
  <si>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</si>
  <si>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</si>
  <si>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</si>
  <si>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</si>
  <si>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</si>
  <si>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</si>
  <si>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</si>
  <si>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</si>
  <si>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</si>
  <si>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</si>
  <si>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</si>
  <si>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</si>
  <si>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</si>
  <si>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</si>
  <si>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</si>
  <si>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</si>
  <si>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</si>
  <si>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</si>
  <si>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</si>
  <si>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</si>
  <si>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</si>
  <si>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</si>
  <si>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</si>
  <si>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</si>
  <si>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</si>
  <si>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</si>
  <si>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</si>
  <si>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</si>
  <si>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</si>
  <si>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</si>
  <si>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</si>
  <si>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</si>
  <si>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</si>
  <si>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</si>
  <si>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</si>
  <si>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</si>
  <si>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</si>
  <si>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</si>
  <si>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</si>
  <si>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</si>
  <si>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</si>
  <si>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</si>
  <si>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</si>
  <si>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</si>
  <si>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</si>
  <si>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</si>
  <si>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</si>
  <si>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</si>
  <si>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</si>
  <si>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</si>
  <si>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</si>
  <si>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</si>
  <si>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</si>
  <si>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</si>
  <si>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</si>
  <si>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</si>
  <si>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</si>
  <si>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</si>
  <si>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</si>
  <si>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</si>
  <si>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</si>
  <si>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</si>
  <si>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</si>
  <si>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</si>
  <si>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</si>
  <si>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</si>
  <si>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</si>
  <si>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</si>
  <si>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</si>
  <si>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</si>
  <si>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</si>
  <si>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</si>
  <si>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</si>
  <si>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</si>
  <si>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</si>
  <si>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</si>
  <si>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</si>
  <si>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</si>
  <si>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</si>
  <si>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</si>
  <si>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</si>
  <si>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</si>
  <si>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</si>
  <si>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</si>
  <si>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</si>
  <si>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</si>
  <si>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</si>
  <si>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</si>
  <si>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</si>
  <si>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</si>
  <si>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</si>
  <si>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</si>
  <si>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</si>
  <si>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</si>
  <si>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</si>
  <si>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</si>
  <si>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</si>
  <si>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</si>
  <si>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</si>
  <si>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</si>
  <si>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</si>
  <si>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</si>
  <si>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</si>
  <si>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</si>
  <si>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</si>
  <si>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</si>
  <si>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</si>
  <si>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</si>
  <si>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</si>
  <si>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</si>
  <si>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</si>
  <si>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</si>
  <si>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</si>
  <si>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</si>
  <si>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</si>
  <si>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</si>
  <si>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</si>
  <si>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</si>
  <si>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</si>
  <si>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</si>
  <si>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</si>
  <si>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</si>
  <si>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</si>
  <si>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</si>
  <si>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</si>
  <si>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</si>
  <si>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</si>
  <si>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</si>
  <si>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</si>
  <si>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</si>
  <si>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</si>
  <si>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</si>
  <si>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</si>
  <si>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</si>
  <si>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</si>
  <si>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</si>
  <si>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</si>
  <si>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</si>
  <si>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</si>
  <si>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</si>
  <si>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</si>
  <si>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</si>
  <si>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</si>
  <si>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</si>
  <si>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</si>
  <si>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</si>
  <si>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</si>
  <si>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</si>
  <si>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</si>
  <si>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</si>
  <si>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</si>
  <si>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</si>
  <si>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</si>
  <si>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</si>
  <si>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</si>
  <si>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</si>
  <si>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</si>
  <si>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</si>
  <si>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</si>
  <si>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</si>
  <si>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</si>
  <si>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</si>
  <si>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</si>
  <si>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</si>
  <si>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</si>
  <si>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</si>
  <si>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</si>
  <si>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</si>
  <si>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</si>
  <si>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</si>
  <si>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</si>
  <si>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</si>
  <si>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</si>
  <si>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</si>
  <si>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</si>
  <si>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</si>
  <si>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</si>
  <si>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</si>
  <si>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</si>
  <si>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</si>
  <si>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</si>
  <si>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</si>
  <si>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</si>
  <si>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</si>
  <si>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</si>
  <si>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</si>
  <si>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</si>
  <si>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</si>
  <si>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</si>
  <si>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</si>
  <si>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</si>
  <si>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</si>
  <si>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</si>
  <si>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</si>
  <si>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</si>
  <si>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</si>
  <si>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</si>
  <si>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</si>
  <si>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</si>
  <si>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</si>
  <si>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</si>
  <si>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</si>
  <si>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</si>
  <si>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</si>
  <si>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</si>
  <si>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</si>
  <si>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</si>
  <si>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</si>
  <si>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</si>
  <si>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</si>
  <si>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</si>
  <si>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</si>
  <si>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</si>
  <si>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</si>
  <si>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</si>
  <si>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</si>
  <si>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</si>
  <si>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</si>
  <si>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</si>
  <si>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</si>
  <si>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</si>
  <si>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</si>
  <si>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</si>
  <si>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</si>
  <si>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</si>
  <si>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</si>
  <si>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</si>
  <si>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</si>
  <si>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</si>
  <si>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</si>
  <si>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</si>
  <si>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</si>
  <si>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</si>
  <si>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</si>
  <si>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</si>
  <si>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</si>
  <si>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</si>
  <si>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</si>
  <si>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</si>
  <si>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</si>
  <si>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</si>
  <si>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</si>
  <si>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</si>
  <si>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</si>
  <si>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</si>
  <si>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</si>
  <si>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</si>
  <si>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</si>
  <si>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</si>
  <si>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</si>
  <si>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</si>
  <si>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</si>
  <si>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</si>
  <si>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</si>
  <si>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</si>
  <si>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</si>
  <si>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</si>
  <si>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</si>
  <si>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</si>
  <si>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</si>
  <si>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</si>
  <si>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</si>
  <si>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</si>
  <si>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</si>
  <si>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</si>
  <si>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</si>
  <si>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</si>
  <si>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</si>
  <si>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</si>
  <si>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</si>
  <si>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</si>
  <si>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</si>
  <si>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</si>
  <si>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</si>
  <si>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</si>
  <si>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</si>
  <si>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</si>
  <si>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</si>
  <si>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</si>
  <si>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</si>
  <si>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</si>
  <si>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</si>
  <si>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</si>
  <si>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</si>
  <si>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</si>
  <si>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</si>
  <si>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</si>
  <si>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</si>
  <si>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</si>
  <si>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</si>
  <si>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</si>
  <si>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</si>
  <si>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</si>
  <si>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</si>
  <si>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</si>
  <si>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</si>
  <si>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</si>
  <si>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</si>
  <si>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</si>
  <si>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</si>
  <si>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</si>
  <si>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</si>
  <si>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</si>
  <si>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</si>
  <si>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</si>
  <si>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</si>
  <si>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</si>
  <si>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</si>
  <si>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</si>
  <si>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</si>
  <si>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</si>
  <si>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</si>
  <si>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</si>
  <si>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</si>
  <si>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</si>
  <si>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</si>
  <si>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</si>
  <si>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</si>
  <si>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</si>
  <si>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</si>
  <si>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</si>
  <si>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</si>
  <si>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</si>
  <si>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</si>
  <si>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</si>
  <si>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</si>
  <si>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</si>
  <si>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</si>
  <si>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</si>
  <si>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</si>
  <si>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</si>
  <si>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</si>
  <si>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</si>
  <si>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</si>
  <si>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</si>
  <si>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</si>
  <si>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</si>
  <si>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</si>
  <si>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</si>
  <si>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</si>
  <si>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</si>
  <si>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</si>
  <si>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</si>
  <si>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</si>
  <si>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</si>
  <si>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</si>
  <si>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</si>
  <si>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</si>
  <si>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</si>
  <si>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</si>
  <si>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</si>
  <si>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</si>
  <si>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</si>
  <si>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</si>
  <si>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</si>
  <si>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</si>
  <si>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</si>
  <si>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</si>
  <si>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</si>
  <si>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</si>
  <si>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</si>
  <si>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</si>
  <si>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</si>
  <si>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</si>
  <si>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</si>
  <si>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</si>
  <si>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</si>
  <si>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</si>
  <si>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</si>
  <si>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</si>
  <si>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</si>
  <si>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</si>
  <si>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</si>
  <si>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</si>
  <si>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</si>
  <si>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</si>
  <si>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</si>
  <si>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</si>
  <si>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</si>
  <si>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</si>
  <si>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</si>
  <si>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</si>
  <si>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</si>
  <si>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</si>
  <si>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</si>
  <si>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</si>
  <si>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</si>
  <si>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</si>
  <si>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</si>
  <si>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</si>
  <si>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</si>
  <si>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</si>
  <si>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</si>
  <si>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</si>
  <si>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</si>
  <si>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</si>
  <si>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</si>
  <si>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</si>
  <si>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</si>
  <si>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</si>
  <si>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</si>
  <si>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</si>
  <si>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</si>
  <si>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</si>
  <si>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</si>
  <si>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</si>
  <si>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</si>
  <si>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</si>
  <si>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</si>
  <si>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</si>
  <si>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</si>
  <si>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</si>
  <si>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</si>
  <si>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</si>
  <si>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</si>
  <si>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</si>
  <si>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</si>
  <si>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</si>
  <si>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</si>
  <si>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</si>
  <si>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</si>
  <si>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</si>
  <si>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</si>
  <si>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</si>
  <si>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</si>
  <si>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</si>
  <si>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</si>
  <si>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</si>
  <si>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</si>
  <si>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</si>
  <si>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</si>
  <si>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</si>
  <si>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</si>
  <si>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</si>
  <si>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</si>
  <si>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</si>
  <si>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</si>
  <si>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</si>
  <si>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</si>
  <si>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</si>
  <si>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</si>
  <si>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</si>
  <si>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</si>
  <si>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</si>
  <si>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</si>
  <si>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</si>
  <si>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</si>
  <si>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</si>
  <si>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</si>
  <si>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</si>
  <si>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</si>
  <si>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</si>
  <si>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</si>
  <si>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</si>
  <si>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</si>
  <si>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</si>
  <si>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</si>
  <si>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</si>
  <si>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</si>
  <si>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</si>
  <si>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</si>
  <si>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</si>
  <si>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</si>
  <si>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</si>
  <si>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</si>
  <si>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</si>
  <si>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</si>
  <si>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</si>
  <si>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</si>
  <si>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</si>
  <si>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</si>
  <si>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</si>
  <si>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</si>
  <si>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</si>
  <si>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</si>
  <si>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</si>
  <si>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</si>
  <si>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</si>
  <si>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</si>
  <si>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</si>
  <si>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</si>
  <si>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</si>
  <si>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</si>
  <si>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</si>
  <si>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</si>
  <si>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</si>
  <si>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</si>
  <si>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</si>
  <si>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</si>
  <si>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</si>
  <si>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</si>
  <si>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</si>
  <si>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</si>
  <si>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</si>
  <si>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</si>
  <si>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</si>
  <si>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</si>
  <si>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</si>
  <si>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</si>
  <si>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</si>
  <si>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</si>
  <si>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</si>
  <si>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</si>
  <si>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</si>
  <si>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</si>
  <si>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</si>
  <si>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</si>
  <si>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</si>
  <si>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</si>
  <si>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</si>
  <si>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</si>
  <si>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</si>
  <si>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</si>
  <si>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</si>
  <si>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</si>
  <si>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</si>
  <si>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</si>
  <si>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</si>
  <si>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</si>
  <si>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</si>
  <si>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</si>
  <si>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</si>
  <si>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</si>
  <si>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</si>
  <si>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</si>
  <si>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</si>
  <si>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</si>
  <si>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</si>
  <si>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</si>
  <si>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</si>
  <si>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</si>
  <si>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</si>
  <si>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</si>
  <si>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</si>
  <si>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</si>
  <si>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</si>
  <si>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</si>
  <si>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</si>
  <si>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</si>
  <si>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</si>
  <si>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</si>
  <si>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</si>
  <si>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</si>
  <si>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</si>
  <si>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</si>
  <si>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</si>
  <si>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</si>
  <si>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</si>
  <si>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</si>
  <si>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</si>
  <si>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</si>
  <si>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</si>
  <si>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</si>
  <si>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</si>
  <si>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</si>
  <si>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</si>
  <si>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</si>
  <si>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</si>
  <si>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</si>
  <si>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</si>
  <si>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</si>
  <si>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</si>
  <si>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</si>
  <si>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</si>
  <si>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</si>
  <si>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</si>
  <si>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</si>
  <si>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</si>
  <si>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</si>
  <si>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</si>
  <si>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</si>
  <si>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</si>
  <si>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</si>
  <si>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</si>
  <si>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</si>
  <si>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</si>
  <si>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</si>
  <si>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</si>
  <si>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</si>
  <si>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</si>
  <si>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</si>
  <si>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</si>
  <si>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</si>
  <si>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</si>
  <si>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</si>
  <si>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</si>
  <si>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</si>
  <si>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</si>
  <si>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</si>
  <si>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</si>
  <si>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</si>
  <si>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</si>
  <si>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</si>
  <si>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</si>
  <si>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</si>
  <si>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</si>
  <si>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</si>
  <si>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</si>
  <si>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</si>
  <si>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</si>
  <si>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</si>
  <si>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</si>
  <si>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</si>
  <si>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</si>
  <si>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</si>
  <si>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</si>
  <si>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</si>
  <si>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</si>
  <si>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</si>
  <si>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</si>
  <si>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</si>
  <si>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</si>
  <si>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</si>
  <si>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</si>
  <si>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</si>
  <si>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</si>
  <si>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</si>
  <si>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</si>
  <si>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</si>
  <si>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</si>
  <si>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</si>
  <si>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</si>
  <si>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</si>
  <si>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</si>
  <si>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</si>
  <si>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</si>
  <si>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</si>
  <si>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</si>
  <si>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</si>
  <si>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</si>
  <si>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</si>
  <si>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</si>
  <si>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</si>
  <si>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</si>
  <si>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</si>
  <si>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</si>
  <si>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</si>
  <si>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</si>
  <si>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</si>
  <si>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</si>
  <si>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</si>
  <si>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</si>
  <si>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</si>
  <si>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</si>
  <si>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</si>
  <si>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</si>
  <si>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</si>
  <si>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</si>
  <si>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</si>
  <si>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</si>
  <si>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</si>
  <si>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</si>
  <si>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</si>
  <si>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</si>
  <si>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</si>
  <si>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</si>
  <si>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</si>
  <si>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</si>
  <si>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</si>
  <si>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</si>
  <si>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</si>
  <si>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</si>
  <si>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</si>
  <si>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</si>
  <si>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</si>
  <si>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</si>
  <si>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</si>
  <si>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</si>
  <si>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</si>
  <si>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</si>
  <si>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</si>
  <si>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</si>
  <si>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</si>
  <si>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</si>
  <si>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</si>
  <si>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</si>
  <si>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</si>
  <si>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</si>
  <si>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</si>
  <si>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</si>
  <si>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</si>
  <si>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</si>
  <si>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</si>
  <si>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</si>
  <si>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</si>
  <si>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</si>
  <si>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</si>
  <si>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</si>
  <si>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</si>
  <si>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</si>
  <si>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</si>
  <si>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</si>
  <si>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</si>
  <si>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</si>
  <si>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</si>
  <si>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</si>
  <si>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</si>
  <si>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</si>
  <si>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</si>
  <si>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</si>
  <si>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</si>
  <si>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</si>
  <si>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</si>
  <si>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</si>
  <si>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</si>
  <si>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</si>
  <si>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</si>
  <si>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</si>
  <si>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</si>
  <si>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</si>
  <si>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</si>
  <si>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</si>
  <si>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</si>
  <si>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</si>
  <si>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</si>
  <si>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</si>
  <si>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</si>
  <si>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</si>
  <si>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</si>
  <si>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</si>
  <si>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</si>
  <si>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</si>
  <si>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</si>
  <si>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</si>
  <si>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</si>
  <si>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</si>
  <si>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</si>
  <si>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</si>
  <si>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</si>
  <si>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</si>
  <si>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</si>
  <si>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</si>
  <si>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</si>
  <si>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</si>
  <si>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</si>
  <si>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</si>
  <si>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</si>
  <si>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</si>
  <si>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</si>
  <si>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</si>
  <si>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</si>
  <si>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</si>
  <si>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</si>
  <si>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</si>
  <si>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</si>
  <si>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</si>
  <si>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</si>
  <si>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</si>
  <si>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</si>
  <si>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</si>
  <si>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</si>
  <si>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</si>
  <si>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</si>
  <si>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</si>
  <si>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</si>
  <si>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</si>
  <si>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</si>
  <si>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</si>
  <si>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</si>
  <si>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</si>
  <si>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</si>
  <si>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</si>
  <si>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</si>
  <si>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</si>
  <si>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</si>
  <si>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</si>
  <si>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</si>
  <si>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</si>
  <si>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</si>
  <si>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</si>
  <si>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</si>
  <si>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</si>
  <si>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</si>
  <si>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</si>
  <si>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</si>
  <si>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</si>
  <si>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</si>
  <si>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</si>
  <si>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</si>
  <si>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</si>
  <si>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</si>
  <si>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</si>
  <si>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</si>
  <si>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</si>
  <si>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</si>
  <si>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</si>
  <si>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</si>
  <si>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</si>
  <si>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</si>
  <si>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</si>
  <si>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</si>
  <si>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</si>
  <si>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</si>
  <si>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</si>
  <si>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</si>
  <si>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</si>
  <si>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</si>
  <si>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</si>
  <si>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</si>
  <si>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</si>
  <si>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</si>
  <si>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</si>
  <si>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</si>
  <si>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</si>
  <si>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</si>
  <si>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</si>
  <si>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</si>
  <si>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</si>
  <si>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</si>
  <si>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</si>
  <si>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</si>
  <si>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</si>
  <si>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</si>
  <si>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</si>
  <si>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</si>
  <si>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</si>
  <si>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</si>
  <si>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</si>
  <si>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</si>
  <si>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</si>
  <si>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</si>
  <si>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</si>
  <si>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</si>
  <si>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</si>
  <si>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</si>
  <si>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</si>
  <si>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</si>
  <si>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</si>
  <si>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</si>
  <si>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</si>
  <si>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</si>
  <si>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</si>
  <si>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</si>
  <si>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</si>
  <si>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</si>
  <si>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</si>
  <si>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</si>
  <si>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</si>
  <si>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</si>
  <si>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</si>
  <si>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</si>
  <si>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</si>
  <si>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</si>
  <si>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</si>
  <si>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</si>
  <si>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</si>
  <si>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</si>
  <si>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</si>
  <si>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</si>
  <si>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</si>
  <si>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</si>
  <si>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</si>
  <si>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</si>
  <si>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</si>
  <si>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</si>
  <si>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</si>
  <si>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</si>
  <si>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</si>
  <si>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</si>
  <si>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</si>
  <si>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</si>
  <si>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</si>
  <si>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</si>
  <si>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</si>
  <si>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</si>
  <si>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</si>
  <si>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</si>
  <si>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</si>
  <si>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</si>
  <si>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</si>
  <si>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</si>
  <si>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</si>
  <si>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</si>
  <si>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</si>
  <si>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</si>
  <si>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</si>
  <si>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</si>
  <si>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</si>
  <si>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</si>
  <si>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</si>
  <si>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</si>
  <si>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</si>
  <si>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</si>
  <si>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</si>
  <si>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</si>
  <si>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</si>
  <si>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</si>
  <si>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</si>
  <si>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</si>
  <si>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</si>
  <si>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</si>
  <si>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</si>
  <si>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</si>
  <si>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</si>
  <si>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</si>
  <si>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</si>
  <si>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</si>
  <si>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</si>
  <si>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</si>
  <si>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</si>
  <si>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</si>
  <si>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</si>
  <si>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</si>
  <si>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</si>
  <si>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</si>
  <si>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</si>
  <si>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</si>
  <si>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</si>
  <si>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</si>
  <si>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</si>
  <si>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</si>
  <si>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</si>
  <si>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</si>
  <si>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</si>
  <si>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</si>
  <si>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</si>
  <si>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</si>
  <si>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</si>
  <si>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</si>
  <si>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</si>
  <si>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</si>
  <si>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</si>
  <si>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</si>
  <si>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</si>
  <si>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</si>
  <si>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</si>
  <si>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</si>
  <si>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</si>
  <si>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</si>
  <si>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</si>
  <si>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</si>
  <si>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</si>
  <si>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</si>
  <si>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</si>
  <si>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</si>
  <si>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</si>
  <si>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</si>
  <si>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</si>
  <si>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</si>
  <si>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</si>
  <si>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</si>
  <si>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</si>
  <si>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</si>
  <si>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</si>
  <si>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</si>
  <si>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</si>
  <si>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</si>
  <si>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</si>
  <si>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</si>
  <si>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</si>
  <si>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</si>
  <si>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</si>
  <si>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</si>
  <si>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</si>
  <si>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</si>
  <si>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</si>
  <si>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</si>
  <si>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</si>
  <si>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</si>
  <si>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</si>
  <si>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</si>
  <si>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</si>
  <si>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</si>
  <si>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</si>
  <si>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</si>
  <si>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</si>
  <si>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</si>
  <si>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</si>
  <si>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</si>
  <si>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</si>
  <si>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</si>
  <si>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</si>
  <si>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</si>
  <si>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</si>
  <si>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</si>
  <si>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</si>
  <si>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</si>
  <si>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</si>
  <si>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</si>
  <si>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</si>
  <si>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</si>
  <si>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</si>
  <si>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</si>
  <si>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</si>
  <si>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</si>
  <si>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</si>
  <si>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</si>
  <si>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</si>
  <si>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</si>
  <si>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</si>
  <si>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</si>
  <si>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</si>
  <si>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</si>
  <si>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</si>
  <si>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</si>
  <si>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</si>
  <si>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</si>
  <si>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</si>
  <si>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</si>
  <si>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</si>
  <si>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</si>
  <si>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</si>
  <si>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</si>
  <si>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</si>
  <si>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</si>
  <si>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</si>
  <si>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</si>
  <si>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</si>
  <si>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</si>
  <si>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</si>
  <si>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</si>
  <si>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</si>
  <si>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</si>
  <si>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</si>
  <si>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</si>
  <si>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</si>
  <si>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</si>
  <si>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</si>
  <si>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</si>
  <si>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</si>
  <si>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</si>
  <si>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</si>
  <si>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</si>
  <si>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</si>
  <si>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</si>
  <si>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</si>
  <si>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</si>
  <si>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</si>
  <si>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</si>
  <si>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</si>
  <si>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</si>
  <si>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</si>
  <si>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</si>
  <si>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</si>
  <si>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</si>
  <si>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</si>
  <si>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</si>
  <si>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</si>
  <si>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</si>
  <si>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</si>
  <si>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</si>
  <si>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</si>
  <si>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</si>
  <si>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</si>
  <si>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</si>
  <si>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</si>
  <si>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</si>
  <si>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</si>
  <si>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</si>
  <si>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</si>
  <si>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</si>
  <si>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</si>
  <si>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</si>
  <si>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</si>
  <si>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</si>
  <si>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</si>
  <si>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</si>
  <si>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</si>
  <si>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</si>
  <si>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</si>
  <si>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</si>
  <si>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</si>
  <si>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</si>
  <si>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</si>
  <si>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</si>
  <si>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</si>
  <si>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</si>
  <si>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</si>
  <si>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</si>
  <si>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</si>
  <si>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</si>
  <si>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</si>
  <si>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</si>
  <si>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</si>
  <si>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</si>
  <si>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</si>
  <si>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</si>
  <si>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</si>
  <si>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</si>
  <si>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</si>
  <si>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</si>
  <si>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</si>
  <si>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</si>
  <si>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</si>
  <si>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</si>
  <si>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</si>
  <si>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</si>
  <si>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</si>
  <si>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</si>
  <si>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</si>
  <si>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</si>
  <si>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</si>
  <si>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</si>
  <si>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</si>
  <si>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</si>
  <si>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</si>
  <si>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</si>
  <si>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</si>
  <si>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</si>
  <si>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</si>
  <si>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</si>
  <si>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</si>
  <si>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</si>
  <si>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</si>
  <si>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</si>
  <si>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</si>
  <si>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</si>
  <si>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</si>
  <si>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</si>
  <si>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</si>
  <si>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</si>
  <si>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</si>
  <si>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</si>
  <si>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</si>
  <si>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</si>
  <si>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</si>
  <si>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</si>
  <si>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</si>
  <si>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</si>
  <si>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</si>
  <si>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</si>
  <si>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</si>
  <si>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</si>
  <si>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</si>
  <si>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</si>
  <si>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</si>
  <si>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</si>
  <si>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</si>
  <si>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</si>
  <si>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</si>
  <si>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</si>
  <si>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</si>
  <si>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</si>
  <si>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</si>
  <si>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</si>
  <si>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</si>
  <si>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</si>
  <si>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</si>
  <si>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</si>
  <si>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</si>
  <si>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</si>
  <si>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</si>
  <si>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</si>
  <si>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</si>
  <si>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</si>
  <si>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</si>
  <si>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</si>
  <si>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</si>
  <si>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</si>
  <si>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</si>
  <si>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</si>
  <si>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</si>
  <si>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</si>
  <si>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</si>
  <si>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</si>
  <si>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</si>
  <si>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</si>
  <si>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</si>
  <si>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</si>
  <si>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</si>
  <si>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</si>
  <si>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</si>
  <si>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</si>
  <si>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</si>
  <si>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</si>
  <si>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</si>
  <si>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</si>
  <si>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</si>
  <si>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</si>
  <si>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</si>
  <si>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</si>
  <si>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</si>
  <si>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</si>
  <si>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</si>
  <si>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</si>
  <si>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</si>
  <si>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</si>
  <si>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</si>
  <si>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</si>
  <si>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</si>
  <si>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</si>
  <si>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</si>
  <si>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</si>
  <si>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</si>
  <si>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</si>
  <si>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</si>
  <si>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</si>
  <si>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</si>
  <si>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</si>
  <si>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</si>
  <si>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</si>
  <si>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</si>
  <si>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</si>
  <si>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</si>
  <si>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</si>
  <si>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</si>
  <si>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</si>
  <si>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</si>
  <si>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</si>
  <si>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</si>
  <si>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</si>
  <si>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</si>
  <si>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</si>
  <si>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</si>
  <si>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</si>
  <si>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</si>
  <si>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</si>
  <si>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</si>
  <si>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</si>
  <si>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</si>
  <si>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</si>
  <si>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</si>
  <si>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</si>
  <si>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</si>
  <si>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</si>
  <si>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</si>
  <si>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</si>
  <si>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</si>
  <si>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</si>
  <si>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</si>
  <si>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</si>
  <si>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</si>
  <si>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</si>
  <si>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</si>
  <si>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</si>
  <si>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</si>
  <si>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</si>
  <si>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</si>
  <si>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</si>
  <si>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</si>
  <si>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</si>
  <si>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</si>
  <si>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</si>
  <si>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</si>
  <si>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</si>
  <si>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</si>
  <si>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</si>
  <si>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</si>
  <si>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</si>
  <si>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</si>
  <si>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</si>
  <si>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</si>
  <si>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</si>
  <si>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</si>
  <si>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</si>
  <si>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</si>
  <si>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</si>
  <si>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</si>
  <si>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</si>
  <si>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</si>
  <si>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</si>
  <si>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</si>
  <si>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</si>
  <si>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</si>
  <si>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</si>
  <si>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</si>
  <si>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</si>
  <si>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</si>
  <si>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</si>
  <si>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</si>
  <si>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</si>
  <si>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</si>
  <si>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</si>
  <si>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</si>
  <si>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</si>
  <si>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</si>
  <si>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</si>
  <si>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</si>
  <si>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</si>
  <si>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</si>
  <si>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</si>
  <si>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</si>
  <si>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</si>
  <si>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</si>
  <si>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</si>
  <si>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</si>
  <si>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</si>
  <si>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</si>
  <si>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</si>
  <si>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</si>
  <si>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</si>
  <si>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</si>
  <si>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</si>
  <si>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</si>
  <si>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</si>
  <si>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</si>
  <si>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</si>
  <si>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</si>
  <si>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</si>
  <si>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</si>
  <si>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</si>
  <si>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</si>
  <si>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</si>
  <si>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</si>
  <si>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</si>
  <si>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</si>
  <si>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</si>
  <si>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</si>
  <si>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</si>
  <si>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</si>
  <si>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</si>
  <si>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</si>
  <si>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</si>
  <si>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</si>
  <si>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</si>
  <si>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</si>
  <si>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</si>
  <si>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</si>
  <si>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</si>
  <si>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</si>
  <si>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</si>
  <si>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</si>
  <si>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</si>
  <si>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</si>
  <si>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</si>
  <si>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</si>
  <si>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</si>
  <si>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</si>
  <si>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</si>
  <si>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</si>
  <si>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</si>
  <si>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</si>
  <si>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</si>
  <si>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</si>
  <si>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</si>
  <si>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</si>
  <si>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</si>
  <si>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</si>
  <si>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</si>
  <si>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</si>
  <si>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</si>
  <si>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</si>
  <si>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</si>
  <si>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</si>
  <si>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</si>
  <si>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</si>
  <si>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</si>
  <si>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</si>
  <si>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</si>
  <si>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</si>
  <si>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</si>
  <si>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</si>
  <si>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</si>
  <si>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</si>
  <si>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</si>
  <si>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</si>
  <si>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</si>
  <si>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</si>
  <si>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</si>
  <si>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</si>
  <si>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</si>
  <si>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</si>
  <si>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</si>
  <si>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</si>
  <si>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</si>
  <si>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</si>
  <si>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</si>
  <si>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</si>
  <si>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</si>
  <si>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</si>
  <si>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</si>
  <si>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</si>
  <si>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</si>
  <si>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</si>
  <si>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</si>
  <si>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</si>
  <si>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</si>
  <si>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</si>
  <si>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</si>
  <si>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</si>
  <si>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</si>
  <si>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</si>
  <si>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</si>
  <si>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</si>
  <si>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</si>
  <si>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</si>
  <si>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</si>
  <si>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</si>
  <si>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</si>
  <si>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</si>
  <si>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</si>
  <si>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</si>
  <si>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</si>
  <si>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</si>
  <si>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</si>
  <si>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</si>
  <si>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</si>
  <si>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</si>
  <si>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</si>
  <si>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</si>
  <si>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</si>
  <si>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</si>
  <si>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</si>
  <si>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</si>
  <si>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</si>
  <si>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</si>
  <si>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</si>
  <si>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</si>
  <si>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</si>
  <si>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</si>
  <si>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</si>
  <si>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</si>
  <si>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</si>
  <si>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</si>
  <si>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</si>
  <si>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</si>
  <si>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</si>
  <si>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</si>
  <si>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</si>
  <si>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</si>
  <si>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</si>
  <si>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</si>
  <si>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</si>
  <si>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</si>
  <si>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</si>
  <si>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</si>
  <si>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</si>
  <si>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</si>
  <si>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</si>
  <si>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</si>
  <si>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</si>
  <si>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</si>
  <si>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</si>
  <si>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</si>
  <si>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</si>
  <si>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</si>
  <si>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</si>
  <si>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</si>
  <si>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</si>
  <si>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</si>
  <si>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</si>
  <si>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</si>
  <si>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</si>
  <si>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</si>
  <si>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</si>
  <si>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</si>
  <si>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</si>
  <si>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</si>
  <si>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</si>
  <si>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</si>
  <si>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</si>
  <si>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</si>
  <si>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</si>
  <si>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</si>
  <si>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</si>
  <si>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</si>
  <si>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</si>
  <si>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</si>
  <si>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</si>
  <si>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</si>
  <si>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</si>
  <si>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</si>
  <si>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</si>
  <si>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</si>
  <si>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</si>
  <si>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</si>
  <si>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</si>
  <si>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</si>
  <si>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</si>
  <si>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</si>
  <si>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</si>
  <si>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</si>
  <si>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</si>
  <si>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</si>
  <si>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</si>
  <si>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</si>
  <si>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</si>
  <si>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</si>
  <si>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</si>
  <si>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</si>
  <si>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</si>
  <si>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</si>
  <si>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</si>
  <si>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</si>
  <si>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</si>
  <si>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</si>
  <si>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</si>
  <si>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</si>
  <si>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</si>
  <si>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</si>
  <si>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</si>
  <si>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</si>
  <si>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</si>
  <si>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</si>
  <si>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</si>
  <si>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</si>
  <si>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</si>
  <si>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</si>
  <si>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</si>
  <si>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</si>
  <si>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</si>
  <si>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</si>
  <si>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</si>
  <si>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</si>
  <si>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</si>
  <si>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</si>
  <si>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</si>
  <si>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</si>
  <si>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</si>
  <si>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</si>
  <si>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</si>
  <si>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</si>
  <si>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</si>
  <si>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</si>
  <si>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</si>
  <si>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</si>
  <si>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</si>
  <si>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</si>
  <si>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</si>
  <si>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</si>
  <si>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</si>
  <si>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</si>
  <si>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</si>
  <si>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</si>
  <si>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</si>
  <si>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</si>
  <si>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</si>
  <si>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</si>
  <si>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</si>
  <si>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</si>
  <si>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</si>
  <si>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</si>
  <si>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</si>
  <si>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</si>
  <si>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</si>
  <si>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</si>
  <si>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</si>
  <si>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</si>
  <si>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</si>
  <si>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</si>
  <si>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</si>
  <si>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</si>
  <si>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</si>
  <si>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</si>
  <si>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</si>
  <si>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</si>
  <si>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</si>
  <si>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</si>
  <si>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</si>
  <si>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</si>
  <si>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</si>
  <si>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</si>
  <si>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</si>
  <si>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</si>
  <si>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</si>
  <si>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</si>
  <si>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</si>
  <si>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</si>
  <si>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</si>
  <si>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</si>
  <si>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</si>
  <si>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</si>
  <si>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</si>
  <si>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</si>
  <si>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</si>
  <si>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</si>
  <si>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</si>
  <si>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</si>
  <si>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</si>
  <si>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</si>
  <si>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</si>
  <si>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</si>
  <si>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</si>
  <si>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</si>
  <si>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</si>
  <si>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</si>
  <si>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</si>
  <si>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</si>
  <si>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</si>
  <si>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</si>
  <si>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</si>
  <si>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</si>
  <si>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</si>
  <si>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</si>
  <si>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</si>
  <si>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</si>
  <si>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</si>
  <si>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</si>
  <si>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</si>
  <si>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</si>
  <si>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</si>
  <si>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</si>
  <si>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</si>
  <si>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</si>
  <si>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</si>
  <si>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</si>
  <si>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</si>
  <si>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</si>
  <si>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</si>
  <si>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</si>
  <si>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</si>
  <si>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</si>
  <si>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</si>
  <si>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</si>
  <si>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</si>
  <si>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</si>
  <si>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</si>
  <si>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</si>
  <si>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</si>
  <si>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</si>
  <si>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</si>
  <si>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</si>
  <si>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</si>
  <si>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</si>
  <si>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</si>
  <si>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</si>
  <si>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</si>
  <si>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</si>
  <si>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</si>
  <si>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</si>
  <si>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</si>
  <si>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</si>
  <si>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</si>
  <si>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</si>
  <si>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</si>
  <si>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</si>
  <si>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</si>
  <si>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</si>
  <si>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</si>
  <si>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</si>
  <si>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</si>
  <si>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</si>
  <si>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</si>
  <si>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</si>
  <si>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</si>
  <si>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</si>
  <si>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</si>
  <si>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</si>
  <si>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</si>
  <si>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</si>
  <si>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</si>
  <si>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</si>
  <si>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</si>
  <si>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</si>
  <si>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</si>
  <si>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</si>
  <si>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</si>
  <si>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</si>
  <si>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</si>
  <si>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</si>
  <si>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</si>
  <si>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</si>
  <si>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</si>
  <si>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</si>
  <si>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</si>
  <si>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</si>
  <si>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</si>
  <si>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</si>
  <si>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</si>
  <si>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</si>
  <si>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</si>
  <si>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</si>
  <si>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</si>
  <si>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</si>
  <si>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</si>
  <si>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</si>
  <si>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</si>
  <si>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</si>
  <si>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</si>
  <si>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</si>
  <si>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</si>
  <si>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</si>
  <si>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</si>
  <si>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</si>
  <si>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</si>
  <si>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</si>
  <si>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</si>
  <si>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</si>
  <si>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</si>
  <si>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</si>
  <si>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</si>
  <si>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</si>
  <si>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</si>
  <si>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</si>
  <si>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</si>
  <si>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</si>
  <si>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</si>
  <si>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</si>
  <si>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</si>
  <si>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</si>
  <si>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</si>
  <si>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</si>
  <si>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</si>
  <si>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</si>
  <si>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</si>
  <si>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</si>
  <si>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</si>
  <si>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</si>
  <si>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</si>
  <si>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</si>
  <si>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</si>
  <si>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</si>
  <si>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</si>
  <si>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</si>
  <si>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</si>
  <si>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</si>
  <si>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</si>
  <si>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</si>
  <si>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</si>
  <si>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</si>
  <si>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</si>
  <si>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</si>
  <si>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</si>
  <si>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</si>
  <si>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</si>
  <si>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</si>
  <si>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</si>
  <si>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</si>
  <si>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</si>
  <si>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</si>
  <si>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</si>
  <si>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</si>
  <si>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</si>
  <si>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</si>
  <si>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</si>
  <si>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</si>
  <si>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</si>
  <si>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</si>
  <si>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</si>
  <si>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</si>
  <si>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</si>
  <si>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</si>
  <si>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</si>
  <si>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</si>
  <si>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</si>
  <si>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</si>
  <si>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</si>
  <si>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</si>
  <si>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</si>
  <si>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</si>
  <si>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</si>
  <si>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</si>
  <si>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</si>
  <si>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</si>
  <si>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</si>
  <si>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</si>
  <si>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</si>
  <si>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</si>
  <si>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</si>
  <si>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</si>
  <si>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</si>
  <si>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</si>
  <si>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</si>
  <si>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</si>
  <si>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</si>
  <si>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</si>
  <si>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</si>
  <si>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</si>
  <si>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</si>
  <si>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</si>
  <si>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</si>
  <si>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</si>
  <si>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</si>
  <si>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</si>
  <si>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</si>
  <si>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</si>
  <si>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</si>
  <si>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</si>
  <si>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</si>
  <si>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</si>
  <si>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</si>
  <si>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</si>
  <si>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</si>
  <si>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</si>
  <si>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</si>
  <si>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</si>
  <si>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</si>
  <si>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</si>
  <si>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</si>
  <si>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</si>
  <si>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</si>
  <si>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</si>
  <si>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</si>
  <si>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</si>
  <si>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</si>
  <si>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</si>
  <si>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</si>
  <si>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</si>
  <si>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</si>
  <si>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</si>
  <si>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</si>
  <si>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</si>
  <si>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</si>
  <si>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</si>
  <si>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</si>
  <si>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</si>
  <si>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</si>
  <si>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</si>
  <si>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</si>
  <si>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</si>
  <si>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</si>
  <si>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</si>
  <si>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</si>
  <si>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</si>
  <si>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</si>
  <si>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</si>
  <si>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</si>
  <si>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</si>
  <si>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</si>
  <si>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</si>
  <si>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</si>
  <si>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</si>
  <si>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</si>
  <si>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</si>
  <si>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</si>
  <si>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</si>
  <si>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</si>
  <si>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</si>
  <si>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</si>
  <si>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</si>
  <si>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</si>
  <si>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</si>
  <si>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</si>
  <si>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</si>
  <si>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</si>
  <si>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</si>
  <si>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</si>
  <si>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</si>
  <si>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</si>
  <si>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</si>
  <si>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</si>
  <si>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</si>
  <si>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</si>
  <si>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</si>
  <si>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</si>
  <si>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</si>
  <si>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</si>
  <si>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</si>
  <si>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</si>
  <si>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</si>
  <si>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</si>
  <si>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</si>
  <si>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</si>
  <si>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</si>
  <si>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</si>
  <si>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</si>
  <si>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</si>
  <si>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</si>
  <si>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</si>
  <si>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</si>
  <si>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</si>
  <si>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</si>
  <si>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</si>
  <si>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</si>
  <si>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</si>
  <si>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</si>
  <si>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</si>
  <si>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</si>
  <si>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</si>
  <si>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</si>
  <si>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</si>
  <si>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</si>
  <si>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</si>
  <si>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</si>
  <si>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</si>
  <si>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</si>
  <si>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</si>
  <si>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</si>
  <si>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</si>
  <si>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</si>
  <si>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</si>
  <si>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</si>
  <si>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</si>
  <si>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</si>
  <si>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</si>
  <si>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</si>
  <si>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</si>
  <si>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</si>
  <si>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</si>
  <si>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</si>
  <si>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</si>
  <si>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</si>
  <si>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</si>
  <si>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</si>
  <si>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</si>
  <si>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</si>
  <si>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</si>
  <si>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</si>
  <si>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</si>
  <si>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</si>
  <si>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</si>
  <si>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</si>
  <si>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</si>
  <si>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</si>
  <si>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</si>
  <si>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</si>
  <si>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</si>
  <si>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</si>
  <si>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</si>
  <si>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</si>
  <si>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</si>
  <si>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</si>
  <si>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</si>
  <si>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</si>
  <si>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</si>
  <si>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</si>
  <si>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</si>
  <si>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</si>
  <si>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</si>
  <si>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</si>
  <si>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</si>
  <si>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</si>
  <si>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</si>
  <si>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</si>
  <si>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</si>
  <si>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</si>
  <si>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</si>
  <si>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</si>
  <si>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</si>
  <si>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</si>
  <si>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</si>
  <si>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</si>
  <si>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</si>
  <si>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</si>
  <si>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</si>
  <si>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</si>
  <si>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</si>
  <si>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</si>
  <si>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</si>
  <si>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</si>
  <si>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</si>
  <si>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</si>
  <si>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</si>
  <si>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</si>
  <si>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</si>
  <si>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</si>
  <si>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</si>
  <si>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</si>
  <si>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</si>
  <si>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</si>
  <si>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</si>
  <si>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</si>
  <si>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</si>
  <si>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</si>
  <si>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</si>
  <si>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</si>
  <si>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</si>
  <si>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</si>
  <si>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</si>
  <si>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</si>
  <si>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</si>
  <si>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</si>
  <si>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</si>
  <si>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</si>
  <si>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</si>
  <si>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</si>
  <si>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</si>
  <si>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</si>
  <si>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</si>
  <si>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</si>
  <si>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</si>
  <si>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</si>
  <si>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</si>
  <si>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</si>
  <si>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</si>
  <si>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</si>
  <si>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</si>
  <si>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</si>
  <si>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</si>
  <si>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</si>
  <si>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</si>
  <si>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</si>
  <si>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</si>
  <si>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</si>
  <si>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</si>
  <si>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</si>
  <si>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</si>
  <si>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</si>
  <si>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</si>
  <si>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</si>
  <si>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</si>
  <si>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</si>
  <si>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</si>
  <si>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</si>
  <si>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</si>
  <si>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</si>
  <si>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</si>
  <si>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</si>
  <si>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</si>
  <si>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</si>
  <si>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</si>
  <si>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</si>
  <si>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</si>
  <si>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</si>
  <si>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</si>
  <si>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</si>
  <si>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</si>
  <si>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</si>
  <si>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</si>
  <si>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</si>
  <si>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</si>
  <si>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</si>
  <si>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</si>
  <si>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</si>
  <si>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</si>
  <si>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</si>
  <si>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</si>
  <si>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</si>
  <si>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</si>
  <si>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</si>
  <si>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</si>
  <si>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</si>
  <si>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</si>
  <si>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</si>
  <si>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</si>
  <si>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</si>
  <si>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</si>
  <si>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</si>
  <si>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</si>
  <si>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</si>
  <si>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</si>
  <si>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</si>
  <si>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</si>
  <si>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</si>
  <si>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</si>
  <si>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</si>
  <si>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</si>
  <si>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</si>
  <si>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</si>
  <si>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</si>
  <si>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</si>
  <si>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</si>
  <si>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</si>
  <si>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</si>
  <si>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</si>
  <si>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</si>
  <si>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</si>
  <si>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</si>
  <si>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</si>
  <si>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</si>
  <si>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</si>
  <si>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</si>
  <si>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</si>
  <si>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</si>
  <si>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</si>
  <si>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</si>
  <si>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</si>
  <si>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</si>
  <si>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</si>
  <si>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</si>
  <si>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</si>
  <si>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</si>
  <si>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</si>
  <si>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</si>
  <si>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</si>
  <si>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</si>
  <si>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</si>
  <si>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</si>
  <si>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</si>
  <si>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</si>
  <si>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</si>
  <si>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</si>
  <si>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</si>
  <si>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</si>
  <si>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</si>
  <si>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</si>
  <si>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</si>
  <si>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</si>
  <si>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</si>
  <si>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</si>
  <si>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</si>
  <si>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</si>
  <si>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</si>
  <si>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</si>
  <si>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</si>
  <si>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</si>
  <si>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</si>
  <si>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</si>
  <si>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</si>
  <si>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</si>
  <si>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</si>
  <si>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</si>
  <si>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</si>
  <si>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</si>
  <si>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</si>
  <si>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</si>
  <si>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</si>
  <si>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</si>
  <si>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</si>
  <si>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</si>
  <si>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</si>
  <si>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</si>
  <si>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</si>
  <si>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</si>
  <si>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</si>
  <si>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</si>
  <si>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</si>
  <si>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</si>
  <si>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</si>
  <si>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</si>
  <si>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</si>
  <si>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</si>
  <si>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</si>
  <si>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</si>
  <si>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</si>
  <si>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</si>
  <si>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</si>
  <si>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</si>
  <si>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</si>
  <si>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</si>
  <si>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</si>
  <si>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</si>
  <si>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</si>
  <si>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</si>
  <si>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</si>
  <si>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</si>
  <si>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</si>
  <si>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</si>
  <si>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</si>
  <si>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</si>
  <si>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</si>
  <si>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</si>
  <si>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</si>
  <si>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</si>
  <si>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</si>
  <si>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</si>
  <si>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</si>
  <si>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</si>
  <si>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</si>
  <si>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</si>
  <si>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</si>
  <si>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</si>
  <si>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</si>
  <si>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</si>
  <si>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</si>
  <si>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</si>
  <si>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</si>
  <si>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</si>
  <si>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</si>
  <si>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</si>
  <si>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</si>
  <si>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</si>
  <si>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</si>
  <si>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</si>
  <si>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</si>
  <si>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</si>
  <si>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</si>
  <si>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</si>
  <si>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</si>
  <si>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</si>
  <si>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</si>
  <si>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</si>
  <si>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</si>
  <si>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</si>
  <si>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</si>
  <si>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</si>
  <si>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</si>
  <si>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</si>
  <si>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</si>
  <si>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</si>
  <si>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</si>
  <si>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</si>
  <si>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</si>
  <si>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</si>
  <si>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</si>
  <si>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</si>
  <si>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</si>
  <si>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</si>
  <si>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</si>
  <si>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</si>
  <si>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</si>
  <si>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</si>
  <si>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</si>
  <si>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</si>
  <si>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</si>
  <si>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</si>
  <si>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</si>
  <si>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</si>
  <si>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</si>
  <si>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</si>
  <si>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</si>
  <si>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</si>
  <si>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</si>
  <si>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</si>
  <si>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</si>
  <si>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</si>
  <si>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</si>
  <si>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</si>
  <si>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</si>
  <si>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</si>
  <si>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</si>
  <si>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</si>
  <si>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</si>
  <si>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</si>
  <si>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</si>
  <si>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</si>
  <si>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</si>
  <si>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</si>
  <si>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</si>
  <si>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</si>
  <si>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</si>
  <si>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</si>
  <si>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</si>
  <si>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</si>
  <si>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</si>
  <si>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</si>
  <si>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</si>
  <si>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</si>
  <si>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</si>
  <si>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</si>
  <si>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</si>
  <si>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</si>
  <si>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</si>
  <si>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</si>
  <si>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</si>
  <si>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</si>
  <si>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</si>
  <si>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</si>
  <si>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</si>
  <si>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</si>
  <si>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</si>
  <si>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</si>
  <si>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</si>
  <si>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</si>
  <si>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</si>
  <si>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</si>
  <si>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</si>
  <si>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</si>
  <si>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</si>
  <si>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</si>
  <si>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</si>
  <si>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</si>
  <si>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</si>
  <si>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</si>
  <si>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</si>
  <si>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</si>
  <si>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</si>
  <si>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</si>
  <si>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</si>
  <si>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</si>
  <si>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</si>
  <si>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</si>
  <si>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</si>
  <si>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</si>
  <si>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</si>
  <si>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</si>
  <si>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</si>
  <si>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</si>
  <si>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</si>
  <si>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</si>
  <si>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</si>
  <si>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</si>
  <si>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</si>
  <si>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</si>
  <si>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</si>
  <si>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</si>
  <si>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</si>
  <si>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</si>
  <si>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</si>
  <si>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</si>
  <si>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</si>
  <si>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</si>
  <si>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</si>
  <si>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</si>
  <si>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</si>
  <si>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</si>
  <si>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</si>
  <si>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</si>
  <si>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</si>
  <si>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</si>
  <si>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</si>
  <si>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</si>
  <si>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</si>
  <si>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</si>
  <si>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</si>
  <si>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</si>
  <si>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</si>
  <si>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</si>
  <si>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</si>
  <si>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</si>
  <si>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</si>
  <si>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</si>
  <si>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</si>
  <si>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</si>
  <si>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</si>
  <si>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</si>
  <si>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</si>
  <si>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</si>
  <si>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</si>
  <si>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</si>
  <si>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</si>
  <si>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</si>
  <si>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</si>
  <si>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</si>
  <si>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</si>
  <si>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</si>
  <si>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</si>
  <si>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</si>
  <si>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</si>
  <si>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</si>
  <si>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</si>
  <si>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</si>
  <si>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</si>
  <si>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</si>
  <si>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</si>
  <si>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</si>
  <si>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</si>
  <si>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</si>
  <si>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</si>
  <si>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</si>
  <si>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</si>
  <si>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</si>
  <si>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</si>
  <si>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</si>
  <si>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</si>
  <si>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</si>
  <si>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</si>
  <si>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</si>
  <si>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</si>
  <si>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</si>
  <si>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</si>
  <si>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</si>
  <si>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</si>
  <si>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</si>
  <si>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</si>
  <si>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</si>
  <si>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</si>
  <si>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</si>
  <si>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</si>
  <si>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</si>
  <si>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</si>
  <si>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</si>
  <si>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</si>
  <si>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</si>
  <si>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</si>
  <si>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</si>
  <si>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</si>
  <si>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</si>
  <si>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</si>
  <si>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</si>
  <si>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</si>
  <si>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</si>
  <si>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</si>
  <si>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</si>
  <si>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</si>
  <si>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</si>
  <si>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</si>
  <si>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</si>
  <si>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</si>
  <si>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</si>
  <si>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</si>
  <si>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</si>
  <si>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</si>
  <si>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</si>
  <si>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</si>
  <si>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</si>
  <si>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</si>
  <si>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</si>
  <si>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</si>
  <si>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</si>
  <si>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</si>
  <si>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</si>
  <si>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</si>
  <si>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</si>
  <si>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</si>
  <si>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</si>
  <si>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</si>
  <si>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</si>
  <si>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</si>
  <si>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</si>
  <si>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</si>
  <si>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</si>
  <si>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</si>
  <si>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</si>
  <si>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</si>
  <si>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</si>
  <si>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</si>
  <si>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</si>
  <si>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</si>
  <si>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</si>
  <si>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</si>
  <si>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</si>
  <si>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</si>
  <si>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</si>
  <si>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</si>
  <si>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</si>
  <si>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</si>
  <si>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</si>
  <si>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</si>
  <si>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</si>
  <si>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</si>
  <si>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</si>
  <si>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</si>
  <si>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</si>
  <si>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</si>
  <si>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</si>
  <si>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</si>
  <si>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</si>
  <si>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</si>
  <si>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</si>
  <si>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</si>
  <si>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</si>
  <si>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</si>
  <si>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</si>
  <si>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</si>
  <si>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</si>
  <si>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</si>
  <si>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</si>
  <si>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</si>
  <si>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</si>
  <si>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</si>
  <si>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</si>
  <si>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</si>
  <si>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</si>
  <si>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</si>
  <si>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</si>
  <si>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</si>
  <si>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</si>
  <si>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</si>
  <si>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</si>
  <si>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</si>
  <si>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</si>
  <si>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</si>
  <si>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</si>
  <si>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</si>
  <si>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</si>
  <si>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</si>
  <si>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</si>
  <si>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</si>
  <si>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</si>
  <si>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</si>
  <si>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</si>
  <si>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</si>
  <si>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</si>
  <si>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</si>
  <si>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</si>
  <si>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</si>
  <si>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</si>
  <si>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</si>
  <si>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</si>
  <si>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</si>
  <si>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</si>
  <si>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</si>
  <si>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</si>
  <si>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</si>
  <si>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</si>
  <si>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</si>
  <si>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</si>
  <si>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</si>
  <si>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</si>
  <si>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</si>
  <si>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</si>
  <si>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</si>
  <si>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</si>
  <si>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</si>
  <si>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</si>
  <si>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</si>
  <si>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</si>
  <si>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</si>
  <si>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</si>
  <si>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</si>
  <si>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</si>
  <si>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</si>
  <si>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</si>
  <si>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</si>
  <si>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</si>
  <si>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</si>
  <si>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</si>
  <si>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</si>
  <si>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</si>
  <si>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</si>
  <si>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</si>
  <si>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</si>
  <si>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</si>
  <si>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</si>
  <si>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</si>
  <si>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</si>
  <si>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</si>
  <si>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</si>
  <si>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</si>
  <si>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</si>
  <si>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</si>
  <si>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</si>
  <si>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</si>
  <si>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</si>
  <si>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</si>
  <si>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</si>
  <si>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</si>
  <si>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</si>
  <si>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</si>
  <si>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</si>
  <si>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</si>
  <si>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</si>
  <si>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</si>
  <si>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</si>
  <si>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</si>
  <si>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</si>
  <si>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</si>
  <si>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</si>
  <si>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</si>
  <si>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</si>
  <si>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</si>
  <si>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</si>
  <si>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</si>
  <si>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</si>
  <si>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</si>
  <si>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</si>
  <si>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</si>
  <si>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</si>
  <si>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</si>
  <si>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</si>
  <si>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</si>
  <si>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</si>
  <si>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</si>
  <si>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</si>
  <si>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</si>
  <si>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</si>
  <si>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</si>
  <si>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</si>
  <si>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</si>
  <si>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</si>
  <si>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</si>
  <si>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</si>
  <si>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</si>
  <si>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</si>
  <si>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</si>
  <si>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</si>
  <si>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</si>
  <si>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</si>
  <si>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</si>
  <si>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</si>
  <si>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</si>
  <si>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</si>
  <si>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</si>
  <si>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</si>
  <si>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</si>
  <si>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</si>
  <si>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</si>
  <si>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</si>
  <si>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</si>
  <si>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</si>
  <si>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</si>
  <si>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</si>
  <si>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</si>
  <si>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</si>
  <si>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</si>
  <si>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</si>
  <si>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</si>
  <si>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</si>
  <si>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</si>
  <si>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</si>
  <si>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</si>
  <si>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</si>
  <si>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</si>
  <si>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</si>
  <si>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</si>
  <si>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</si>
  <si>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</si>
  <si>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</si>
  <si>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</si>
  <si>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</si>
  <si>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</si>
  <si>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</si>
  <si>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</si>
  <si>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</si>
  <si>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</si>
  <si>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</si>
  <si>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</si>
  <si>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</si>
  <si>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</si>
  <si>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</si>
  <si>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</si>
  <si>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</si>
  <si>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</si>
  <si>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</si>
  <si>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</si>
  <si>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</si>
  <si>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</si>
  <si>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</si>
  <si>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</si>
  <si>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</si>
  <si>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</si>
  <si>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</si>
  <si>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</si>
  <si>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</si>
  <si>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</si>
  <si>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</si>
  <si>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</si>
  <si>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</si>
  <si>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</si>
  <si>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</si>
  <si>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</si>
  <si>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</si>
  <si>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</si>
  <si>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</si>
  <si>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</si>
  <si>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</si>
  <si>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</si>
  <si>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</si>
  <si>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</si>
  <si>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</si>
  <si>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</si>
  <si>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</si>
  <si>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</si>
  <si>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</si>
  <si>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</si>
  <si>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</si>
  <si>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</si>
  <si>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</si>
  <si>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</si>
  <si>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</si>
  <si>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</si>
  <si>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</si>
  <si>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</si>
  <si>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</si>
  <si>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</si>
  <si>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</si>
  <si>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</si>
  <si>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</si>
  <si>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</si>
  <si>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</si>
  <si>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</si>
  <si>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</si>
  <si>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</si>
  <si>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</si>
  <si>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</si>
  <si>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</si>
  <si>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</si>
  <si>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</si>
  <si>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</si>
  <si>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</si>
  <si>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</si>
  <si>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</si>
  <si>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</si>
  <si>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</si>
  <si>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</si>
  <si>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</si>
  <si>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</si>
  <si>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</si>
  <si>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</si>
  <si>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</si>
  <si>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</si>
  <si>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</si>
  <si>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</si>
  <si>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</si>
  <si>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</si>
  <si>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</si>
  <si>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</si>
  <si>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</si>
  <si>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</si>
  <si>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</si>
  <si>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</si>
  <si>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</si>
  <si>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</si>
  <si>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</si>
  <si>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</si>
  <si>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</si>
  <si>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</si>
  <si>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</si>
  <si>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</si>
  <si>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</si>
  <si>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</si>
  <si>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</si>
  <si>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</si>
  <si>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</si>
  <si>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</si>
  <si>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</si>
  <si>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</si>
  <si>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</si>
  <si>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</si>
  <si>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</si>
  <si>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</si>
  <si>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</si>
  <si>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</si>
  <si>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</si>
  <si>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</si>
  <si>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</si>
  <si>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</si>
  <si>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</si>
  <si>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</si>
  <si>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</si>
  <si>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</si>
  <si>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</si>
  <si>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</si>
  <si>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</si>
  <si>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</si>
  <si>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</si>
  <si>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</si>
  <si>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</si>
  <si>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</si>
  <si>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</si>
  <si>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</si>
  <si>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</si>
  <si>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</si>
  <si>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</si>
  <si>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</si>
  <si>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</si>
  <si>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</si>
  <si>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</si>
  <si>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</si>
  <si>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</si>
  <si>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</si>
  <si>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</si>
  <si>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</si>
  <si>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</si>
  <si>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</si>
  <si>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</si>
  <si>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</si>
  <si>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</si>
  <si>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</si>
  <si>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</si>
  <si>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</si>
  <si>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</si>
  <si>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</si>
  <si>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</si>
  <si>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</si>
  <si>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</si>
  <si>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</si>
  <si>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</si>
  <si>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</si>
  <si>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</si>
  <si>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</si>
  <si>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</si>
  <si>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</si>
  <si>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</si>
  <si>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</si>
  <si>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</si>
  <si>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</si>
  <si>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</si>
  <si>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</si>
  <si>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</si>
  <si>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</si>
  <si>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</si>
  <si>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</si>
  <si>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</si>
  <si>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</si>
  <si>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</si>
  <si>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</si>
  <si>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</si>
  <si>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</si>
  <si>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</si>
  <si>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</si>
  <si>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</si>
  <si>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</si>
  <si>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</si>
  <si>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</si>
  <si>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</si>
  <si>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</si>
  <si>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</si>
  <si>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</si>
  <si>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</si>
  <si>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</si>
  <si>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</si>
  <si>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</si>
  <si>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</si>
  <si>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</si>
  <si>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</si>
  <si>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</si>
  <si>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</si>
  <si>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</si>
  <si>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</si>
  <si>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</si>
  <si>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</si>
  <si>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</si>
  <si>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</si>
  <si>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</si>
  <si>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</si>
  <si>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</si>
  <si>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</si>
  <si>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</si>
  <si>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</si>
  <si>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</si>
  <si>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</si>
  <si>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</si>
  <si>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</si>
  <si>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</si>
  <si>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</si>
  <si>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</si>
  <si>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</si>
  <si>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</si>
  <si>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</si>
  <si>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</si>
  <si>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</si>
  <si>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</si>
  <si>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</si>
  <si>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</si>
  <si>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</si>
  <si>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</si>
  <si>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</si>
  <si>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</si>
  <si>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</si>
  <si>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</si>
  <si>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</si>
  <si>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</si>
  <si>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</si>
  <si>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</si>
  <si>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</si>
  <si>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</si>
  <si>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</si>
  <si>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</si>
  <si>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</si>
  <si>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</si>
  <si>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</si>
  <si>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</si>
  <si>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</si>
  <si>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</si>
  <si>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</si>
  <si>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</si>
  <si>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</si>
  <si>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</si>
  <si>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</si>
  <si>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</si>
  <si>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</si>
  <si>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</si>
  <si>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</si>
  <si>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</si>
  <si>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</si>
  <si>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</si>
  <si>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</si>
  <si>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</si>
  <si>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</si>
  <si>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</si>
  <si>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</si>
  <si>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</si>
  <si>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</si>
  <si>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</si>
  <si>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</si>
  <si>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</si>
  <si>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</si>
  <si>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</si>
  <si>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</si>
  <si>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</si>
  <si>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</si>
  <si>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</si>
  <si>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</si>
  <si>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</si>
  <si>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</si>
  <si>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</si>
  <si>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</si>
  <si>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</si>
  <si>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</si>
  <si>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</si>
  <si>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</si>
  <si>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</si>
  <si>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</si>
  <si>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</si>
  <si>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</si>
  <si>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</si>
  <si>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</si>
  <si>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</si>
  <si>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</si>
  <si>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</si>
  <si>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</si>
  <si>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</si>
  <si>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</si>
  <si>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</si>
  <si>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</si>
  <si>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</si>
  <si>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</si>
  <si>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</si>
  <si>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</si>
  <si>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</si>
  <si>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</si>
  <si>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</si>
  <si>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</si>
  <si>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</si>
  <si>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</si>
  <si>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</si>
  <si>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</si>
  <si>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</si>
  <si>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</si>
  <si>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</si>
  <si>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</si>
  <si>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</si>
  <si>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</si>
  <si>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</si>
  <si>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</si>
  <si>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</si>
  <si>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</si>
  <si>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</si>
  <si>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</si>
  <si>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</si>
  <si>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</si>
  <si>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</si>
  <si>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</si>
  <si>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</si>
  <si>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</si>
  <si>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</si>
  <si>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</si>
  <si>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</si>
  <si>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</si>
  <si>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</si>
  <si>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</si>
  <si>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</si>
  <si>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</si>
  <si>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</si>
  <si>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</si>
  <si>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</si>
  <si>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</si>
  <si>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</si>
  <si>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</si>
  <si>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</si>
  <si>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</si>
  <si>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</si>
  <si>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</si>
  <si>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</si>
  <si>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</si>
  <si>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</si>
  <si>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</si>
  <si>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</si>
  <si>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</si>
  <si>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</si>
  <si>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</si>
  <si>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</si>
  <si>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</si>
  <si>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</si>
  <si>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</si>
  <si>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</si>
  <si>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</si>
  <si>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</si>
  <si>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</si>
  <si>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</si>
  <si>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</si>
  <si>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</si>
  <si>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</si>
  <si>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</si>
  <si>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</si>
  <si>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</si>
  <si>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</si>
  <si>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</si>
  <si>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</si>
  <si>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</si>
  <si>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</si>
  <si>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</si>
  <si>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</si>
  <si>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</si>
  <si>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</si>
  <si>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</si>
  <si>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</si>
  <si>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</si>
  <si>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</si>
  <si>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</si>
  <si>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</si>
  <si>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</si>
  <si>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</si>
  <si>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</si>
  <si>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</si>
  <si>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</si>
  <si>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</si>
  <si>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</si>
  <si>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</si>
  <si>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</si>
  <si>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</si>
  <si>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</si>
  <si>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</si>
  <si>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</si>
  <si>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</si>
  <si>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</si>
  <si>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</si>
  <si>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</si>
  <si>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</si>
  <si>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</si>
  <si>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</si>
  <si>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</si>
  <si>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</si>
  <si>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</si>
  <si>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</si>
  <si>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</si>
  <si>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</si>
  <si>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</si>
  <si>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</si>
  <si>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</si>
  <si>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</si>
  <si>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</si>
  <si>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</si>
  <si>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</si>
  <si>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</si>
  <si>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</si>
  <si>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</si>
  <si>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</si>
  <si>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</si>
  <si>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</si>
  <si>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</si>
  <si>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</si>
  <si>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</si>
  <si>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</si>
  <si>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</si>
  <si>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</si>
  <si>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</si>
  <si>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</si>
  <si>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</si>
  <si>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</si>
  <si>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</si>
  <si>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</si>
  <si>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</si>
  <si>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</si>
  <si>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</si>
  <si>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</si>
  <si>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</si>
  <si>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</si>
  <si>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</si>
  <si>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</si>
  <si>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</si>
  <si>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</si>
  <si>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</si>
  <si>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</si>
  <si>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</si>
  <si>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</si>
  <si>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</si>
  <si>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</si>
  <si>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</si>
  <si>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</si>
  <si>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</si>
  <si>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</si>
  <si>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</si>
  <si>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</si>
  <si>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</si>
  <si>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</si>
  <si>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</si>
  <si>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</si>
  <si>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</si>
  <si>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</si>
  <si>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</si>
  <si>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</si>
  <si>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</si>
  <si>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</si>
  <si>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</si>
  <si>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</si>
  <si>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</si>
  <si>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</si>
  <si>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</si>
  <si>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</si>
  <si>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</si>
  <si>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</si>
  <si>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</si>
  <si>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</si>
  <si>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</si>
  <si>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</si>
  <si>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</si>
  <si>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</si>
  <si>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</si>
  <si>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</si>
  <si>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</si>
  <si>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</si>
  <si>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</si>
  <si>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</si>
  <si>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</si>
  <si>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</si>
  <si>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</si>
  <si>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</si>
  <si>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</si>
  <si>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</si>
  <si>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</si>
  <si>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</si>
  <si>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</si>
  <si>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</si>
  <si>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</si>
  <si>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</si>
  <si>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</si>
  <si>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</si>
  <si>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</si>
  <si>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</si>
  <si>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</si>
  <si>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</si>
  <si>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</si>
  <si>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</si>
  <si>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</si>
  <si>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</si>
  <si>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</si>
  <si>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</si>
  <si>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</si>
  <si>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</si>
  <si>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</si>
  <si>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</si>
  <si>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</si>
  <si>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</si>
  <si>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</si>
  <si>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</si>
  <si>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</si>
  <si>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</si>
  <si>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</si>
  <si>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</si>
  <si>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</si>
  <si>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</si>
  <si>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</si>
  <si>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</si>
  <si>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</si>
  <si>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</si>
  <si>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</si>
  <si>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</si>
  <si>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</si>
  <si>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</si>
  <si>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</si>
  <si>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</si>
  <si>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</si>
  <si>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</si>
  <si>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</si>
  <si>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</si>
  <si>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</si>
  <si>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</si>
  <si>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</si>
  <si>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</si>
  <si>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</si>
  <si>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</si>
  <si>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</si>
  <si>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</si>
  <si>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</si>
  <si>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</si>
  <si>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</si>
  <si>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</si>
  <si>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</si>
  <si>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</si>
  <si>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</si>
  <si>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</si>
  <si>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</si>
  <si>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</si>
  <si>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</si>
  <si>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</si>
  <si>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</si>
  <si>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</si>
  <si>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</si>
  <si>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</si>
  <si>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</si>
  <si>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</si>
  <si>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</si>
  <si>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</si>
  <si>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</si>
  <si>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</si>
  <si>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</si>
  <si>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</si>
  <si>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</si>
  <si>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</si>
  <si>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</si>
  <si>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</si>
  <si>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</si>
  <si>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</si>
  <si>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</si>
  <si>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</si>
  <si>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</si>
  <si>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</si>
  <si>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</si>
  <si>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</si>
  <si>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</si>
  <si>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</si>
  <si>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</si>
  <si>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</si>
  <si>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</si>
  <si>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</si>
  <si>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</si>
  <si>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</si>
  <si>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</si>
  <si>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</si>
  <si>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</si>
  <si>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</si>
  <si>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</si>
  <si>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</si>
  <si>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</si>
  <si>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</si>
  <si>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</si>
  <si>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</si>
  <si>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</si>
  <si>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</si>
  <si>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</si>
  <si>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</si>
  <si>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</si>
  <si>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</si>
  <si>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</si>
  <si>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</si>
  <si>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</si>
  <si>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</si>
  <si>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</si>
  <si>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</si>
  <si>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</si>
  <si>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</si>
  <si>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</si>
  <si>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</si>
  <si>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</si>
  <si>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</si>
  <si>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</si>
  <si>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</si>
  <si>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</si>
  <si>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</si>
  <si>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</si>
  <si>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</si>
  <si>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</si>
  <si>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</si>
  <si>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</si>
  <si>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</si>
  <si>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</si>
  <si>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</si>
  <si>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</si>
  <si>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</si>
  <si>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</si>
  <si>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</si>
  <si>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</si>
  <si>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</si>
  <si>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</si>
  <si>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</si>
  <si>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</si>
  <si>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</si>
  <si>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</si>
  <si>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</si>
  <si>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</si>
  <si>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</si>
  <si>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</si>
  <si>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</si>
  <si>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</si>
  <si>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</si>
  <si>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</si>
  <si>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</si>
  <si>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</si>
  <si>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</si>
  <si>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</si>
  <si>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</si>
  <si>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</si>
  <si>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</si>
  <si>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</si>
  <si>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</si>
  <si>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</si>
  <si>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</si>
  <si>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</si>
  <si>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</si>
  <si>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</si>
  <si>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</si>
  <si>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</si>
  <si>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</si>
  <si>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</si>
  <si>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</si>
  <si>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</si>
  <si>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</si>
  <si>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</si>
  <si>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</si>
  <si>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</si>
  <si>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</si>
  <si>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</si>
  <si>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</si>
  <si>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</si>
  <si>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</si>
  <si>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</si>
  <si>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</si>
  <si>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</si>
  <si>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</si>
  <si>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</si>
  <si>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</si>
  <si>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</si>
  <si>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</si>
  <si>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</si>
  <si>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</si>
  <si>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</si>
  <si>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</si>
  <si>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</si>
  <si>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</si>
  <si>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</si>
  <si>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</si>
  <si>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</si>
  <si>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</si>
  <si>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</si>
  <si>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</si>
  <si>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</si>
  <si>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</si>
  <si>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</si>
  <si>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</si>
  <si>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</si>
  <si>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</si>
  <si>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</si>
  <si>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</si>
  <si>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</si>
  <si>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</si>
  <si>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</si>
  <si>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</si>
  <si>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</si>
  <si>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</si>
  <si>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</si>
  <si>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</si>
  <si>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</si>
  <si>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</si>
  <si>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</si>
  <si>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</si>
  <si>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</si>
  <si>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</si>
  <si>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</si>
  <si>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</si>
  <si>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</si>
  <si>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</si>
  <si>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</si>
  <si>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</si>
  <si>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</si>
  <si>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</si>
  <si>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</si>
  <si>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</si>
  <si>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</si>
  <si>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</si>
  <si>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</si>
  <si>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</si>
  <si>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</si>
  <si>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</si>
  <si>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</si>
  <si>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</si>
  <si>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</si>
  <si>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</si>
  <si>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</si>
  <si>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</si>
  <si>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</si>
  <si>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</si>
  <si>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</si>
  <si>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</si>
  <si>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</si>
  <si>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</si>
  <si>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</si>
  <si>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</si>
  <si>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</si>
  <si>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</si>
  <si>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</si>
  <si>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</si>
  <si>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</si>
  <si>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</si>
  <si>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</si>
  <si>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</si>
  <si>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</si>
  <si>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</si>
  <si>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</si>
  <si>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</si>
  <si>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</si>
  <si>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</si>
  <si>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</si>
  <si>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</si>
  <si>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</si>
  <si>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</si>
  <si>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</si>
  <si>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</si>
  <si>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</si>
  <si>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</si>
  <si>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</si>
  <si>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</si>
  <si>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</si>
  <si>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</si>
  <si>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</si>
  <si>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</si>
  <si>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</si>
  <si>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</si>
  <si>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</si>
  <si>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</si>
  <si>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</si>
  <si>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</si>
  <si>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</si>
  <si>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</si>
  <si>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</si>
  <si>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</si>
  <si>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</si>
  <si>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</si>
  <si>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</si>
  <si>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</si>
  <si>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</si>
  <si>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</si>
  <si>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</si>
  <si>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</si>
  <si>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</si>
  <si>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</si>
  <si>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</si>
  <si>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</si>
  <si>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</si>
  <si>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</si>
  <si>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</si>
  <si>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</si>
  <si>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</si>
  <si>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</si>
  <si>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</si>
  <si>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</si>
  <si>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</si>
  <si>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</si>
  <si>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</si>
  <si>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</si>
  <si>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</si>
  <si>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</si>
  <si>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</si>
  <si>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</si>
  <si>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</si>
  <si>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</si>
  <si>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</si>
  <si>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</si>
  <si>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</si>
  <si>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</si>
  <si>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</si>
  <si>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</si>
  <si>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</si>
  <si>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</si>
  <si>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</si>
  <si>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</si>
  <si>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</si>
  <si>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</si>
  <si>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</si>
  <si>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</si>
  <si>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</si>
  <si>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</si>
  <si>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</si>
  <si>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</si>
  <si>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</si>
  <si>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</si>
  <si>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</si>
  <si>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</si>
  <si>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</si>
  <si>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</si>
  <si>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</si>
  <si>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</si>
  <si>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</si>
  <si>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</si>
  <si>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</si>
  <si>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</si>
  <si>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</si>
  <si>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</si>
  <si>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</si>
  <si>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</si>
  <si>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</si>
  <si>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</si>
  <si>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</si>
  <si>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</si>
  <si>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</si>
  <si>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</si>
  <si>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</si>
  <si>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</si>
  <si>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</si>
  <si>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</si>
  <si>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</si>
  <si>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</si>
  <si>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</si>
  <si>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</si>
  <si>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</si>
  <si>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</si>
  <si>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</si>
  <si>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</si>
  <si>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</si>
  <si>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</si>
  <si>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</si>
  <si>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</si>
  <si>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</si>
  <si>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</si>
  <si>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</si>
  <si>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</si>
  <si>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</si>
  <si>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</si>
  <si>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</si>
  <si>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</si>
  <si>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</si>
  <si>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</si>
  <si>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</si>
  <si>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</si>
  <si>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</si>
  <si>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</si>
  <si>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</si>
  <si>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</si>
  <si>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</si>
  <si>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</si>
  <si>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</si>
  <si>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</si>
  <si>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</si>
  <si>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</si>
  <si>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</si>
  <si>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</si>
  <si>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</si>
  <si>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</si>
  <si>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</si>
  <si>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</si>
  <si>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</si>
  <si>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</si>
  <si>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</si>
  <si>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</si>
  <si>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</si>
  <si>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</si>
  <si>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</si>
  <si>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</si>
  <si>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</si>
  <si>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</si>
  <si>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</si>
  <si>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</si>
  <si>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</si>
  <si>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</si>
  <si>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</si>
  <si>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</si>
  <si>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</si>
  <si>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</si>
  <si>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</si>
  <si>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</si>
  <si>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</si>
  <si>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</si>
  <si>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</si>
  <si>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</si>
  <si>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</si>
  <si>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</si>
  <si>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</si>
  <si>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</si>
  <si>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</si>
  <si>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</si>
  <si>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</si>
  <si>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</si>
  <si>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</si>
  <si>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</si>
  <si>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</si>
  <si>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</si>
  <si>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</si>
  <si>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</si>
  <si>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</si>
  <si>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</si>
  <si>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</si>
  <si>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</si>
  <si>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</si>
  <si>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</si>
  <si>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</si>
  <si>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</si>
  <si>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</si>
  <si>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</si>
  <si>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</si>
  <si>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</si>
  <si>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</si>
  <si>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</si>
  <si>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</si>
  <si>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</si>
  <si>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</si>
  <si>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</si>
  <si>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</si>
  <si>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</si>
  <si>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</si>
  <si>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</si>
  <si>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</si>
  <si>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</si>
  <si>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</si>
  <si>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</si>
  <si>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</si>
  <si>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</si>
  <si>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</si>
  <si>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</si>
  <si>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</si>
  <si>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</si>
  <si>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</si>
  <si>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</si>
  <si>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</si>
  <si>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</si>
  <si>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</si>
  <si>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</si>
  <si>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</si>
  <si>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</si>
  <si>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</si>
  <si>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</si>
  <si>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</si>
  <si>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</si>
  <si>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</si>
  <si>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</si>
  <si>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</si>
  <si>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</si>
  <si>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</si>
  <si>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</si>
  <si>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</si>
  <si>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</si>
  <si>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</si>
  <si>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</si>
  <si>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</si>
  <si>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</si>
  <si>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</si>
  <si>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</si>
  <si>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</si>
  <si>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</si>
  <si>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</si>
  <si>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</si>
  <si>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</si>
  <si>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</si>
  <si>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</si>
  <si>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</si>
  <si>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</si>
  <si>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</si>
  <si>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</si>
  <si>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</si>
  <si>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</si>
  <si>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</si>
  <si>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</si>
  <si>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</si>
  <si>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</si>
  <si>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</si>
  <si>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</si>
  <si>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</si>
  <si>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</si>
  <si>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</si>
  <si>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</si>
  <si>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</si>
  <si>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</si>
  <si>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</si>
  <si>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</si>
  <si>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</si>
  <si>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</si>
  <si>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</si>
  <si>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</si>
  <si>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</si>
  <si>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</si>
  <si>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</si>
  <si>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</si>
  <si>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</si>
  <si>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</si>
  <si>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</si>
  <si>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</si>
  <si>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</si>
  <si>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</si>
  <si>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</si>
  <si>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</si>
  <si>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</si>
  <si>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</si>
  <si>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</si>
  <si>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</si>
  <si>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</si>
  <si>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</si>
  <si>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</si>
  <si>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</si>
  <si>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</si>
  <si>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</si>
  <si>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</si>
  <si>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</si>
  <si>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</si>
  <si>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</si>
  <si>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</si>
  <si>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</si>
  <si>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</si>
  <si>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</si>
  <si>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</si>
  <si>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</si>
  <si>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</si>
  <si>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</si>
  <si>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</si>
  <si>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</si>
  <si>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</si>
  <si>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</si>
  <si>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</si>
  <si>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</si>
  <si>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</si>
  <si>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</si>
  <si>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</si>
  <si>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</si>
  <si>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</si>
  <si>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</si>
  <si>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</si>
  <si>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</si>
  <si>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</si>
  <si>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</si>
  <si>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</si>
  <si>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</si>
  <si>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</si>
  <si>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</si>
  <si>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</si>
  <si>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</si>
  <si>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</si>
  <si>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</si>
  <si>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</si>
  <si>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</si>
  <si>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</si>
  <si>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</si>
  <si>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</si>
  <si>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</si>
  <si>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</si>
  <si>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</si>
  <si>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</si>
  <si>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</si>
  <si>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</si>
  <si>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</si>
  <si>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</si>
  <si>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</si>
  <si>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</si>
  <si>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</si>
  <si>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</si>
  <si>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</si>
  <si>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</si>
  <si>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</si>
  <si>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</si>
  <si>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</si>
  <si>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</si>
  <si>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</si>
  <si>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</si>
  <si>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</si>
  <si>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</si>
  <si>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</si>
  <si>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</si>
  <si>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</si>
  <si>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</si>
  <si>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</si>
  <si>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</si>
  <si>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</si>
  <si>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</si>
  <si>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</si>
  <si>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</si>
  <si>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</si>
  <si>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</si>
  <si>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</si>
  <si>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</si>
  <si>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</si>
  <si>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</si>
  <si>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</si>
  <si>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</si>
  <si>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</si>
  <si>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</si>
  <si>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</si>
  <si>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</si>
  <si>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</si>
  <si>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</si>
  <si>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</si>
  <si>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</si>
  <si>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</si>
  <si>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</si>
  <si>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</si>
  <si>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</si>
  <si>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</si>
  <si>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</si>
  <si>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</si>
  <si>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</si>
  <si>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</si>
  <si>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</si>
  <si>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</si>
  <si>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</si>
  <si>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</si>
  <si>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</si>
  <si>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</si>
  <si>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</si>
  <si>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</si>
  <si>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</si>
  <si>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</si>
  <si>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</si>
  <si>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</si>
  <si>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</si>
  <si>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</si>
  <si>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</si>
  <si>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</si>
  <si>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</si>
  <si>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</si>
  <si>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</si>
  <si>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</si>
  <si>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</si>
  <si>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</si>
  <si>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</si>
  <si>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</si>
  <si>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</si>
  <si>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</si>
  <si>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</si>
  <si>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</si>
  <si>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</si>
  <si>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</si>
  <si>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</si>
  <si>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</si>
  <si>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</si>
  <si>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</si>
  <si>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</si>
  <si>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</si>
  <si>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</si>
  <si>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</si>
  <si>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</si>
  <si>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</si>
  <si>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</si>
  <si>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</si>
  <si>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</si>
  <si>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</si>
  <si>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</si>
  <si>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</si>
  <si>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</si>
  <si>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</si>
  <si>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</si>
  <si>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</si>
  <si>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</si>
  <si>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</si>
  <si>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</si>
  <si>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</si>
  <si>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</si>
  <si>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</si>
  <si>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</si>
  <si>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</si>
  <si>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</si>
  <si>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</si>
  <si>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</si>
  <si>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</si>
  <si>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</si>
  <si>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</si>
  <si>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</si>
  <si>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</si>
  <si>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</si>
  <si>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</si>
  <si>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</si>
  <si>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</si>
  <si>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</si>
  <si>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</si>
  <si>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</si>
  <si>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</si>
  <si>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</si>
  <si>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</si>
  <si>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</si>
  <si>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</si>
  <si>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</si>
  <si>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</si>
  <si>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</si>
  <si>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</si>
  <si>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</si>
  <si>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</si>
  <si>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</si>
  <si>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</si>
  <si>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</si>
  <si>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</si>
  <si>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</si>
  <si>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</si>
  <si>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</si>
  <si>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</si>
  <si>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</si>
  <si>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</si>
  <si>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</si>
  <si>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</si>
  <si>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</si>
  <si>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</si>
  <si>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</si>
  <si>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</si>
  <si>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</si>
  <si>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</si>
  <si>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</si>
  <si>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</si>
  <si>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</si>
  <si>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</si>
  <si>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</si>
  <si>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</si>
  <si>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</si>
  <si>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</si>
  <si>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</si>
  <si>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</si>
  <si>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</si>
  <si>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</si>
  <si>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</si>
  <si>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</si>
  <si>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</si>
  <si>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</si>
  <si>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</si>
  <si>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</si>
  <si>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</si>
  <si>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</si>
  <si>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</si>
  <si>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</si>
  <si>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</si>
  <si>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</si>
  <si>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</si>
  <si>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</si>
  <si>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</si>
  <si>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</si>
  <si>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</si>
  <si>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</si>
  <si>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</si>
  <si>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</si>
  <si>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</si>
  <si>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</si>
  <si>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</si>
  <si>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</si>
  <si>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</si>
  <si>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</si>
  <si>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</si>
  <si>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</si>
  <si>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</si>
  <si>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</si>
  <si>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</si>
  <si>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</si>
  <si>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</si>
  <si>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</si>
  <si>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</si>
  <si>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</si>
  <si>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</si>
  <si>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</si>
  <si>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</si>
  <si>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</si>
  <si>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</si>
  <si>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</si>
  <si>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</si>
  <si>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</si>
  <si>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</si>
  <si>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</si>
  <si>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</si>
  <si>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</si>
  <si>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</si>
  <si>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</si>
  <si>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</si>
  <si>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</si>
  <si>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</si>
  <si>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</si>
  <si>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</si>
  <si>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</si>
  <si>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</si>
  <si>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</si>
  <si>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</si>
  <si>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</si>
  <si>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</si>
  <si>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</si>
  <si>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</si>
  <si>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</si>
  <si>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</si>
  <si>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</si>
  <si>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</si>
  <si>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</si>
  <si>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</si>
  <si>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</si>
  <si>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</si>
  <si>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</si>
  <si>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</si>
  <si>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</si>
  <si>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</si>
  <si>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</si>
  <si>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</si>
  <si>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</si>
  <si>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</si>
  <si>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</si>
  <si>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</si>
  <si>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</si>
  <si>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</si>
  <si>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</si>
  <si>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</si>
  <si>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</si>
  <si>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</si>
  <si>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</si>
  <si>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</si>
  <si>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</si>
  <si>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</si>
  <si>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</si>
  <si>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</si>
  <si>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</si>
  <si>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</si>
  <si>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</si>
  <si>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</si>
  <si>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</si>
  <si>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</si>
  <si>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</si>
  <si>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</si>
  <si>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</si>
  <si>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</si>
  <si>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</si>
  <si>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</si>
  <si>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</si>
  <si>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</si>
  <si>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</si>
  <si>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</si>
  <si>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</si>
  <si>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</si>
  <si>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</si>
  <si>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</si>
  <si>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</si>
  <si>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</si>
  <si>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</si>
  <si>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</si>
  <si>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</si>
  <si>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</si>
  <si>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</si>
  <si>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</si>
  <si>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</si>
  <si>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</si>
  <si>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</si>
  <si>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</si>
  <si>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</si>
  <si>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</si>
  <si>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</si>
  <si>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</si>
  <si>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</si>
  <si>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</si>
  <si>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</si>
  <si>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</si>
  <si>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</si>
  <si>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</si>
  <si>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</si>
  <si>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</si>
  <si>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</si>
  <si>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</si>
  <si>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</si>
  <si>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</si>
  <si>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</si>
  <si>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</si>
  <si>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</si>
  <si>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</si>
  <si>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</si>
  <si>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</si>
  <si>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</si>
  <si>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</si>
  <si>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</si>
  <si>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</si>
  <si>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</si>
  <si>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</si>
  <si>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</si>
  <si>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</si>
  <si>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</si>
  <si>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</si>
  <si>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</si>
  <si>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</si>
  <si>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</si>
  <si>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</si>
  <si>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</si>
  <si>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</si>
  <si>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</si>
  <si>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</si>
  <si>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</si>
  <si>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</si>
  <si>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</si>
  <si>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</si>
  <si>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</si>
  <si>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</si>
  <si>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</si>
  <si>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</si>
  <si>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</si>
  <si>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</si>
  <si>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</si>
  <si>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</si>
  <si>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</si>
  <si>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</si>
  <si>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</si>
  <si>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</si>
  <si>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</si>
  <si>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</si>
  <si>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</si>
  <si>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</si>
  <si>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</si>
  <si>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</si>
  <si>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</si>
  <si>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</si>
  <si>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</si>
  <si>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</si>
  <si>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</si>
  <si>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</si>
  <si>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</si>
  <si>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</si>
  <si>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</si>
  <si>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</si>
  <si>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</si>
  <si>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</si>
  <si>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</si>
  <si>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</si>
  <si>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</si>
  <si>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</si>
  <si>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</si>
  <si>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</si>
  <si>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</si>
  <si>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</si>
  <si>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</si>
  <si>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</si>
  <si>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</si>
  <si>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</si>
  <si>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</si>
  <si>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</si>
  <si>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</si>
  <si>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</si>
  <si>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</si>
  <si>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</si>
  <si>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</si>
  <si>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</si>
  <si>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</si>
  <si>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</si>
  <si>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</si>
  <si>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</si>
  <si>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</si>
  <si>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</si>
  <si>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</si>
  <si>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</si>
  <si>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</si>
  <si>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</si>
  <si>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</si>
  <si>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</si>
  <si>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</si>
  <si>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</si>
  <si>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</si>
  <si>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</si>
  <si>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</si>
  <si>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</si>
  <si>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</si>
  <si>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</si>
  <si>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</si>
  <si>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</si>
  <si>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</si>
  <si>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</si>
  <si>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</si>
  <si>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</si>
  <si>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</si>
  <si>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</si>
  <si>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</si>
  <si>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</si>
  <si>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</si>
  <si>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</si>
  <si>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</si>
  <si>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</si>
  <si>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</si>
  <si>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</si>
  <si>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</si>
  <si>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</si>
  <si>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</si>
  <si>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</si>
  <si>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</si>
  <si>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</si>
  <si>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</si>
  <si>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</si>
  <si>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</si>
  <si>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</si>
  <si>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</si>
  <si>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</si>
  <si>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</si>
  <si>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</si>
  <si>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</si>
  <si>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</si>
  <si>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</si>
  <si>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</si>
  <si>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</si>
  <si>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</si>
  <si>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</si>
  <si>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</si>
  <si>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</si>
  <si>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</si>
  <si>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</si>
  <si>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</si>
  <si>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</si>
  <si>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</si>
  <si>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</si>
  <si>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</si>
  <si>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</si>
  <si>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</si>
  <si>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</si>
  <si>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</si>
  <si>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</si>
  <si>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</si>
  <si>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</si>
  <si>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</si>
  <si>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</si>
  <si>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</si>
  <si>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</si>
  <si>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</si>
  <si>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</si>
  <si>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</si>
  <si>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</si>
  <si>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</si>
  <si>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</si>
  <si>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</si>
  <si>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</si>
  <si>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</si>
  <si>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</si>
  <si>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</si>
  <si>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</si>
  <si>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</si>
  <si>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</si>
  <si>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</si>
  <si>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</si>
  <si>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</si>
  <si>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</si>
  <si>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</si>
  <si>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</si>
  <si>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</si>
  <si>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</si>
  <si>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</si>
  <si>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</si>
  <si>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</si>
  <si>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</si>
  <si>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</si>
  <si>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</si>
  <si>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</si>
  <si>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</si>
  <si>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</si>
  <si>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</si>
  <si>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</si>
  <si>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</si>
  <si>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</si>
  <si>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</si>
  <si>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</si>
  <si>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</si>
  <si>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</si>
  <si>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</si>
  <si>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</si>
  <si>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</si>
  <si>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</si>
  <si>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</si>
  <si>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</si>
  <si>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</si>
  <si>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</si>
  <si>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</si>
  <si>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</si>
  <si>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</si>
  <si>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</si>
  <si>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</si>
  <si>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</si>
  <si>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</si>
  <si>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</si>
  <si>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</si>
  <si>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</si>
  <si>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</si>
  <si>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</si>
  <si>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</si>
  <si>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</si>
  <si>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</si>
  <si>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</si>
  <si>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</si>
  <si>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</si>
  <si>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</si>
  <si>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</si>
  <si>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</si>
  <si>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</si>
  <si>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</si>
  <si>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</si>
  <si>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</si>
  <si>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</si>
  <si>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</si>
  <si>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</si>
  <si>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</si>
  <si>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</si>
  <si>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</si>
  <si>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</si>
  <si>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</si>
  <si>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</si>
  <si>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</si>
  <si>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</si>
  <si>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</si>
  <si>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</si>
  <si>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</si>
  <si>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</si>
  <si>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</si>
  <si>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</si>
  <si>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</si>
  <si>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</si>
  <si>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</si>
  <si>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</si>
  <si>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</si>
  <si>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</si>
  <si>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</si>
  <si>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</si>
  <si>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</si>
  <si>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</si>
  <si>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</si>
  <si>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</si>
  <si>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</si>
  <si>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</si>
  <si>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</si>
  <si>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</si>
  <si>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</si>
  <si>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</si>
  <si>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</si>
  <si>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</si>
  <si>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</si>
  <si>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</si>
  <si>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</si>
  <si>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</si>
  <si>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</si>
  <si>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</si>
  <si>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</si>
  <si>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</si>
  <si>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</si>
  <si>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</si>
  <si>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</si>
  <si>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</si>
  <si>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</si>
  <si>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</si>
  <si>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</si>
  <si>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</si>
  <si>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</si>
  <si>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</si>
  <si>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</si>
  <si>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</si>
  <si>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</si>
  <si>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</si>
  <si>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</si>
  <si>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</si>
  <si>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</si>
  <si>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</si>
  <si>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</si>
  <si>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</si>
  <si>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</si>
  <si>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</si>
  <si>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</si>
  <si>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</si>
  <si>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</si>
  <si>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</si>
  <si>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</si>
  <si>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</si>
  <si>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</si>
  <si>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</si>
  <si>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</si>
  <si>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</si>
  <si>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</si>
  <si>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</si>
  <si>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</si>
  <si>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</si>
  <si>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</si>
  <si>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</si>
  <si>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</si>
  <si>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</si>
  <si>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</si>
  <si>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</si>
  <si>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</si>
  <si>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</si>
  <si>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</si>
  <si>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</si>
  <si>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</si>
  <si>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</si>
  <si>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</si>
  <si>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</si>
  <si>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</si>
  <si>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</si>
  <si>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</si>
  <si>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</si>
  <si>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</si>
  <si>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</si>
  <si>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</si>
  <si>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</si>
  <si>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</si>
  <si>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</si>
  <si>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</si>
  <si>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</si>
  <si>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</si>
  <si>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</si>
  <si>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</si>
  <si>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</si>
  <si>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</si>
  <si>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</si>
  <si>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</si>
  <si>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</si>
  <si>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</si>
  <si>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</si>
  <si>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</si>
  <si>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</si>
  <si>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</si>
  <si>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</si>
  <si>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</si>
  <si>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</si>
  <si>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</si>
  <si>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</si>
  <si>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</si>
  <si>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</si>
  <si>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</si>
  <si>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</si>
  <si>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</si>
  <si>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</si>
  <si>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</si>
  <si>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</si>
  <si>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</si>
  <si>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</si>
  <si>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</si>
  <si>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</si>
  <si>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</si>
  <si>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</si>
  <si>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</si>
  <si>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</si>
  <si>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</si>
  <si>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</si>
  <si>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</si>
  <si>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</si>
  <si>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</si>
  <si>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</si>
  <si>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</si>
  <si>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</si>
  <si>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</si>
  <si>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</si>
  <si>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</si>
  <si>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</si>
  <si>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</si>
  <si>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</si>
  <si>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</si>
  <si>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</si>
  <si>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</si>
  <si>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</si>
  <si>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</si>
  <si>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</si>
  <si>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</si>
  <si>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</si>
  <si>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</si>
  <si>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</si>
  <si>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</si>
  <si>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</si>
  <si>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</si>
  <si>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</si>
  <si>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</si>
  <si>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</si>
  <si>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</si>
  <si>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</si>
  <si>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</si>
  <si>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</si>
  <si>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</si>
  <si>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</si>
  <si>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</si>
  <si>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</si>
  <si>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</si>
  <si>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</si>
  <si>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</si>
  <si>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</si>
  <si>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</si>
  <si>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</si>
  <si>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</si>
  <si>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</si>
  <si>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</si>
  <si>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</si>
  <si>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</si>
  <si>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</si>
  <si>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</si>
  <si>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</si>
  <si>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</si>
  <si>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</si>
  <si>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</si>
  <si>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</si>
  <si>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</si>
  <si>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</si>
  <si>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</si>
  <si>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</si>
  <si>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</si>
  <si>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</si>
  <si>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</si>
  <si>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</si>
  <si>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</si>
  <si>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</si>
  <si>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</si>
  <si>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</si>
  <si>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</si>
  <si>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</si>
  <si>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</si>
  <si>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</si>
  <si>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</si>
  <si>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</si>
  <si>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</si>
  <si>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</si>
  <si>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</si>
  <si>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</si>
  <si>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</si>
  <si>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</si>
  <si>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</si>
  <si>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</si>
  <si>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</si>
  <si>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</si>
  <si>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</si>
  <si>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</si>
  <si>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</si>
  <si>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</si>
  <si>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</si>
  <si>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</si>
  <si>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</si>
  <si>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</si>
  <si>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</si>
  <si>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</si>
  <si>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</si>
  <si>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</si>
  <si>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</si>
  <si>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</si>
  <si>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</si>
  <si>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</si>
  <si>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</si>
  <si>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</si>
  <si>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</si>
  <si>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</si>
  <si>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</si>
  <si>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</si>
  <si>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</si>
  <si>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</si>
  <si>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</si>
  <si>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</si>
  <si>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</si>
  <si>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</si>
  <si>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</si>
  <si>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</si>
  <si>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</si>
  <si>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</si>
  <si>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</si>
  <si>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</si>
  <si>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</si>
  <si>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</si>
  <si>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</si>
  <si>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</si>
  <si>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</si>
  <si>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</si>
  <si>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</si>
  <si>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</si>
  <si>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</si>
  <si>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</si>
  <si>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</si>
  <si>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</si>
  <si>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</si>
  <si>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</si>
  <si>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</si>
  <si>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</si>
  <si>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</si>
  <si>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</si>
  <si>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</si>
  <si>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</si>
  <si>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</si>
  <si>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</si>
  <si>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</si>
  <si>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</si>
  <si>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</si>
  <si>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</si>
  <si>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</si>
  <si>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</si>
  <si>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</si>
  <si>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</si>
  <si>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</si>
  <si>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</si>
  <si>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</si>
  <si>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</si>
  <si>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</si>
  <si>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</si>
  <si>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</si>
  <si>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</si>
  <si>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</si>
  <si>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</si>
  <si>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</si>
  <si>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</si>
  <si>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</si>
  <si>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</si>
  <si>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</si>
  <si>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</si>
  <si>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</si>
  <si>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</si>
  <si>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</si>
  <si>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</si>
  <si>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</si>
  <si>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</si>
  <si>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</si>
  <si>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</si>
  <si>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</si>
  <si>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</si>
  <si>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</si>
  <si>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</si>
  <si>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</si>
  <si>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</si>
  <si>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</si>
  <si>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</si>
  <si>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</si>
  <si>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</si>
  <si>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</si>
  <si>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</si>
  <si>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</si>
  <si>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</si>
  <si>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</si>
  <si>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</si>
  <si>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</si>
  <si>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</si>
  <si>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</si>
  <si>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</si>
  <si>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</si>
  <si>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</si>
  <si>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</si>
  <si>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</si>
  <si>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</si>
  <si>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</si>
  <si>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</si>
  <si>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</si>
  <si>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</si>
  <si>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</si>
  <si>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</si>
  <si>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</si>
  <si>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</si>
  <si>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</si>
  <si>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</si>
  <si>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</si>
  <si>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</si>
  <si>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</si>
  <si>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</si>
  <si>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</si>
  <si>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</si>
  <si>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</si>
  <si>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</si>
  <si>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</si>
  <si>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</si>
  <si>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</si>
  <si>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</si>
  <si>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</si>
  <si>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</si>
  <si>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</si>
  <si>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</si>
  <si>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</si>
  <si>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</si>
  <si>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</si>
  <si>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</si>
  <si>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</si>
  <si>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</si>
  <si>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</si>
  <si>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</si>
  <si>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</si>
  <si>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</si>
  <si>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</si>
  <si>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</si>
  <si>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</si>
  <si>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</si>
  <si>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</si>
  <si>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</si>
  <si>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</si>
  <si>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</si>
  <si>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</si>
  <si>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</si>
  <si>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</si>
  <si>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</si>
  <si>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</si>
  <si>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</si>
  <si>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</si>
  <si>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</si>
  <si>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</si>
  <si>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</si>
  <si>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</si>
  <si>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</si>
  <si>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</si>
  <si>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</si>
  <si>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</si>
  <si>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</si>
  <si>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</si>
  <si>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</si>
  <si>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</si>
  <si>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</si>
  <si>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</si>
  <si>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</si>
  <si>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</si>
  <si>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</si>
  <si>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</si>
  <si>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</si>
  <si>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</si>
  <si>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</si>
  <si>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</si>
  <si>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</si>
  <si>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</si>
  <si>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</si>
  <si>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</si>
  <si>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</si>
  <si>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</si>
  <si>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</si>
  <si>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</si>
  <si>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</si>
  <si>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</si>
  <si>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</si>
  <si>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</si>
  <si>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</si>
  <si>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</si>
  <si>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</si>
  <si>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</si>
  <si>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</si>
  <si>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</si>
  <si>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</si>
  <si>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</si>
  <si>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</si>
  <si>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</si>
  <si>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</si>
  <si>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</si>
  <si>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</si>
  <si>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</si>
  <si>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</si>
  <si>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</si>
  <si>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</si>
  <si>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</si>
  <si>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</si>
  <si>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</si>
  <si>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</si>
  <si>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</si>
  <si>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</si>
  <si>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</si>
  <si>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</si>
  <si>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</si>
  <si>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</si>
  <si>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</si>
  <si>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</si>
  <si>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</si>
  <si>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</si>
  <si>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</si>
  <si>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</si>
  <si>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</si>
  <si>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</si>
  <si>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</si>
  <si>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</si>
  <si>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</si>
  <si>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</si>
  <si>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</si>
  <si>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</si>
  <si>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</si>
  <si>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</si>
  <si>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</si>
  <si>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</si>
  <si>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</si>
  <si>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</si>
  <si>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</si>
  <si>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</si>
  <si>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</si>
  <si>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</si>
  <si>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</si>
  <si>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</si>
  <si>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</si>
  <si>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</si>
  <si>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</si>
  <si>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</si>
  <si>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</si>
  <si>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</si>
  <si>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</si>
  <si>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</si>
  <si>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</si>
  <si>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</si>
  <si>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</si>
  <si>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</si>
  <si>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</si>
  <si>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</si>
  <si>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</si>
  <si>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</si>
  <si>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</si>
  <si>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</si>
  <si>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</si>
  <si>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</si>
  <si>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</si>
  <si>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</si>
  <si>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</si>
  <si>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</si>
  <si>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</si>
  <si>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</si>
  <si>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</si>
  <si>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</si>
  <si>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</si>
  <si>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</si>
  <si>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</si>
  <si>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</si>
  <si>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</si>
  <si>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</si>
  <si>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</si>
  <si>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</si>
  <si>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</si>
  <si>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</si>
  <si>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</si>
  <si>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</si>
  <si>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</si>
  <si>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</si>
  <si>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</si>
  <si>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</si>
  <si>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</si>
  <si>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</si>
  <si>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</si>
  <si>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</si>
  <si>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</si>
  <si>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</si>
  <si>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</si>
  <si>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</si>
  <si>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</si>
  <si>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</si>
  <si>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</si>
  <si>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</si>
  <si>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</si>
  <si>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</si>
  <si>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</si>
  <si>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</si>
  <si>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</si>
  <si>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</si>
  <si>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</si>
  <si>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</si>
  <si>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</si>
  <si>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</si>
  <si>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</si>
  <si>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</si>
  <si>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</si>
  <si>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</si>
  <si>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</si>
  <si>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</si>
  <si>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</si>
  <si>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</si>
  <si>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</si>
  <si>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</si>
  <si>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</si>
  <si>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</si>
  <si>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</si>
  <si>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</si>
  <si>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</si>
  <si>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</si>
  <si>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</si>
  <si>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</si>
  <si>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</si>
  <si>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</si>
  <si>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</si>
  <si>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</si>
  <si>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</si>
  <si>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</si>
  <si>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</si>
  <si>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</si>
  <si>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</si>
  <si>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</si>
  <si>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</si>
  <si>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</si>
  <si>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</si>
  <si>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</si>
  <si>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</si>
  <si>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</si>
  <si>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</si>
  <si>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</si>
  <si>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</si>
  <si>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</si>
  <si>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</si>
  <si>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</si>
  <si>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</si>
  <si>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</si>
  <si>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</si>
  <si>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</si>
  <si>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</si>
  <si>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</si>
  <si>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</si>
  <si>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</si>
  <si>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</si>
  <si>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</si>
  <si>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</si>
  <si>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</si>
  <si>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</si>
  <si>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</si>
  <si>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</si>
  <si>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</si>
  <si>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</si>
  <si>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</si>
  <si>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</si>
  <si>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</si>
  <si>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</si>
  <si>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</si>
  <si>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</si>
  <si>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</si>
  <si>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</si>
  <si>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</si>
  <si>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</si>
  <si>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</si>
  <si>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</si>
  <si>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</si>
  <si>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</si>
  <si>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</si>
  <si>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</si>
  <si>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</si>
  <si>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</si>
  <si>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</si>
  <si>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</si>
  <si>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</si>
  <si>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</si>
  <si>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</si>
  <si>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</si>
  <si>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</si>
  <si>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</si>
  <si>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</si>
  <si>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</si>
  <si>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</si>
  <si>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</si>
  <si>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</si>
  <si>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</si>
  <si>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</si>
  <si>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</si>
  <si>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</si>
  <si>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</si>
  <si>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</si>
  <si>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</si>
  <si>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</si>
  <si>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</si>
  <si>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</si>
  <si>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</si>
  <si>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</si>
  <si>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</si>
  <si>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</si>
  <si>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</si>
  <si>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</si>
  <si>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</si>
  <si>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</si>
  <si>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</si>
  <si>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</si>
  <si>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</si>
  <si>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</si>
  <si>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</si>
  <si>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</si>
  <si>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</si>
  <si>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</si>
  <si>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</si>
  <si>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</si>
  <si>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</si>
  <si>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</si>
  <si>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</si>
  <si>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</si>
  <si>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</si>
  <si>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</si>
  <si>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</si>
  <si>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</si>
  <si>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</si>
  <si>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</si>
  <si>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</si>
  <si>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</si>
  <si>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</si>
  <si>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</si>
  <si>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</si>
  <si>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</si>
  <si>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</si>
  <si>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</si>
  <si>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</si>
  <si>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</si>
  <si>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</si>
  <si>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</si>
  <si>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</si>
  <si>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</si>
  <si>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</si>
  <si>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</si>
  <si>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</si>
  <si>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</si>
  <si>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</si>
  <si>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</si>
  <si>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</si>
  <si>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</si>
  <si>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</si>
  <si>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</si>
  <si>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</si>
  <si>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</si>
  <si>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</si>
  <si>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</si>
  <si>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</si>
  <si>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</si>
  <si>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</si>
  <si>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</si>
  <si>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</si>
  <si>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</si>
  <si>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</si>
  <si>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</si>
  <si>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</si>
  <si>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</si>
  <si>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</si>
  <si>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</si>
  <si>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</si>
  <si>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</si>
  <si>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</si>
  <si>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</si>
  <si>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</si>
  <si>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</si>
  <si>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</si>
  <si>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</si>
  <si>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</si>
  <si>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</si>
  <si>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</si>
  <si>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</si>
  <si>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</si>
  <si>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</si>
  <si>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</si>
  <si>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</si>
  <si>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</si>
  <si>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</si>
  <si>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</si>
  <si>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</si>
  <si>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</si>
  <si>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</si>
  <si>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</si>
  <si>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</si>
  <si>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</si>
  <si>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</si>
  <si>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</si>
  <si>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</si>
  <si>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</si>
  <si>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</si>
  <si>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</si>
  <si>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</si>
  <si>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</si>
  <si>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</si>
  <si>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</si>
  <si>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</si>
  <si>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</si>
  <si>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</si>
  <si>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</si>
  <si>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</si>
  <si>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</si>
  <si>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</si>
  <si>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</si>
  <si>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</si>
  <si>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</si>
  <si>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</si>
  <si>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</si>
  <si>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</si>
  <si>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</si>
  <si>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</si>
  <si>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</si>
  <si>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</si>
  <si>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</si>
  <si>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</si>
  <si>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</si>
  <si>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</si>
  <si>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</si>
  <si>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</si>
  <si>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</si>
  <si>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</si>
  <si>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</si>
  <si>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</si>
  <si>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</si>
  <si>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</si>
  <si>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</si>
  <si>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</si>
  <si>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</si>
  <si>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</si>
  <si>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</si>
  <si>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</si>
  <si>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</si>
  <si>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</si>
  <si>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</si>
  <si>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</si>
  <si>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</si>
  <si>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</si>
  <si>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</si>
  <si>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</si>
  <si>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</si>
  <si>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</si>
  <si>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</si>
  <si>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</si>
  <si>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</si>
  <si>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</si>
  <si>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</si>
  <si>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</si>
  <si>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</si>
  <si>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</si>
  <si>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</si>
  <si>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</si>
  <si>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</si>
  <si>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</si>
  <si>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</si>
  <si>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</si>
  <si>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</si>
  <si>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</si>
  <si>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</si>
  <si>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</si>
  <si>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</si>
  <si>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</si>
  <si>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</si>
  <si>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</si>
  <si>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</si>
  <si>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</si>
  <si>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</si>
  <si>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</si>
  <si>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</si>
  <si>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</si>
  <si>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</si>
  <si>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</si>
  <si>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</si>
  <si>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</si>
  <si>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</si>
  <si>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</si>
  <si>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</si>
  <si>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</si>
  <si>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</si>
  <si>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</si>
  <si>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</si>
  <si>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</si>
  <si>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</si>
  <si>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</si>
  <si>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</si>
  <si>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</si>
  <si>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</si>
  <si>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</si>
  <si>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</si>
  <si>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</si>
  <si>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</si>
  <si>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</si>
  <si>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</si>
  <si>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</si>
  <si>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</si>
  <si>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</si>
  <si>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</si>
  <si>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</si>
  <si>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</si>
  <si>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</si>
  <si>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</si>
  <si>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</si>
  <si>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</si>
  <si>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</si>
  <si>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</si>
  <si>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</si>
  <si>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</si>
  <si>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</si>
  <si>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</si>
  <si>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</si>
  <si>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</si>
  <si>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</si>
  <si>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</si>
  <si>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</si>
  <si>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</si>
  <si>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</si>
  <si>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</si>
  <si>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</si>
  <si>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</si>
  <si>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</si>
  <si>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</si>
  <si>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</si>
  <si>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</si>
  <si>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</si>
  <si>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</si>
  <si>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</si>
  <si>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</si>
  <si>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</si>
  <si>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</si>
  <si>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</si>
  <si>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</si>
  <si>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</si>
  <si>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</si>
  <si>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</si>
  <si>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</si>
  <si>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</si>
  <si>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</si>
  <si>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</si>
  <si>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</si>
  <si>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</si>
  <si>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</si>
  <si>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</si>
  <si>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</si>
  <si>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</si>
  <si>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</si>
  <si>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</si>
  <si>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</si>
  <si>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</si>
  <si>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</si>
  <si>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</si>
  <si>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</si>
  <si>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</si>
  <si>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</si>
  <si>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</si>
  <si>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</si>
  <si>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</si>
  <si>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</si>
  <si>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</si>
  <si>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</si>
  <si>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</si>
  <si>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</si>
  <si>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</si>
  <si>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</si>
  <si>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</si>
  <si>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</si>
  <si>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</si>
  <si>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</si>
  <si>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</si>
  <si>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</si>
  <si>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</si>
  <si>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</si>
  <si>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</si>
  <si>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</si>
  <si>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</si>
  <si>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</si>
  <si>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</si>
  <si>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</si>
  <si>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</si>
  <si>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</si>
  <si>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</si>
  <si>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</si>
  <si>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</si>
  <si>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</si>
  <si>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</si>
  <si>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</si>
  <si>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</si>
  <si>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</si>
  <si>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</si>
  <si>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</si>
  <si>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</si>
  <si>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</si>
  <si>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</si>
  <si>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</si>
  <si>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</si>
  <si>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</si>
  <si>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</si>
  <si>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</si>
  <si>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</si>
  <si>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</si>
  <si>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</si>
  <si>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</si>
  <si>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</si>
  <si>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</si>
  <si>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</si>
  <si>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</si>
  <si>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</si>
  <si>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</si>
  <si>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</si>
  <si>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</si>
  <si>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</si>
  <si>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</si>
  <si>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</si>
  <si>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</si>
  <si>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</si>
  <si>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</si>
  <si>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</si>
  <si>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</si>
  <si>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</si>
  <si>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</si>
  <si>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</si>
  <si>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</si>
  <si>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</si>
  <si>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</si>
  <si>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</si>
  <si>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</si>
  <si>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</si>
  <si>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</si>
  <si>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</si>
  <si>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</si>
  <si>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</si>
  <si>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</si>
  <si>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</si>
  <si>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</si>
  <si>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</si>
  <si>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</si>
  <si>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</si>
  <si>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</si>
  <si>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</si>
  <si>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</si>
  <si>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</si>
  <si>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</si>
  <si>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</si>
  <si>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</si>
  <si>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</si>
  <si>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</si>
  <si>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</si>
  <si>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</si>
  <si>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</si>
  <si>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</si>
  <si>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</si>
  <si>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</si>
  <si>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</si>
  <si>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</si>
  <si>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</si>
  <si>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</si>
  <si>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</si>
  <si>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</si>
  <si>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</si>
  <si>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</si>
  <si>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</si>
  <si>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</si>
  <si>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</si>
  <si>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</si>
  <si>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</si>
  <si>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</si>
  <si>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</si>
  <si>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</si>
  <si>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</si>
  <si>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</si>
  <si>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</si>
  <si>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</si>
  <si>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</si>
  <si>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</si>
  <si>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</si>
  <si>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</si>
  <si>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</si>
  <si>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</si>
  <si>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</si>
  <si>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</si>
  <si>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</si>
  <si>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</si>
  <si>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</si>
  <si>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</si>
  <si>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</si>
  <si>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</si>
  <si>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</si>
  <si>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</si>
  <si>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</si>
  <si>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</si>
  <si>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</si>
  <si>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</si>
  <si>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</si>
  <si>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</si>
  <si>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</si>
  <si>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</si>
  <si>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</si>
  <si>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</si>
  <si>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</si>
  <si>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</si>
  <si>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</si>
  <si>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</si>
  <si>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</si>
  <si>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</si>
  <si>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</si>
  <si>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</si>
  <si>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</si>
  <si>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</si>
  <si>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</si>
  <si>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</si>
  <si>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</si>
  <si>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</si>
  <si>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</si>
  <si>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</si>
  <si>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</si>
  <si>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</si>
  <si>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</si>
  <si>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</si>
  <si>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</si>
  <si>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</si>
  <si>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</si>
  <si>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</si>
  <si>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</si>
  <si>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</si>
  <si>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</si>
  <si>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</si>
  <si>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</si>
  <si>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</si>
  <si>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</si>
  <si>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</si>
  <si>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</si>
  <si>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</si>
  <si>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</si>
  <si>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</si>
  <si>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</si>
  <si>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</si>
  <si>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</si>
  <si>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</si>
  <si>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</si>
  <si>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</si>
  <si>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</si>
  <si>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</si>
  <si>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</si>
  <si>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</si>
  <si>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</si>
  <si>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</si>
  <si>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</si>
  <si>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</si>
  <si>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</si>
  <si>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</si>
  <si>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</si>
  <si>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</si>
  <si>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</si>
  <si>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</si>
  <si>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</si>
  <si>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</si>
  <si>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</si>
  <si>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</si>
  <si>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</si>
  <si>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</si>
  <si>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</si>
  <si>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</si>
  <si>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</si>
  <si>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</si>
  <si>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</si>
  <si>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</si>
  <si>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</si>
  <si>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</si>
  <si>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</si>
  <si>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</si>
  <si>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</si>
  <si>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</si>
  <si>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</si>
  <si>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</si>
  <si>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</si>
  <si>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</si>
  <si>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</si>
  <si>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</si>
  <si>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</si>
  <si>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</si>
  <si>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</si>
  <si>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</si>
  <si>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</si>
  <si>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</si>
  <si>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</si>
  <si>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</si>
  <si>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</si>
  <si>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</si>
  <si>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</si>
  <si>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</si>
  <si>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</si>
  <si>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</si>
  <si>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</si>
  <si>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</si>
  <si>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</si>
  <si>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</si>
  <si>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</si>
  <si>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</si>
  <si>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</si>
  <si>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</si>
  <si>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</si>
  <si>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</si>
  <si>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</si>
  <si>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</si>
  <si>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</si>
  <si>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</si>
  <si>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</si>
  <si>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</si>
  <si>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</si>
  <si>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</si>
  <si>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</si>
  <si>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</si>
  <si>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</si>
  <si>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</si>
  <si>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</si>
  <si>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</si>
  <si>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</si>
  <si>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</si>
  <si>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</si>
  <si>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</si>
  <si>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</si>
  <si>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</si>
  <si>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</si>
  <si>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</si>
  <si>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</si>
  <si>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</si>
  <si>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</si>
  <si>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</si>
  <si>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</si>
  <si>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</si>
  <si>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</si>
  <si>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</si>
  <si>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</si>
  <si>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</si>
  <si>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</si>
  <si>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</si>
  <si>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</si>
  <si>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</si>
  <si>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</si>
  <si>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</si>
  <si>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</si>
  <si>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</si>
  <si>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</si>
  <si>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</si>
  <si>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</si>
  <si>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</si>
  <si>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</si>
  <si>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</si>
  <si>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</si>
  <si>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</si>
  <si>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</si>
  <si>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</si>
  <si>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</si>
  <si>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</si>
  <si>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</si>
  <si>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</si>
  <si>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</si>
  <si>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</si>
  <si>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</si>
  <si>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</si>
  <si>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</si>
  <si>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</si>
  <si>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</si>
  <si>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</si>
  <si>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</si>
  <si>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</si>
  <si>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</si>
  <si>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</si>
  <si>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</si>
  <si>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</si>
  <si>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</si>
  <si>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</si>
  <si>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</si>
  <si>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</si>
  <si>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</si>
  <si>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</si>
  <si>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</si>
  <si>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</si>
  <si>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</si>
  <si>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</si>
  <si>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</si>
  <si>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</si>
  <si>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</si>
  <si>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</si>
  <si>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</si>
  <si>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</si>
  <si>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</si>
  <si>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</si>
  <si>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</si>
  <si>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</si>
  <si>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</si>
  <si>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</si>
  <si>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</si>
  <si>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</si>
  <si>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</si>
  <si>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</si>
  <si>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</si>
  <si>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</si>
  <si>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</si>
  <si>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</si>
  <si>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</si>
  <si>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</si>
  <si>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</si>
  <si>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</si>
  <si>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</si>
  <si>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</si>
  <si>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</si>
  <si>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</si>
  <si>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</si>
  <si>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</si>
  <si>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</si>
  <si>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</si>
  <si>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</si>
  <si>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</si>
  <si>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</si>
  <si>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</si>
  <si>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</si>
  <si>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</si>
  <si>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</si>
  <si>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</si>
  <si>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</si>
  <si>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</si>
  <si>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</si>
  <si>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</si>
  <si>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</si>
  <si>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</si>
  <si>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</si>
  <si>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</si>
  <si>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</si>
  <si>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</si>
  <si>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</si>
  <si>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</si>
  <si>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</si>
  <si>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</si>
  <si>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</si>
  <si>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</si>
  <si>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</si>
  <si>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</si>
  <si>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</si>
  <si>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</si>
  <si>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</si>
  <si>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</si>
  <si>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</si>
  <si>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</si>
  <si>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</si>
  <si>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</si>
  <si>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</si>
  <si>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</si>
  <si>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</si>
  <si>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</si>
  <si>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</si>
  <si>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</si>
  <si>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</si>
  <si>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</si>
  <si>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</si>
  <si>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</si>
  <si>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</si>
  <si>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</si>
  <si>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</si>
  <si>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</si>
  <si>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</si>
  <si>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</si>
  <si>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</si>
  <si>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</si>
  <si>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</si>
  <si>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</si>
  <si>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</si>
  <si>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</si>
  <si>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</si>
  <si>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</si>
  <si>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</si>
  <si>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</si>
  <si>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</si>
  <si>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</si>
  <si>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</si>
  <si>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</si>
  <si>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</si>
  <si>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</si>
  <si>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</si>
  <si>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</si>
  <si>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</si>
  <si>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</si>
  <si>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</si>
  <si>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</si>
  <si>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</si>
  <si>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</si>
  <si>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</si>
  <si>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</si>
  <si>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</si>
  <si>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</si>
  <si>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</si>
  <si>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</si>
  <si>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</si>
  <si>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</si>
  <si>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</si>
  <si>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</si>
  <si>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</si>
  <si>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</si>
  <si>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</si>
  <si>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</si>
  <si>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</si>
  <si>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</si>
  <si>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</si>
  <si>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</si>
  <si>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</si>
  <si>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</si>
  <si>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</si>
  <si>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</si>
  <si>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</si>
  <si>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</si>
  <si>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</si>
  <si>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</si>
  <si>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</si>
  <si>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</si>
  <si>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</si>
  <si>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</si>
  <si>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</si>
  <si>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</si>
  <si>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</si>
  <si>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</si>
  <si>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</si>
  <si>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</si>
  <si>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</si>
  <si>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</si>
  <si>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</si>
  <si>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</si>
  <si>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</si>
  <si>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</si>
  <si>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</si>
  <si>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</si>
  <si>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</si>
  <si>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</si>
  <si>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</si>
  <si>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</si>
  <si>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</si>
  <si>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</si>
  <si>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</si>
  <si>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</si>
  <si>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</si>
  <si>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</si>
  <si>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</si>
  <si>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</si>
  <si>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</si>
  <si>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</si>
  <si>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</si>
  <si>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</si>
  <si>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</si>
  <si>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</si>
  <si>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</si>
  <si>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</si>
  <si>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</si>
  <si>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</si>
  <si>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</si>
  <si>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</si>
  <si>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</si>
  <si>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</si>
  <si>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</si>
  <si>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</si>
  <si>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</si>
  <si>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</si>
  <si>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</si>
  <si>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</si>
  <si>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</si>
  <si>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</si>
  <si>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</si>
  <si>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</si>
  <si>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</si>
  <si>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</si>
  <si>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</si>
  <si>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</si>
  <si>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</si>
  <si>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</si>
  <si>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</si>
  <si>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</si>
  <si>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</si>
  <si>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</si>
  <si>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</si>
  <si>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</si>
  <si>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</si>
  <si>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</si>
  <si>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</si>
  <si>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</si>
  <si>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</si>
  <si>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</si>
  <si>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</si>
  <si>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</si>
  <si>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</si>
  <si>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</si>
  <si>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</si>
  <si>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</si>
  <si>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</si>
  <si>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</si>
  <si>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</si>
  <si>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</si>
  <si>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</si>
  <si>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</si>
  <si>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</si>
  <si>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</si>
  <si>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</si>
  <si>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</si>
  <si>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</si>
  <si>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</si>
  <si>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</si>
  <si>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</si>
  <si>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</si>
  <si>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</si>
  <si>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</si>
  <si>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</si>
  <si>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</si>
  <si>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</si>
  <si>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</si>
  <si>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</si>
  <si>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</si>
  <si>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</si>
  <si>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</si>
  <si>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</si>
  <si>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</si>
  <si>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</si>
  <si>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</si>
  <si>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</si>
  <si>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</si>
  <si>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</si>
  <si>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</si>
  <si>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</si>
  <si>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</si>
  <si>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</si>
  <si>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</si>
  <si>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</si>
  <si>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</si>
  <si>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</si>
  <si>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</si>
  <si>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</si>
  <si>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</si>
  <si>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</si>
  <si>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</si>
  <si>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</si>
  <si>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</si>
  <si>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</si>
  <si>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</si>
  <si>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</si>
  <si>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</si>
  <si>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</si>
  <si>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</si>
  <si>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</si>
  <si>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</si>
  <si>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</si>
  <si>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</si>
  <si>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</si>
  <si>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</si>
  <si>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</si>
  <si>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</si>
  <si>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</si>
  <si>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</si>
  <si>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</si>
  <si>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</si>
  <si>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</si>
  <si>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</si>
  <si>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</si>
  <si>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</si>
  <si>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</si>
  <si>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</si>
  <si>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</si>
  <si>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</si>
  <si>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</si>
  <si>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</si>
  <si>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</si>
  <si>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</si>
  <si>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</si>
  <si>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</si>
  <si>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</si>
  <si>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</si>
  <si>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</si>
  <si>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</si>
  <si>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</si>
  <si>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</si>
  <si>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</si>
  <si>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</si>
  <si>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</si>
  <si>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</si>
  <si>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</si>
  <si>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</si>
  <si>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</si>
  <si>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</si>
  <si>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</si>
  <si>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</si>
  <si>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</si>
  <si>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</si>
  <si>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</si>
  <si>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</si>
  <si>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</si>
  <si>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</si>
  <si>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</si>
  <si>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</si>
  <si>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</si>
  <si>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</si>
  <si>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</si>
  <si>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</si>
  <si>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</si>
  <si>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</si>
  <si>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</si>
  <si>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</si>
  <si>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</si>
  <si>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</si>
  <si>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</si>
  <si>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</si>
  <si>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</si>
  <si>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</si>
  <si>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</si>
  <si>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</si>
  <si>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</si>
  <si>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</si>
  <si>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</si>
  <si>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</si>
  <si>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</si>
  <si>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</si>
  <si>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</si>
  <si>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</si>
  <si>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</si>
  <si>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</si>
  <si>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</si>
  <si>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</si>
  <si>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</si>
  <si>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</si>
  <si>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</si>
  <si>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</si>
  <si>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</si>
  <si>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</si>
  <si>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</si>
  <si>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</si>
  <si>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</si>
  <si>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</si>
  <si>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</si>
  <si>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</si>
  <si>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</si>
  <si>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</si>
  <si>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</si>
  <si>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</si>
  <si>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</si>
  <si>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</si>
  <si>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</si>
  <si>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</si>
  <si>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</si>
  <si>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</si>
  <si>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</si>
  <si>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</si>
  <si>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</si>
  <si>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</si>
  <si>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</si>
  <si>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</si>
  <si>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</si>
  <si>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</si>
  <si>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</si>
  <si>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</si>
  <si>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</si>
  <si>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</si>
  <si>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</si>
  <si>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</si>
  <si>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</si>
  <si>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</si>
  <si>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</si>
  <si>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</si>
  <si>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</si>
  <si>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</si>
  <si>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</si>
  <si>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</si>
  <si>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</si>
  <si>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</si>
  <si>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</si>
  <si>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</si>
  <si>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</si>
  <si>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</si>
  <si>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</si>
  <si>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</si>
  <si>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</si>
  <si>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</si>
  <si>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</si>
  <si>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</si>
  <si>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</si>
  <si>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</si>
  <si>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</si>
  <si>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</si>
  <si>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</si>
  <si>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</si>
  <si>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</si>
  <si>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</si>
  <si>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</si>
  <si>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</si>
  <si>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</si>
  <si>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</si>
  <si>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</si>
  <si>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</si>
  <si>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</si>
  <si>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</si>
  <si>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</si>
  <si>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</si>
  <si>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</si>
  <si>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</si>
  <si>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</si>
  <si>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</si>
  <si>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</si>
  <si>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</si>
  <si>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</si>
  <si>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</si>
  <si>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</si>
  <si>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</si>
  <si>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</si>
  <si>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</si>
  <si>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</si>
  <si>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</si>
  <si>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</si>
  <si>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</si>
  <si>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</si>
  <si>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</si>
  <si>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</si>
  <si>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</si>
  <si>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</si>
  <si>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</si>
  <si>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</si>
  <si>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</si>
  <si>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</si>
  <si>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</si>
  <si>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</si>
  <si>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</si>
  <si>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</si>
  <si>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</si>
  <si>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</si>
  <si>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</si>
  <si>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</si>
  <si>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</si>
  <si>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</si>
  <si>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</si>
  <si>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</si>
  <si>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</si>
  <si>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</si>
  <si>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</si>
  <si>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</si>
  <si>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</si>
  <si>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</si>
  <si>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</si>
  <si>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</si>
  <si>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</si>
  <si>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</si>
  <si>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</si>
  <si>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</si>
  <si>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</si>
  <si>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</si>
  <si>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</si>
  <si>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</si>
  <si>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</si>
  <si>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</si>
  <si>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</si>
  <si>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</si>
  <si>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</si>
  <si>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</si>
  <si>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</si>
  <si>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</si>
  <si>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</si>
  <si>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</si>
  <si>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</si>
  <si>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</si>
  <si>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</si>
  <si>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</si>
  <si>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</si>
  <si>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</si>
  <si>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</si>
  <si>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</si>
  <si>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</si>
  <si>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</si>
  <si>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</si>
  <si>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</si>
  <si>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</si>
  <si>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</si>
  <si>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</si>
  <si>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</si>
  <si>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</si>
  <si>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</si>
  <si>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</si>
  <si>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</si>
  <si>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</si>
  <si>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</si>
  <si>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</si>
  <si>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</si>
  <si>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</si>
  <si>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</si>
  <si>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</si>
  <si>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</si>
  <si>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</si>
  <si>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</si>
  <si>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</si>
  <si>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</si>
  <si>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</si>
  <si>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</si>
  <si>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</si>
  <si>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</si>
  <si>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</si>
  <si>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</si>
  <si>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</si>
  <si>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</si>
  <si>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</si>
  <si>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</si>
  <si>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</si>
  <si>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</si>
  <si>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</si>
  <si>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</si>
  <si>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</si>
  <si>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</si>
  <si>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</si>
  <si>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</si>
  <si>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</si>
  <si>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</si>
  <si>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</si>
  <si>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</si>
  <si>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</si>
  <si>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</si>
  <si>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</si>
  <si>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</si>
  <si>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</si>
  <si>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</si>
  <si>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</si>
  <si>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</si>
  <si>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</si>
  <si>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</si>
  <si>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</si>
  <si>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</si>
  <si>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</si>
  <si>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</si>
  <si>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</si>
  <si>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</si>
  <si>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</si>
  <si>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</si>
  <si>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</si>
  <si>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</si>
  <si>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</si>
  <si>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</si>
  <si>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</si>
  <si>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</si>
  <si>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</si>
  <si>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</si>
  <si>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</si>
  <si>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</si>
  <si>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</si>
  <si>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</si>
  <si>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</si>
  <si>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</si>
  <si>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</si>
  <si>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</si>
  <si>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</si>
  <si>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</si>
  <si>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</si>
  <si>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</si>
  <si>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</si>
  <si>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</si>
  <si>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</si>
  <si>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</si>
  <si>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</si>
  <si>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</si>
  <si>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</si>
  <si>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</si>
  <si>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</si>
  <si>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</si>
  <si>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</si>
  <si>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</si>
  <si>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</si>
  <si>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</si>
  <si>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</si>
  <si>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</si>
  <si>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</si>
  <si>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</si>
  <si>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</si>
  <si>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</si>
  <si>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</si>
  <si>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</si>
  <si>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</si>
  <si>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</si>
  <si>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</si>
  <si>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</si>
  <si>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</si>
  <si>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</si>
  <si>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</si>
  <si>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</si>
  <si>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</si>
  <si>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</si>
  <si>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</si>
  <si>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</si>
  <si>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</si>
  <si>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</si>
  <si>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</si>
  <si>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</si>
  <si>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</si>
  <si>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</si>
  <si>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</si>
  <si>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</si>
  <si>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</si>
  <si>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</si>
  <si>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</si>
  <si>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</si>
  <si>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</si>
  <si>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</si>
  <si>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</si>
  <si>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</si>
  <si>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</si>
  <si>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</si>
  <si>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</si>
  <si>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</si>
  <si>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</si>
  <si>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</si>
  <si>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</si>
  <si>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</si>
  <si>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</si>
  <si>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</si>
  <si>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</si>
  <si>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</si>
  <si>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</si>
  <si>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</si>
  <si>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</si>
  <si>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</si>
  <si>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</si>
  <si>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</si>
  <si>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</si>
  <si>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</si>
  <si>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</si>
  <si>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</si>
  <si>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</si>
  <si>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</si>
  <si>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</si>
  <si>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</si>
  <si>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</si>
  <si>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</si>
  <si>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</si>
  <si>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</si>
  <si>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</si>
  <si>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</si>
  <si>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</si>
  <si>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</si>
  <si>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</si>
  <si>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</si>
  <si>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</si>
  <si>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</si>
  <si>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</si>
  <si>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</si>
  <si>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</si>
  <si>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</si>
  <si>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</si>
  <si>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</si>
  <si>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</si>
  <si>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</si>
  <si>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</si>
  <si>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</si>
  <si>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</si>
  <si>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</si>
  <si>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</si>
  <si>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</si>
  <si>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</si>
  <si>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</si>
  <si>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</si>
  <si>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</si>
  <si>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</si>
  <si>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</si>
  <si>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</si>
  <si>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</si>
  <si>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</si>
  <si>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</si>
  <si>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</si>
  <si>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</si>
  <si>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</si>
  <si>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</si>
  <si>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</si>
  <si>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</si>
  <si>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</si>
  <si>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</si>
  <si>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</si>
  <si>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</si>
  <si>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</si>
  <si>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</si>
  <si>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</si>
  <si>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</si>
  <si>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</si>
  <si>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</si>
  <si>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</si>
  <si>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</si>
  <si>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</si>
  <si>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</si>
  <si>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</si>
  <si>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</si>
  <si>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</si>
  <si>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</si>
  <si>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</si>
  <si>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</si>
  <si>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</si>
  <si>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</si>
  <si>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</si>
  <si>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</si>
  <si>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</si>
  <si>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</si>
  <si>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</si>
  <si>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</si>
  <si>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</si>
  <si>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</si>
  <si>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</si>
  <si>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</si>
  <si>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</si>
  <si>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</si>
  <si>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</si>
  <si>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</si>
  <si>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</si>
  <si>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</si>
  <si>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</si>
  <si>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</si>
  <si>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</si>
  <si>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</si>
  <si>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</si>
  <si>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</si>
  <si>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</si>
  <si>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</si>
  <si>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</si>
  <si>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</si>
  <si>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</si>
  <si>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</si>
  <si>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</si>
  <si>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</si>
  <si>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</si>
  <si>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</si>
  <si>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</si>
  <si>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</si>
  <si>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</si>
  <si>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</si>
  <si>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</si>
  <si>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</si>
  <si>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</si>
  <si>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</si>
  <si>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</si>
  <si>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</si>
  <si>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</si>
  <si>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</si>
  <si>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</si>
  <si>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</si>
  <si>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</si>
  <si>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</si>
  <si>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</si>
  <si>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</si>
  <si>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</si>
  <si>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</si>
  <si>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</si>
  <si>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</si>
  <si>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</si>
  <si>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</si>
  <si>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</si>
  <si>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</si>
  <si>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</si>
  <si>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</si>
  <si>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</si>
  <si>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</si>
  <si>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</si>
  <si>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</si>
  <si>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</si>
  <si>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</si>
  <si>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</si>
  <si>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</si>
  <si>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</si>
  <si>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</si>
  <si>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</si>
  <si>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</si>
  <si>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</si>
  <si>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</si>
  <si>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</si>
  <si>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</si>
  <si>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</si>
  <si>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</si>
  <si>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</si>
  <si>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</si>
  <si>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</si>
  <si>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</si>
  <si>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</si>
  <si>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</si>
  <si>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</si>
  <si>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</si>
  <si>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</si>
  <si>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</si>
  <si>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</si>
  <si>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</si>
  <si>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</si>
  <si>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</si>
  <si>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</si>
  <si>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</si>
  <si>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</si>
  <si>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</si>
  <si>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</si>
  <si>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</si>
  <si>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</si>
  <si>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</si>
  <si>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</si>
  <si>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</si>
  <si>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</si>
  <si>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</si>
  <si>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</si>
  <si>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</si>
  <si>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</si>
  <si>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</si>
  <si>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</si>
  <si>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</si>
  <si>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</si>
  <si>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</si>
  <si>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</si>
  <si>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</si>
  <si>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</si>
  <si>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</si>
  <si>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</si>
  <si>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</si>
  <si>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</si>
  <si>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</si>
  <si>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</si>
  <si>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</si>
  <si>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</si>
  <si>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</si>
  <si>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</si>
  <si>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</si>
  <si>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</si>
  <si>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</si>
  <si>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</si>
  <si>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</si>
  <si>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</si>
  <si>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</si>
  <si>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</si>
  <si>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</si>
  <si>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</si>
  <si>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</si>
  <si>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</si>
  <si>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</si>
  <si>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</si>
  <si>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</si>
  <si>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</si>
  <si>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</si>
  <si>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</si>
  <si>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</si>
  <si>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</si>
  <si>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</si>
  <si>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</si>
  <si>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</si>
  <si>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</si>
  <si>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</si>
  <si>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</si>
  <si>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</si>
  <si>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</si>
  <si>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</si>
  <si>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</si>
  <si>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</si>
  <si>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</si>
  <si>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</si>
  <si>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</si>
  <si>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</si>
  <si>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</si>
  <si>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</si>
  <si>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</si>
  <si>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</si>
  <si>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</si>
  <si>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</si>
  <si>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</si>
  <si>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</si>
  <si>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</si>
  <si>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</si>
  <si>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</si>
  <si>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</si>
  <si>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</si>
  <si>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</si>
  <si>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</si>
  <si>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</si>
  <si>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</si>
  <si>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</si>
  <si>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</si>
  <si>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</si>
  <si>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</si>
  <si>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</si>
  <si>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</si>
  <si>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</si>
  <si>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</si>
  <si>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</si>
  <si>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</si>
  <si>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</si>
  <si>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</si>
  <si>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</si>
  <si>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</si>
  <si>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</si>
  <si>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</si>
  <si>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</si>
  <si>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</si>
  <si>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</si>
  <si>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</si>
  <si>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</si>
  <si>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</si>
  <si>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</si>
  <si>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</si>
  <si>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</si>
  <si>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</si>
  <si>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</si>
  <si>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</si>
  <si>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</si>
  <si>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</si>
  <si>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</si>
  <si>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</si>
  <si>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</si>
  <si>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</si>
  <si>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</si>
  <si>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</si>
  <si>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</si>
  <si>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</si>
  <si>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</si>
  <si>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</si>
  <si>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</si>
  <si>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</si>
  <si>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</si>
  <si>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</si>
  <si>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</si>
  <si>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</si>
  <si>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</si>
  <si>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</si>
  <si>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</si>
  <si>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</si>
  <si>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</si>
  <si>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</si>
  <si>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</si>
  <si>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</si>
  <si>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</si>
  <si>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</si>
  <si>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</si>
  <si>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</si>
  <si>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</si>
  <si>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</si>
  <si>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</si>
  <si>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</si>
  <si>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</si>
  <si>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</si>
  <si>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</si>
  <si>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</si>
  <si>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</si>
  <si>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</si>
  <si>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</si>
  <si>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</si>
  <si>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</si>
  <si>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</si>
  <si>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</si>
  <si>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</si>
  <si>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</si>
  <si>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</si>
  <si>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</si>
  <si>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</si>
  <si>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</si>
  <si>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</si>
  <si>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</si>
  <si>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</si>
  <si>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</si>
  <si>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</si>
  <si>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</si>
  <si>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</si>
  <si>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</si>
  <si>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</si>
  <si>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</si>
  <si>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</si>
  <si>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</si>
  <si>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</si>
  <si>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</si>
  <si>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</si>
  <si>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</si>
  <si>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</si>
  <si>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</si>
  <si>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</si>
  <si>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</si>
  <si>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</si>
  <si>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</si>
  <si>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</si>
  <si>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</si>
  <si>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</si>
  <si>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</si>
  <si>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</si>
  <si>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</si>
  <si>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</si>
  <si>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</si>
  <si>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</si>
  <si>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</si>
  <si>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</si>
  <si>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</si>
  <si>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</si>
  <si>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</si>
  <si>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</si>
  <si>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</si>
  <si>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</si>
  <si>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</si>
  <si>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</si>
  <si>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</si>
  <si>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</si>
  <si>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</si>
  <si>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</si>
  <si>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</si>
  <si>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</si>
  <si>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</si>
  <si>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</si>
  <si>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</si>
  <si>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</si>
  <si>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</si>
  <si>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</si>
  <si>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</si>
  <si>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</si>
  <si>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</si>
  <si>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</si>
  <si>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</si>
  <si>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</si>
  <si>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</si>
  <si>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</si>
  <si>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</si>
  <si>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</si>
  <si>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</si>
  <si>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</si>
  <si>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</si>
  <si>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</si>
  <si>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</si>
  <si>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</si>
  <si>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</si>
  <si>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</si>
  <si>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</si>
  <si>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</si>
  <si>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</si>
  <si>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</si>
  <si>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</si>
  <si>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</si>
  <si>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</si>
  <si>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</si>
  <si>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</si>
  <si>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</si>
  <si>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</si>
  <si>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</si>
  <si>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</si>
  <si>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</si>
  <si>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</si>
  <si>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</si>
  <si>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</si>
  <si>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</si>
  <si>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</si>
  <si>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</si>
  <si>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</si>
  <si>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</si>
  <si>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</si>
  <si>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</si>
  <si>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</si>
  <si>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</si>
  <si>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</si>
  <si>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</si>
  <si>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</si>
  <si>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</si>
  <si>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</si>
  <si>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</si>
  <si>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</si>
  <si>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</si>
  <si>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</si>
  <si>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</si>
  <si>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</si>
  <si>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</si>
  <si>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</si>
  <si>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</si>
  <si>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</si>
  <si>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</si>
  <si>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</si>
  <si>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</si>
  <si>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</si>
  <si>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</si>
  <si>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</si>
  <si>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</si>
  <si>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</si>
  <si>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</si>
  <si>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</si>
  <si>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</si>
  <si>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</si>
  <si>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</si>
  <si>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</si>
  <si>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</si>
  <si>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</si>
  <si>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</si>
  <si>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</si>
  <si>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</si>
  <si>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</si>
  <si>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</si>
  <si>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</si>
  <si>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</si>
  <si>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</si>
  <si>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</si>
  <si>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</si>
  <si>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</si>
  <si>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</si>
  <si>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</si>
  <si>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</si>
  <si>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</si>
  <si>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</si>
  <si>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</si>
  <si>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</si>
  <si>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</si>
  <si>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</si>
  <si>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</si>
  <si>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</si>
  <si>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</si>
  <si>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</si>
  <si>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</si>
  <si>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</si>
  <si>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</si>
  <si>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</si>
  <si>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</si>
  <si>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</si>
  <si>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</si>
  <si>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</si>
  <si>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</si>
  <si>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</si>
  <si>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</si>
  <si>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</si>
  <si>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</si>
  <si>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</si>
  <si>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</si>
  <si>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</si>
  <si>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</si>
  <si>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</si>
  <si>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</si>
  <si>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</si>
  <si>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</si>
  <si>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</si>
  <si>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</si>
  <si>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</si>
  <si>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</si>
  <si>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</si>
  <si>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</si>
  <si>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</si>
  <si>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</si>
  <si>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</si>
  <si>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</si>
  <si>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</si>
  <si>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</si>
  <si>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</si>
  <si>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</si>
  <si>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</si>
  <si>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</si>
  <si>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</si>
  <si>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</si>
  <si>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</si>
  <si>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</si>
  <si>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</si>
  <si>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</si>
  <si>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</si>
  <si>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</si>
  <si>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</si>
  <si>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</si>
  <si>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</si>
  <si>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</si>
  <si>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</si>
  <si>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</si>
  <si>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</si>
  <si>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</si>
  <si>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</si>
  <si>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</si>
  <si>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</si>
  <si>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</si>
  <si>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</si>
  <si>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</si>
  <si>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</si>
  <si>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</si>
  <si>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</si>
  <si>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</si>
  <si>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</si>
  <si>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</si>
  <si>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</si>
  <si>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</si>
  <si>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</si>
  <si>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</si>
  <si>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</si>
  <si>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</si>
  <si>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</si>
  <si>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</si>
  <si>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</si>
  <si>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</si>
  <si>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</si>
  <si>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</si>
  <si>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</si>
  <si>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</si>
  <si>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</si>
  <si>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</si>
  <si>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</si>
  <si>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</si>
  <si>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</si>
  <si>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</si>
  <si>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</si>
  <si>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</si>
  <si>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</si>
  <si>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</si>
  <si>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</si>
  <si>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</si>
  <si>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</si>
  <si>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</si>
  <si>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</si>
  <si>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</si>
  <si>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</si>
  <si>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</si>
  <si>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</si>
  <si>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</si>
  <si>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</si>
  <si>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</si>
  <si>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</si>
  <si>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</si>
  <si>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</si>
  <si>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</si>
  <si>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</si>
  <si>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</si>
  <si>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</si>
  <si>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</si>
  <si>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</si>
  <si>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</si>
  <si>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</si>
  <si>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</si>
  <si>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</si>
  <si>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</si>
  <si>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</si>
  <si>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</si>
  <si>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</si>
  <si>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</si>
  <si>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</si>
  <si>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</si>
  <si>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</si>
  <si>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</si>
  <si>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</si>
  <si>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</si>
  <si>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</si>
  <si>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</si>
  <si>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</si>
  <si>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</si>
  <si>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</si>
  <si>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</si>
  <si>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</si>
  <si>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</si>
  <si>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</si>
  <si>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</si>
  <si>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</si>
  <si>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</si>
  <si>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</si>
  <si>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</si>
  <si>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</si>
  <si>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</si>
  <si>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</si>
  <si>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</si>
  <si>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</si>
  <si>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</si>
  <si>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</si>
  <si>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</si>
  <si>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</si>
  <si>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</si>
  <si>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</si>
  <si>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</si>
  <si>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</si>
  <si>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</si>
  <si>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</si>
  <si>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</si>
  <si>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</si>
  <si>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</si>
  <si>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</si>
  <si>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</si>
  <si>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</si>
  <si>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</si>
  <si>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</si>
  <si>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</si>
  <si>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</si>
  <si>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</si>
  <si>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</si>
  <si>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</si>
  <si>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</si>
  <si>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</si>
  <si>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</si>
  <si>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</si>
  <si>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</si>
  <si>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</si>
  <si>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</si>
  <si>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</si>
  <si>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</si>
  <si>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</si>
  <si>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</si>
  <si>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</si>
  <si>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</si>
  <si>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</si>
  <si>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</si>
  <si>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</si>
  <si>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</si>
  <si>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</si>
  <si>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</si>
  <si>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</si>
  <si>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</si>
  <si>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</si>
  <si>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</si>
  <si>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</si>
  <si>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</si>
  <si>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</si>
  <si>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</si>
  <si>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</si>
  <si>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</si>
  <si>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</si>
  <si>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</si>
  <si>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</si>
  <si>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</si>
  <si>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</si>
  <si>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</si>
  <si>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</si>
  <si>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</si>
  <si>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</si>
  <si>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</si>
  <si>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</si>
  <si>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</si>
  <si>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</si>
  <si>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</si>
  <si>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</si>
  <si>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</si>
  <si>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</si>
  <si>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</si>
  <si>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</si>
  <si>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</si>
  <si>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</si>
  <si>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</si>
  <si>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</si>
  <si>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</si>
  <si>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</si>
  <si>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</si>
  <si>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</si>
  <si>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</si>
  <si>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</si>
  <si>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</si>
  <si>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</si>
  <si>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</si>
  <si>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</si>
  <si>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</si>
  <si>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</si>
  <si>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</si>
  <si>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</si>
  <si>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</si>
  <si>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</si>
  <si>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</si>
  <si>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</si>
  <si>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</si>
  <si>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</si>
  <si>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</si>
  <si>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</si>
  <si>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</si>
  <si>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</si>
  <si>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</si>
  <si>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</si>
  <si>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</si>
  <si>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</si>
  <si>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</si>
  <si>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</si>
  <si>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</si>
  <si>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</si>
  <si>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</si>
  <si>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</si>
  <si>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</si>
  <si>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</si>
  <si>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</si>
  <si>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</si>
  <si>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</si>
  <si>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</si>
  <si>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</si>
  <si>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</si>
  <si>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</si>
  <si>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</si>
  <si>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</si>
  <si>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</si>
  <si>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</si>
  <si>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</si>
  <si>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</si>
  <si>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</si>
  <si>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</si>
  <si>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</si>
  <si>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</si>
  <si>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</si>
  <si>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</si>
  <si>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</si>
  <si>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</si>
  <si>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</si>
  <si>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</si>
  <si>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</si>
  <si>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</si>
  <si>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</si>
  <si>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</si>
  <si>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</si>
  <si>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</si>
  <si>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</si>
  <si>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</si>
  <si>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</si>
  <si>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</si>
  <si>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</si>
  <si>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</si>
  <si>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</si>
  <si>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</si>
  <si>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</si>
  <si>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</si>
  <si>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</si>
  <si>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</si>
  <si>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</si>
  <si>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</si>
  <si>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</si>
  <si>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</si>
  <si>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</si>
  <si>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</si>
  <si>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</si>
  <si>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</si>
  <si>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</si>
  <si>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</si>
  <si>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</si>
  <si>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</si>
  <si>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</si>
  <si>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</si>
  <si>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</si>
  <si>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</si>
  <si>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</si>
  <si>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</si>
  <si>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</si>
  <si>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</si>
  <si>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</si>
  <si>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</si>
  <si>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</si>
  <si>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</si>
  <si>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</si>
  <si>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</si>
  <si>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</si>
  <si>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</si>
  <si>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</si>
  <si>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</si>
  <si>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</si>
  <si>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</si>
  <si>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</si>
  <si>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</si>
  <si>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</si>
  <si>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</si>
  <si>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</si>
  <si>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</si>
  <si>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</si>
  <si>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</si>
  <si>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</si>
  <si>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</si>
  <si>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</si>
  <si>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</si>
  <si>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</si>
  <si>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</si>
  <si>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</si>
  <si>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</si>
  <si>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</si>
  <si>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</si>
  <si>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</si>
  <si>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</si>
  <si>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</si>
  <si>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</si>
  <si>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</si>
  <si>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</si>
  <si>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</si>
  <si>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</si>
  <si>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</si>
  <si>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</si>
  <si>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</si>
  <si>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</si>
  <si>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</si>
  <si>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</si>
  <si>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</si>
  <si>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</si>
  <si>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</si>
  <si>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</si>
  <si>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</si>
  <si>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</si>
  <si>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</si>
  <si>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</si>
  <si>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</si>
  <si>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</si>
  <si>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</si>
  <si>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</si>
  <si>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</si>
  <si>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</si>
  <si>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</si>
  <si>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</si>
  <si>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</si>
  <si>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</si>
  <si>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</si>
  <si>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</si>
  <si>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</si>
  <si>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</si>
  <si>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</si>
  <si>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</si>
  <si>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</si>
  <si>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</si>
  <si>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</si>
  <si>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</si>
  <si>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</si>
  <si>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</si>
  <si>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</si>
  <si>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</si>
  <si>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</si>
  <si>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</si>
  <si>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</si>
  <si>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</si>
  <si>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</si>
  <si>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</si>
  <si>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</si>
  <si>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</si>
  <si>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</si>
  <si>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</si>
  <si>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</si>
  <si>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</si>
  <si>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</si>
  <si>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</si>
  <si>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</si>
  <si>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</si>
  <si>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</si>
  <si>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</si>
  <si>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</si>
  <si>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</si>
  <si>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</si>
  <si>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</si>
  <si>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</si>
  <si>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</si>
  <si>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</si>
  <si>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</si>
  <si>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</si>
  <si>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</si>
  <si>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</si>
  <si>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</si>
  <si>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</si>
  <si>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</si>
  <si>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</si>
  <si>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</si>
  <si>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</si>
  <si>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</si>
  <si>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</si>
  <si>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</si>
  <si>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</si>
  <si>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</si>
  <si>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</si>
  <si>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</si>
  <si>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</si>
  <si>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</si>
  <si>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</si>
  <si>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</si>
  <si>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</si>
  <si>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</si>
  <si>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</si>
  <si>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</si>
  <si>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</si>
  <si>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</si>
  <si>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</si>
  <si>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</si>
  <si>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</si>
  <si>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</si>
  <si>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</si>
  <si>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</si>
  <si>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</si>
  <si>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</si>
  <si>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</si>
  <si>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</si>
  <si>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</si>
  <si>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</si>
  <si>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</si>
  <si>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</si>
  <si>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</si>
  <si>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</si>
  <si>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</si>
  <si>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</si>
  <si>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</si>
  <si>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</si>
  <si>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</si>
  <si>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</si>
  <si>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</si>
  <si>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</si>
  <si>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</si>
  <si>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</si>
  <si>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</si>
  <si>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</si>
  <si>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</si>
  <si>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</si>
  <si>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</si>
  <si>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</si>
  <si>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</si>
  <si>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</si>
  <si>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</si>
  <si>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</si>
  <si>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</si>
  <si>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</si>
  <si>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</si>
  <si>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</si>
  <si>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</si>
  <si>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</si>
  <si>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</si>
  <si>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</si>
  <si>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</si>
  <si>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</si>
  <si>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</si>
  <si>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</si>
  <si>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</si>
  <si>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</si>
  <si>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</si>
  <si>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</si>
  <si>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</si>
  <si>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</si>
  <si>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</si>
  <si>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</si>
  <si>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</si>
  <si>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</si>
  <si>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</si>
  <si>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</si>
  <si>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</si>
  <si>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</si>
  <si>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</si>
  <si>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</si>
  <si>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</si>
  <si>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</si>
  <si>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</si>
  <si>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</si>
  <si>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</si>
  <si>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</si>
  <si>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</si>
  <si>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</si>
  <si>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</si>
  <si>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</si>
  <si>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</si>
  <si>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</si>
  <si>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</si>
  <si>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</si>
  <si>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</si>
  <si>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</si>
  <si>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</si>
  <si>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</si>
  <si>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</si>
  <si>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</si>
  <si>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</si>
  <si>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</si>
  <si>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</si>
  <si>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</si>
  <si>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</si>
  <si>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</si>
  <si>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</si>
  <si>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</si>
  <si>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</si>
  <si>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</si>
  <si>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</si>
  <si>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</si>
  <si>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</si>
  <si>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</si>
  <si>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</si>
  <si>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</si>
  <si>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</si>
  <si>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</si>
  <si>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</si>
  <si>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</si>
  <si>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</si>
  <si>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</si>
  <si>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</si>
  <si>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</si>
  <si>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</si>
  <si>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</si>
  <si>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</si>
  <si>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</si>
  <si>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</si>
  <si>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</si>
  <si>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</si>
  <si>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</si>
  <si>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</si>
  <si>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</si>
  <si>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</si>
  <si>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</si>
  <si>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</si>
  <si>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</si>
  <si>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</si>
  <si>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</si>
  <si>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</si>
  <si>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</si>
  <si>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</si>
  <si>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</si>
  <si>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</si>
  <si>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</si>
  <si>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</si>
  <si>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</si>
  <si>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</si>
  <si>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</si>
  <si>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</si>
  <si>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</si>
  <si>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</si>
  <si>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</si>
  <si>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</si>
  <si>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</si>
  <si>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</si>
  <si>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</si>
  <si>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</si>
  <si>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</si>
  <si>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</si>
  <si>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</si>
  <si>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</si>
  <si>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</si>
  <si>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</si>
  <si>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</si>
  <si>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</si>
  <si>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</si>
  <si>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</si>
  <si>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</si>
  <si>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</si>
  <si>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</si>
  <si>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</si>
  <si>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</si>
  <si>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</si>
  <si>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</si>
  <si>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</si>
  <si>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</si>
  <si>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</si>
  <si>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</si>
  <si>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</si>
  <si>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</si>
  <si>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</si>
  <si>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</si>
  <si>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</si>
  <si>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</si>
  <si>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</si>
  <si>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</si>
  <si>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</si>
  <si>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</si>
  <si>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</si>
  <si>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</si>
  <si>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</si>
  <si>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</si>
  <si>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</si>
  <si>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</si>
  <si>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</si>
  <si>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</si>
  <si>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</si>
  <si>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</si>
  <si>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</si>
  <si>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</si>
  <si>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</si>
  <si>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</si>
  <si>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</si>
  <si>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</si>
  <si>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</si>
  <si>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</si>
  <si>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</si>
  <si>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</si>
  <si>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</si>
  <si>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</si>
  <si>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</si>
  <si>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</si>
  <si>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</si>
  <si>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</si>
  <si>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</si>
  <si>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</si>
  <si>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</si>
  <si>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</si>
  <si>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</si>
  <si>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</si>
  <si>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</si>
  <si>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</si>
  <si>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</si>
  <si>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</si>
  <si>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</si>
  <si>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</si>
  <si>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</si>
  <si>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</si>
  <si>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</si>
  <si>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</si>
  <si>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</si>
  <si>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</si>
  <si>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</si>
  <si>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</si>
  <si>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</si>
  <si>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</si>
  <si>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</si>
  <si>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</si>
  <si>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</si>
  <si>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</si>
  <si>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</si>
  <si>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</si>
  <si>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</si>
  <si>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</si>
  <si>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</si>
  <si>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</si>
  <si>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</si>
  <si>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</si>
  <si>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</si>
  <si>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</si>
  <si>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</si>
  <si>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</si>
  <si>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</si>
  <si>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</si>
  <si>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</si>
  <si>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</si>
  <si>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</si>
  <si>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</si>
  <si>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</si>
  <si>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</si>
  <si>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</si>
  <si>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</si>
  <si>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</si>
  <si>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</si>
  <si>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</si>
  <si>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</si>
  <si>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</si>
  <si>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</si>
  <si>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</si>
  <si>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</si>
  <si>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</si>
  <si>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</si>
  <si>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</si>
  <si>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</si>
  <si>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</si>
  <si>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</si>
  <si>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</si>
  <si>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</si>
  <si>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</si>
  <si>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</si>
  <si>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</si>
  <si>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</si>
  <si>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</si>
  <si>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</si>
  <si>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</si>
  <si>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</si>
  <si>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</si>
  <si>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</si>
  <si>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</si>
  <si>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</si>
  <si>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</si>
  <si>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</si>
  <si>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</si>
  <si>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</si>
  <si>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</si>
  <si>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</si>
  <si>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</si>
  <si>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</si>
  <si>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</si>
  <si>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</si>
  <si>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</si>
  <si>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</si>
  <si>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</si>
  <si>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</si>
  <si>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</si>
  <si>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</si>
  <si>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</si>
  <si>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</si>
  <si>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</si>
  <si>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</si>
  <si>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</si>
  <si>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</si>
  <si>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</si>
  <si>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</si>
  <si>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</si>
  <si>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</si>
  <si>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</si>
  <si>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</si>
  <si>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</si>
  <si>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</si>
  <si>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</si>
  <si>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</si>
  <si>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</si>
  <si>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</si>
  <si>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</si>
  <si>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</si>
  <si>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</si>
  <si>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</si>
  <si>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</si>
  <si>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</si>
  <si>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</si>
  <si>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</si>
  <si>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</si>
  <si>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</si>
  <si>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</si>
  <si>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</si>
  <si>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</si>
  <si>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</si>
  <si>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</si>
  <si>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</si>
  <si>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</si>
  <si>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</si>
  <si>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</si>
  <si>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</si>
  <si>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</si>
  <si>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</si>
  <si>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</si>
  <si>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</si>
  <si>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</si>
  <si>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</si>
  <si>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</si>
  <si>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</si>
  <si>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</si>
  <si>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</si>
  <si>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</si>
  <si>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</si>
  <si>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</si>
  <si>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</si>
  <si>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</si>
  <si>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</si>
  <si>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</si>
  <si>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</si>
  <si>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</si>
  <si>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</si>
  <si>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</si>
  <si>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</si>
  <si>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</si>
  <si>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</si>
  <si>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</si>
  <si>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</si>
  <si>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</si>
  <si>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</si>
  <si>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</si>
  <si>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</si>
  <si>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</si>
  <si>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</si>
  <si>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</si>
  <si>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</si>
  <si>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</si>
  <si>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</si>
  <si>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</si>
  <si>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</si>
  <si>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</si>
  <si>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</si>
  <si>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</si>
  <si>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</si>
  <si>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</si>
  <si>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</si>
  <si>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</si>
  <si>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</si>
  <si>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</si>
  <si>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</si>
  <si>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</si>
  <si>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</si>
  <si>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</si>
  <si>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</si>
  <si>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</si>
  <si>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</si>
  <si>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</si>
  <si>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</si>
  <si>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</si>
  <si>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</si>
  <si>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</si>
  <si>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</si>
  <si>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</si>
  <si>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</si>
  <si>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</si>
  <si>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</si>
  <si>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</si>
  <si>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</si>
  <si>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</si>
  <si>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</si>
  <si>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</si>
  <si>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</si>
  <si>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</si>
  <si>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</si>
  <si>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</si>
  <si>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</si>
  <si>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</si>
  <si>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</si>
  <si>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</si>
  <si>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</si>
  <si>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</si>
  <si>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</si>
  <si>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</si>
  <si>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</si>
  <si>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</si>
  <si>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</si>
  <si>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</si>
  <si>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</si>
  <si>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</si>
  <si>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</si>
  <si>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</si>
  <si>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</si>
  <si>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</si>
  <si>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</si>
  <si>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</si>
  <si>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</si>
  <si>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</si>
  <si>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</si>
  <si>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</si>
  <si>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</si>
  <si>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</si>
  <si>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</si>
  <si>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</si>
  <si>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</si>
  <si>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</si>
  <si>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</si>
  <si>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</si>
  <si>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</si>
  <si>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</si>
  <si>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</si>
  <si>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</si>
  <si>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</si>
  <si>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</si>
  <si>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</si>
  <si>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</si>
  <si>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</si>
  <si>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</si>
  <si>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</si>
  <si>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</si>
  <si>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</si>
  <si>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</si>
  <si>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</si>
  <si>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</si>
  <si>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</si>
  <si>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</si>
  <si>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</si>
  <si>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</si>
  <si>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</si>
  <si>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</si>
  <si>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</si>
  <si>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</si>
  <si>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</si>
  <si>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</si>
  <si>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</si>
  <si>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</si>
  <si>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</si>
  <si>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</si>
  <si>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</si>
  <si>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</si>
  <si>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</si>
  <si>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</si>
  <si>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</si>
  <si>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</si>
  <si>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</si>
  <si>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</si>
  <si>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</si>
  <si>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</si>
  <si>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</si>
  <si>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</si>
  <si>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</si>
  <si>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</si>
  <si>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</si>
  <si>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</si>
  <si>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</si>
  <si>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</si>
  <si>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</si>
  <si>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</si>
  <si>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</si>
  <si>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</si>
  <si>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</si>
  <si>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</si>
  <si>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</si>
  <si>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</si>
  <si>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</si>
  <si>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</si>
  <si>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</si>
  <si>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</si>
  <si>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</si>
  <si>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</si>
  <si>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</si>
  <si>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</si>
  <si>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</si>
  <si>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</si>
  <si>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</si>
  <si>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</si>
  <si>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</si>
  <si>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</si>
  <si>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</si>
  <si>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</si>
  <si>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</si>
  <si>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</si>
  <si>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</si>
  <si>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</si>
  <si>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</si>
  <si>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</si>
  <si>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</si>
  <si>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</si>
  <si>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</si>
  <si>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</si>
  <si>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</si>
  <si>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</si>
  <si>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</si>
  <si>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</si>
  <si>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</si>
  <si>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</si>
  <si>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</si>
  <si>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</si>
  <si>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</si>
  <si>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</si>
  <si>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</si>
  <si>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</si>
  <si>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</si>
  <si>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</si>
  <si>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</si>
  <si>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</si>
  <si>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</si>
  <si>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</si>
  <si>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</si>
  <si>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</si>
  <si>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</si>
  <si>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</si>
  <si>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</si>
  <si>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</si>
  <si>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</si>
  <si>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</si>
  <si>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</si>
  <si>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</si>
  <si>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</si>
  <si>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</si>
  <si>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</si>
  <si>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</si>
  <si>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</si>
  <si>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</si>
  <si>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</si>
  <si>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</si>
  <si>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</si>
  <si>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</si>
  <si>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</si>
  <si>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</si>
  <si>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</si>
  <si>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</si>
  <si>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</si>
  <si>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</si>
  <si>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</si>
  <si>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</si>
  <si>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</si>
  <si>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</si>
  <si>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</si>
  <si>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</si>
  <si>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</si>
  <si>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</si>
  <si>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</si>
  <si>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</si>
  <si>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</si>
  <si>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</si>
  <si>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</si>
  <si>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</si>
  <si>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</si>
  <si>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</si>
  <si>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</si>
  <si>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</si>
  <si>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</si>
  <si>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</si>
  <si>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</si>
  <si>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</si>
  <si>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</si>
  <si>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</si>
  <si>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</si>
  <si>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</si>
  <si>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</si>
  <si>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</si>
  <si>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</si>
  <si>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</si>
  <si>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</si>
  <si>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</si>
  <si>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</si>
  <si>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</si>
  <si>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</si>
  <si>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</si>
  <si>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</si>
  <si>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</si>
  <si>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</si>
  <si>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</si>
  <si>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</si>
  <si>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</si>
  <si>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</si>
  <si>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</si>
  <si>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</si>
  <si>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</si>
  <si>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</si>
  <si>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</si>
  <si>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</si>
  <si>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</si>
  <si>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</si>
  <si>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</si>
  <si>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</si>
  <si>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</si>
  <si>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</si>
  <si>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</si>
  <si>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</si>
  <si>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</si>
  <si>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</si>
  <si>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</si>
  <si>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</si>
  <si>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</si>
  <si>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</si>
  <si>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</si>
  <si>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</si>
  <si>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</si>
  <si>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</si>
  <si>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</si>
  <si>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</si>
  <si>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</si>
  <si>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</si>
  <si>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</si>
  <si>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</si>
  <si>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</si>
  <si>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</si>
  <si>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</si>
  <si>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</si>
  <si>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</si>
  <si>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</si>
  <si>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</si>
  <si>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</si>
  <si>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</si>
  <si>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</si>
  <si>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</si>
  <si>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</si>
  <si>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</si>
  <si>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</si>
  <si>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</si>
  <si>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</si>
  <si>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</si>
  <si>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</si>
  <si>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</si>
  <si>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</si>
  <si>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</si>
  <si>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</si>
  <si>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</si>
  <si>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</si>
  <si>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</si>
  <si>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</si>
  <si>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</si>
  <si>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</si>
  <si>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</si>
  <si>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</si>
  <si>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</si>
  <si>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</si>
  <si>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</si>
  <si>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</si>
  <si>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</si>
  <si>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</si>
  <si>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</si>
  <si>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</si>
  <si>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</si>
  <si>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</si>
  <si>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</si>
  <si>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</si>
  <si>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</si>
  <si>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</si>
  <si>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</si>
  <si>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</si>
  <si>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</si>
  <si>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</si>
  <si>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</si>
  <si>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</si>
  <si>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</si>
  <si>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</si>
  <si>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</si>
  <si>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</si>
  <si>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</si>
  <si>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</si>
  <si>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</si>
  <si>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</si>
  <si>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</si>
  <si>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</si>
  <si>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</si>
  <si>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</si>
  <si>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</si>
  <si>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</si>
  <si>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</si>
  <si>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</si>
  <si>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</si>
  <si>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</si>
  <si>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</si>
  <si>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</si>
  <si>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</si>
  <si>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</si>
  <si>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</si>
  <si>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</si>
  <si>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</si>
  <si>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</si>
  <si>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</si>
  <si>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</si>
  <si>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</si>
  <si>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</si>
  <si>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</si>
  <si>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</si>
  <si>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</si>
  <si>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</si>
  <si>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</si>
  <si>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</si>
  <si>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</si>
  <si>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</si>
  <si>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</si>
  <si>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</si>
  <si>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</si>
  <si>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</si>
  <si>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</si>
  <si>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</si>
  <si>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</si>
  <si>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</si>
  <si>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</si>
  <si>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</si>
  <si>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</si>
  <si>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</si>
  <si>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</si>
  <si>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</si>
  <si>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</si>
  <si>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</si>
  <si>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</si>
  <si>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</si>
  <si>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</si>
  <si>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</si>
  <si>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</si>
  <si>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</si>
  <si>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</si>
  <si>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</si>
  <si>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</si>
  <si>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</si>
  <si>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</si>
  <si>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</si>
  <si>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</si>
  <si>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</si>
  <si>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</si>
  <si>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</si>
  <si>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</si>
  <si>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</si>
  <si>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</si>
  <si>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</si>
  <si>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</si>
  <si>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</si>
  <si>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</si>
  <si>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</si>
  <si>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</si>
  <si>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</si>
  <si>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</si>
  <si>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</si>
  <si>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</si>
  <si>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</si>
  <si>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</si>
  <si>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</si>
  <si>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</si>
  <si>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</si>
  <si>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</si>
  <si>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</si>
  <si>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</si>
  <si>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</si>
  <si>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</si>
  <si>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</si>
  <si>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</si>
  <si>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</si>
  <si>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</si>
  <si>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</si>
  <si>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</si>
  <si>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</si>
  <si>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</si>
  <si>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</si>
  <si>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</si>
  <si>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</si>
  <si>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</si>
  <si>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</si>
  <si>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</si>
  <si>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</si>
  <si>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</si>
  <si>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</si>
  <si>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</si>
  <si>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</si>
  <si>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</si>
  <si>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</si>
  <si>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</si>
  <si>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</si>
  <si>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</si>
  <si>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</si>
  <si>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</si>
  <si>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</si>
  <si>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</si>
  <si>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</si>
  <si>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</si>
  <si>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</si>
  <si>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</si>
  <si>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</si>
  <si>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</si>
  <si>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</si>
  <si>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</si>
  <si>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</si>
  <si>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</si>
  <si>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</si>
  <si>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</si>
  <si>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</si>
  <si>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</si>
  <si>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</si>
  <si>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</si>
  <si>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</si>
  <si>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</si>
  <si>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</si>
  <si>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</si>
  <si>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</si>
  <si>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</si>
  <si>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</si>
  <si>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</si>
  <si>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</si>
  <si>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</si>
  <si>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</si>
  <si>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</si>
  <si>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</si>
  <si>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</si>
  <si>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</si>
  <si>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</si>
  <si>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</si>
  <si>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</si>
  <si>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</si>
  <si>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</si>
  <si>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</si>
  <si>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</si>
  <si>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</si>
  <si>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</si>
  <si>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</si>
  <si>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</si>
  <si>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</si>
  <si>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</si>
  <si>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</si>
  <si>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</si>
  <si>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</si>
  <si>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</si>
  <si>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</si>
  <si>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</si>
  <si>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</si>
  <si>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</si>
  <si>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</si>
  <si>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</si>
  <si>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</si>
  <si>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</si>
  <si>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</si>
  <si>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</si>
  <si>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</si>
  <si>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</si>
  <si>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</si>
  <si>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</si>
  <si>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</si>
  <si>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</si>
  <si>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</si>
  <si>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</si>
  <si>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</si>
  <si>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</si>
  <si>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</si>
  <si>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</si>
  <si>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</si>
  <si>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</si>
  <si>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</si>
  <si>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</si>
  <si>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</si>
  <si>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</si>
  <si>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</si>
  <si>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</si>
  <si>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</si>
  <si>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</si>
  <si>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</si>
  <si>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</si>
  <si>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</si>
  <si>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</si>
  <si>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</si>
  <si>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</si>
  <si>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</si>
  <si>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</si>
  <si>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</si>
  <si>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</si>
  <si>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</si>
  <si>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</si>
  <si>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</si>
  <si>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</si>
  <si>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</si>
  <si>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</si>
  <si>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</si>
  <si>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</si>
  <si>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</si>
  <si>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</si>
  <si>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</si>
  <si>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</si>
  <si>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</si>
  <si>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</si>
  <si>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</si>
  <si>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</si>
  <si>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</si>
  <si>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</si>
  <si>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</si>
  <si>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</si>
  <si>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</si>
  <si>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</si>
  <si>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</si>
  <si>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</si>
  <si>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</si>
  <si>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</si>
  <si>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</si>
  <si>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</si>
  <si>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</si>
  <si>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</si>
  <si>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</si>
  <si>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</si>
  <si>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</si>
  <si>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</si>
  <si>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</si>
  <si>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</si>
  <si>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</si>
  <si>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</si>
  <si>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</si>
  <si>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</si>
  <si>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</si>
  <si>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</si>
  <si>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</si>
  <si>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</si>
  <si>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</si>
  <si>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</si>
  <si>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</si>
  <si>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</si>
  <si>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</si>
  <si>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</si>
  <si>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</si>
  <si>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</si>
  <si>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</si>
  <si>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</si>
  <si>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</si>
  <si>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</si>
  <si>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</si>
  <si>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</si>
  <si>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</si>
  <si>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</si>
  <si>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</si>
  <si>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</si>
  <si>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</si>
  <si>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</si>
  <si>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</si>
  <si>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</si>
  <si>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</si>
  <si>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</si>
  <si>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</si>
  <si>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</si>
  <si>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</si>
  <si>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</si>
  <si>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</si>
  <si>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</si>
  <si>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</si>
  <si>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</si>
  <si>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</si>
  <si>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</si>
  <si>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</si>
  <si>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</si>
  <si>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</si>
  <si>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</si>
  <si>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</si>
  <si>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</si>
  <si>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</si>
  <si>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</si>
  <si>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</si>
  <si>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</si>
  <si>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</si>
  <si>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</si>
  <si>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</si>
  <si>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</si>
  <si>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</si>
  <si>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</si>
  <si>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</si>
  <si>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</si>
  <si>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</si>
  <si>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</si>
  <si>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</si>
  <si>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</si>
  <si>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</si>
  <si>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</si>
  <si>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</si>
  <si>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</si>
  <si>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</si>
  <si>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</si>
  <si>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</si>
  <si>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</si>
  <si>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</si>
  <si>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</si>
  <si>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</si>
  <si>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</si>
  <si>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</si>
  <si>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</si>
  <si>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</si>
  <si>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</si>
  <si>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</si>
  <si>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</si>
  <si>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</si>
  <si>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</si>
  <si>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</si>
  <si>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</si>
  <si>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</si>
  <si>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</si>
  <si>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</si>
  <si>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</si>
  <si>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</si>
  <si>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</si>
  <si>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</si>
  <si>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</si>
  <si>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</si>
  <si>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</si>
  <si>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</si>
  <si>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</si>
  <si>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</si>
  <si>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</si>
  <si>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</si>
  <si>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</si>
  <si>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</si>
  <si>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</si>
  <si>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</si>
  <si>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</si>
  <si>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</si>
  <si>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</si>
  <si>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</si>
  <si>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</si>
  <si>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</si>
  <si>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</si>
  <si>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</si>
  <si>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</si>
  <si>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</si>
  <si>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</si>
  <si>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</si>
  <si>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</si>
  <si>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</si>
  <si>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</si>
  <si>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</si>
  <si>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</si>
  <si>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</si>
  <si>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</si>
  <si>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</si>
  <si>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</si>
  <si>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</si>
  <si>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</si>
  <si>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</si>
  <si>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</si>
  <si>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</si>
  <si>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</si>
  <si>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</si>
  <si>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</si>
  <si>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</si>
  <si>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</si>
  <si>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</si>
  <si>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</si>
  <si>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</si>
  <si>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</si>
  <si>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</si>
  <si>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</si>
  <si>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</si>
  <si>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</si>
  <si>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</si>
  <si>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</si>
  <si>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</si>
  <si>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</si>
  <si>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</si>
  <si>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</si>
  <si>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</si>
  <si>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</si>
  <si>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</si>
  <si>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</si>
  <si>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</si>
  <si>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</si>
  <si>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</si>
  <si>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</si>
  <si>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</si>
  <si>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</si>
  <si>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</si>
  <si>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</si>
  <si>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</si>
  <si>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</si>
  <si>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</si>
  <si>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</si>
  <si>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</si>
  <si>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</si>
  <si>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</si>
  <si>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</si>
  <si>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</si>
  <si>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</si>
  <si>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</si>
  <si>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</si>
  <si>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</si>
  <si>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</si>
  <si>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</si>
  <si>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</si>
  <si>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</si>
  <si>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</si>
  <si>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</si>
  <si>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</si>
  <si>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</si>
  <si>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</si>
  <si>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</si>
  <si>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</si>
  <si>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</si>
  <si>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</si>
  <si>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</si>
  <si>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</si>
  <si>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</si>
  <si>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</si>
  <si>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</si>
  <si>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</si>
  <si>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</si>
  <si>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</si>
  <si>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</si>
  <si>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</si>
  <si>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</si>
  <si>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</si>
  <si>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</si>
  <si>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</si>
  <si>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</si>
  <si>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</si>
  <si>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</si>
  <si>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</si>
  <si>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</si>
  <si>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</si>
  <si>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</si>
  <si>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</si>
  <si>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</si>
  <si>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</si>
  <si>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</si>
  <si>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</si>
  <si>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</si>
  <si>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</si>
  <si>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</si>
  <si>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</si>
  <si>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</si>
  <si>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</si>
  <si>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</si>
  <si>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</si>
  <si>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</si>
  <si>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</si>
  <si>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</si>
  <si>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</si>
  <si>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</si>
  <si>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</si>
  <si>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</si>
  <si>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</si>
  <si>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</si>
  <si>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</si>
  <si>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</si>
  <si>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</si>
  <si>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</si>
  <si>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</si>
  <si>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</si>
  <si>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</si>
  <si>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</si>
  <si>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</si>
  <si>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</si>
  <si>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</si>
  <si>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</si>
  <si>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</si>
  <si>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</si>
  <si>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</si>
  <si>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</si>
  <si>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</si>
  <si>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</si>
  <si>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</si>
  <si>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</si>
  <si>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</si>
  <si>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</si>
  <si>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</si>
  <si>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</si>
  <si>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</si>
  <si>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</si>
  <si>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</si>
  <si>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</si>
  <si>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</si>
  <si>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</si>
  <si>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</si>
  <si>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</si>
  <si>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</si>
  <si>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</si>
  <si>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</si>
  <si>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</si>
  <si>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</si>
  <si>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</si>
  <si>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</si>
  <si>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</si>
  <si>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</si>
  <si>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</si>
  <si>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</si>
  <si>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</si>
  <si>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</si>
  <si>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</si>
  <si>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</si>
  <si>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</si>
  <si>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</si>
  <si>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</si>
  <si>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</si>
  <si>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</si>
  <si>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</si>
  <si>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</si>
  <si>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</si>
  <si>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</si>
  <si>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</si>
  <si>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</si>
  <si>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</si>
  <si>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</si>
  <si>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</si>
  <si>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</si>
  <si>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</si>
  <si>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</si>
  <si>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</si>
  <si>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</si>
  <si>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</si>
  <si>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</si>
  <si>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</si>
  <si>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</si>
  <si>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</si>
  <si>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</si>
  <si>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</si>
  <si>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</si>
  <si>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</si>
  <si>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</si>
  <si>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</si>
  <si>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</si>
  <si>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</si>
  <si>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</si>
  <si>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</si>
  <si>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</si>
  <si>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</si>
  <si>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</si>
  <si>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</si>
  <si>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</si>
  <si>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</si>
  <si>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</si>
  <si>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</si>
  <si>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</si>
  <si>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</si>
  <si>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</si>
  <si>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</si>
  <si>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</si>
  <si>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</si>
  <si>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</si>
  <si>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</si>
  <si>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</si>
  <si>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</si>
  <si>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</si>
  <si>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</si>
  <si>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</si>
  <si>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</si>
  <si>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</si>
  <si>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</si>
  <si>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</si>
  <si>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</si>
  <si>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</si>
  <si>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</si>
  <si>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</si>
  <si>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</si>
  <si>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</si>
  <si>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</si>
  <si>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</si>
  <si>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</si>
  <si>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</si>
  <si>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</si>
  <si>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</si>
  <si>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</si>
  <si>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</si>
  <si>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</si>
  <si>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</si>
  <si>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</si>
  <si>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</si>
  <si>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</si>
  <si>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</si>
  <si>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</si>
  <si>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</si>
  <si>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</si>
  <si>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</si>
  <si>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</si>
  <si>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</si>
  <si>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</si>
  <si>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</si>
  <si>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</si>
  <si>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</si>
  <si>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</si>
  <si>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</si>
  <si>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</si>
  <si>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</si>
  <si>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</si>
  <si>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</si>
  <si>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</si>
  <si>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</si>
  <si>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</si>
  <si>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</si>
  <si>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</si>
  <si>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</si>
  <si>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</si>
  <si>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</si>
  <si>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</si>
  <si>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</si>
  <si>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</si>
  <si>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</si>
  <si>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</si>
  <si>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</si>
  <si>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</si>
  <si>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</si>
  <si>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</si>
  <si>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</si>
  <si>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</si>
  <si>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</si>
  <si>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</si>
  <si>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</si>
  <si>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</si>
  <si>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</si>
  <si>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</si>
  <si>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</si>
  <si>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</si>
  <si>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</si>
  <si>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</si>
  <si>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</si>
  <si>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</si>
  <si>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</si>
  <si>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</si>
  <si>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</si>
  <si>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</si>
  <si>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</si>
  <si>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</si>
  <si>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</si>
  <si>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</si>
  <si>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</si>
  <si>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</si>
  <si>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</si>
  <si>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</si>
  <si>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</si>
  <si>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</si>
  <si>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</si>
  <si>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</si>
  <si>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</si>
  <si>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</si>
  <si>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</si>
  <si>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</si>
  <si>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</si>
  <si>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</si>
  <si>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</si>
  <si>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</si>
  <si>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</si>
  <si>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</si>
  <si>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</si>
  <si>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</si>
  <si>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</si>
  <si>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</si>
  <si>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</si>
  <si>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</si>
  <si>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</si>
  <si>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</si>
  <si>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</si>
  <si>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</si>
  <si>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</si>
  <si>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</si>
  <si>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</si>
  <si>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</si>
  <si>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</si>
  <si>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</si>
  <si>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</si>
  <si>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</si>
  <si>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</si>
  <si>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</si>
  <si>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</si>
  <si>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</si>
  <si>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</si>
  <si>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</si>
  <si>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</si>
  <si>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</si>
  <si>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</si>
  <si>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</si>
  <si>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</si>
  <si>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</si>
  <si>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</si>
  <si>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</si>
  <si>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</si>
  <si>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</si>
  <si>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</si>
  <si>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</si>
  <si>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</si>
  <si>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</si>
  <si>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</si>
  <si>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</si>
  <si>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</si>
  <si>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</si>
  <si>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</si>
  <si>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</si>
  <si>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</si>
  <si>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</si>
  <si>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</si>
  <si>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</si>
  <si>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</si>
  <si>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</si>
  <si>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</si>
  <si>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</si>
  <si>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</si>
  <si>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</si>
  <si>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</si>
  <si>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</si>
  <si>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</si>
  <si>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</si>
  <si>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</si>
  <si>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</si>
  <si>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</si>
  <si>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</si>
  <si>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</si>
  <si>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</si>
  <si>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</si>
  <si>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</si>
  <si>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</si>
  <si>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</si>
  <si>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</si>
  <si>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</si>
  <si>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</si>
  <si>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</si>
  <si>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</si>
  <si>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</si>
  <si>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</si>
  <si>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</si>
  <si>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</si>
  <si>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</si>
  <si>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</si>
  <si>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</si>
  <si>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</si>
  <si>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</si>
  <si>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</si>
  <si>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</si>
  <si>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</si>
  <si>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</si>
  <si>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</si>
  <si>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</si>
  <si>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</si>
  <si>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</si>
  <si>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</si>
  <si>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</si>
  <si>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</si>
  <si>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</si>
  <si>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</si>
  <si>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</si>
  <si>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</si>
  <si>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</si>
  <si>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</si>
  <si>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</si>
  <si>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</si>
  <si>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</si>
  <si>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</si>
  <si>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</si>
  <si>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</si>
  <si>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</si>
  <si>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</si>
  <si>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</si>
  <si>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</si>
  <si>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</si>
  <si>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</si>
  <si>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</si>
  <si>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</si>
  <si>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</si>
  <si>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</si>
  <si>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</si>
  <si>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</si>
  <si>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</si>
  <si>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</si>
  <si>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</si>
  <si>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</si>
  <si>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</si>
  <si>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</si>
  <si>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</si>
  <si>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</si>
  <si>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</si>
  <si>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</si>
  <si>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</si>
  <si>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</si>
  <si>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</si>
  <si>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</si>
  <si>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</si>
  <si>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</si>
  <si>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</si>
  <si>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</si>
  <si>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</si>
  <si>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</si>
  <si>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</si>
  <si>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</si>
  <si>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</si>
  <si>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</si>
  <si>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</si>
  <si>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</si>
  <si>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</si>
  <si>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</si>
  <si>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</si>
  <si>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</si>
  <si>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</si>
  <si>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</si>
  <si>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</si>
  <si>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</si>
  <si>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</si>
  <si>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</si>
  <si>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</si>
  <si>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</si>
  <si>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</si>
  <si>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</si>
  <si>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</si>
  <si>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</si>
  <si>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</si>
  <si>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</si>
  <si>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</si>
  <si>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</si>
  <si>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</si>
  <si>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</si>
  <si>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</si>
  <si>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</si>
  <si>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</si>
  <si>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</si>
  <si>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</si>
  <si>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</si>
  <si>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</si>
  <si>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</si>
  <si>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</si>
  <si>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</si>
  <si>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</si>
  <si>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</si>
  <si>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</si>
  <si>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</si>
  <si>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</si>
  <si>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</si>
  <si>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</si>
  <si>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</si>
  <si>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</si>
  <si>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</si>
  <si>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</si>
  <si>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</si>
  <si>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</si>
  <si>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</si>
  <si>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</si>
  <si>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</si>
  <si>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</si>
  <si>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</si>
  <si>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</si>
  <si>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</si>
  <si>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</si>
  <si>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</si>
  <si>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</si>
  <si>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</si>
  <si>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</si>
  <si>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</si>
  <si>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</si>
  <si>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</si>
  <si>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</si>
  <si>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</si>
  <si>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</si>
  <si>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</si>
  <si>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</si>
  <si>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</si>
  <si>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</si>
  <si>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</si>
  <si>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</si>
  <si>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</si>
  <si>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</si>
  <si>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</si>
  <si>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</si>
  <si>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</si>
  <si>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</si>
  <si>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</si>
  <si>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</si>
  <si>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</si>
  <si>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</si>
  <si>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</si>
  <si>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</si>
  <si>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</si>
  <si>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</si>
  <si>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</si>
  <si>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</si>
  <si>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</si>
  <si>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</si>
  <si>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</si>
  <si>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</si>
  <si>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</si>
  <si>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</si>
  <si>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</si>
  <si>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</si>
  <si>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</si>
  <si>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</si>
  <si>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</si>
  <si>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</si>
  <si>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</si>
  <si>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</si>
  <si>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</si>
  <si>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</si>
  <si>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</si>
  <si>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</si>
  <si>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</si>
  <si>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</si>
  <si>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</si>
  <si>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</si>
  <si>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</si>
  <si>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</si>
  <si>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</si>
  <si>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</si>
  <si>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</si>
  <si>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</si>
  <si>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</si>
  <si>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</si>
  <si>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</si>
  <si>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</si>
  <si>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</si>
  <si>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</si>
  <si>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</si>
  <si>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</si>
  <si>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</si>
  <si>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</si>
  <si>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</si>
  <si>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</si>
  <si>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</si>
  <si>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</si>
  <si>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</si>
  <si>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</si>
  <si>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</si>
  <si>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</si>
  <si>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</si>
  <si>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</si>
  <si>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</si>
  <si>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</si>
  <si>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</si>
  <si>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</si>
  <si>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</si>
  <si>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</si>
  <si>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</si>
  <si>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</si>
  <si>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</si>
  <si>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</si>
  <si>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</si>
  <si>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</si>
  <si>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</si>
  <si>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</si>
  <si>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</si>
  <si>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</si>
  <si>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</si>
  <si>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</si>
  <si>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</si>
  <si>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</si>
  <si>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</si>
  <si>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</si>
  <si>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</si>
  <si>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</si>
  <si>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</si>
  <si>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</si>
  <si>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</si>
  <si>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</si>
  <si>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</si>
  <si>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</si>
  <si>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</si>
  <si>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</si>
  <si>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</si>
  <si>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</si>
  <si>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</si>
  <si>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</si>
  <si>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</si>
  <si>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</si>
  <si>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</si>
  <si>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</si>
  <si>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</si>
  <si>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</si>
  <si>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</si>
  <si>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</si>
  <si>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</si>
  <si>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</si>
  <si>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</si>
  <si>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</si>
  <si>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</si>
  <si>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</si>
  <si>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</si>
  <si>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</si>
  <si>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</si>
  <si>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</si>
  <si>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</si>
  <si>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</si>
  <si>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</si>
  <si>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</si>
  <si>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</si>
  <si>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</si>
  <si>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</si>
  <si>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</si>
  <si>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</si>
  <si>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</si>
  <si>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</si>
  <si>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</si>
  <si>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</si>
  <si>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</si>
  <si>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</si>
  <si>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</si>
  <si>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</si>
  <si>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</si>
  <si>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</si>
  <si>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</si>
  <si>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</si>
  <si>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</si>
  <si>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</si>
  <si>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</si>
  <si>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</si>
  <si>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</si>
  <si>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</si>
  <si>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</si>
  <si>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</si>
  <si>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</si>
  <si>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</si>
  <si>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</si>
  <si>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</si>
  <si>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</si>
  <si>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</si>
  <si>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</si>
  <si>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</si>
  <si>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</si>
  <si>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</si>
  <si>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</si>
  <si>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</si>
  <si>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</si>
  <si>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</si>
  <si>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</si>
  <si>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</si>
  <si>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</si>
  <si>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</si>
  <si>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</si>
  <si>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</si>
  <si>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</si>
  <si>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</si>
  <si>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</si>
  <si>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</si>
  <si>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</si>
  <si>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</si>
  <si>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</si>
  <si>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</si>
  <si>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</si>
  <si>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</si>
  <si>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</si>
  <si>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</si>
  <si>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</si>
  <si>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</si>
  <si>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</si>
  <si>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</si>
  <si>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</si>
  <si>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</si>
  <si>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</si>
  <si>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</si>
  <si>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</si>
  <si>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</si>
  <si>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</si>
  <si>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</si>
  <si>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</si>
  <si>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</si>
  <si>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</si>
  <si>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</si>
  <si>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</si>
  <si>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</si>
  <si>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</si>
  <si>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</si>
  <si>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</si>
  <si>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</si>
  <si>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</si>
  <si>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</si>
  <si>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</si>
  <si>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</si>
  <si>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</si>
  <si>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</si>
  <si>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</si>
  <si>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</si>
  <si>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</si>
  <si>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</si>
  <si>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</si>
  <si>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</si>
  <si>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</si>
  <si>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</si>
  <si>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</si>
  <si>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</si>
  <si>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</si>
  <si>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</si>
  <si>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</si>
  <si>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</si>
  <si>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</si>
  <si>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</si>
  <si>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</si>
  <si>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</si>
  <si>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</si>
  <si>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</si>
  <si>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</si>
  <si>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</si>
  <si>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</si>
  <si>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</si>
  <si>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</si>
  <si>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</si>
  <si>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</si>
  <si>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</si>
  <si>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</si>
  <si>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</si>
  <si>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</si>
  <si>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</si>
  <si>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</si>
  <si>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</si>
  <si>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</si>
  <si>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</si>
  <si>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</si>
  <si>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</si>
  <si>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</si>
  <si>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</si>
  <si>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</si>
  <si>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</si>
  <si>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</si>
  <si>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</si>
  <si>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</si>
  <si>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</si>
  <si>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</si>
  <si>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</si>
  <si>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</si>
  <si>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</si>
  <si>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</si>
  <si>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</si>
  <si>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</si>
  <si>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</si>
  <si>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</si>
  <si>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</si>
  <si>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</si>
  <si>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</si>
  <si>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</si>
  <si>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</si>
  <si>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</si>
  <si>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</si>
  <si>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</si>
  <si>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</si>
  <si>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</si>
  <si>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</si>
  <si>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</si>
  <si>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</si>
  <si>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</si>
  <si>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</si>
  <si>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</si>
  <si>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</si>
  <si>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</si>
  <si>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</si>
  <si>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</si>
  <si>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</si>
  <si>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</si>
  <si>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</si>
  <si>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</si>
  <si>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</si>
  <si>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</si>
  <si>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</si>
  <si>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</si>
  <si>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</si>
  <si>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</si>
  <si>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</si>
  <si>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</si>
  <si>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</si>
  <si>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</si>
  <si>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</si>
  <si>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</si>
  <si>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</si>
  <si>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</si>
  <si>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</si>
  <si>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</si>
  <si>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</si>
  <si>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</si>
  <si>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</si>
  <si>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</si>
  <si>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</si>
  <si>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</si>
  <si>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</si>
  <si>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</si>
  <si>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</si>
  <si>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</si>
  <si>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</si>
  <si>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</si>
  <si>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</si>
  <si>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</si>
  <si>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</si>
  <si>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</si>
  <si>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</si>
  <si>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</si>
  <si>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</si>
  <si>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</si>
  <si>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</si>
  <si>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</si>
  <si>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</si>
  <si>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</si>
  <si>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</si>
  <si>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</si>
  <si>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</si>
  <si>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</si>
  <si>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</si>
  <si>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</si>
  <si>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</si>
  <si>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</si>
  <si>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</si>
  <si>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</si>
  <si>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</si>
  <si>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</si>
  <si>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</si>
  <si>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</si>
  <si>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</si>
  <si>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</si>
  <si>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</si>
  <si>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</si>
  <si>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</si>
  <si>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</si>
  <si>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</si>
  <si>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</si>
  <si>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</si>
  <si>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</si>
  <si>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</si>
  <si>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</si>
  <si>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</si>
  <si>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</si>
  <si>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</si>
  <si>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</si>
  <si>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</si>
  <si>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</si>
  <si>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</si>
  <si>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</si>
  <si>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</si>
  <si>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</si>
  <si>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</si>
  <si>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</si>
  <si>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</si>
  <si>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</si>
  <si>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</si>
  <si>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</si>
  <si>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</si>
  <si>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</si>
  <si>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</si>
  <si>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</si>
  <si>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</si>
  <si>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</si>
  <si>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</si>
  <si>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</si>
  <si>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</si>
  <si>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</si>
  <si>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</si>
  <si>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</si>
  <si>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</si>
  <si>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</si>
  <si>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</si>
  <si>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</si>
  <si>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</si>
  <si>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</si>
  <si>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</si>
  <si>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</si>
  <si>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</si>
  <si>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</si>
  <si>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</si>
  <si>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</si>
  <si>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</si>
  <si>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</si>
  <si>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</si>
  <si>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</si>
  <si>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</si>
  <si>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</si>
  <si>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</si>
  <si>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</si>
  <si>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</si>
  <si>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</si>
  <si>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</si>
  <si>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</si>
  <si>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</si>
  <si>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</si>
  <si>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</si>
  <si>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</si>
  <si>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</si>
  <si>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</si>
  <si>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</si>
  <si>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</si>
  <si>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</si>
  <si>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</si>
  <si>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</si>
  <si>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</si>
  <si>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</si>
  <si>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</si>
  <si>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</si>
  <si>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</si>
  <si>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</si>
  <si>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</si>
  <si>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</si>
  <si>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</si>
  <si>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</si>
  <si>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</si>
  <si>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</si>
  <si>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</si>
  <si>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</si>
  <si>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</si>
  <si>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</si>
  <si>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</si>
  <si>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</si>
  <si>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</si>
  <si>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</si>
  <si>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</si>
  <si>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</si>
  <si>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</si>
  <si>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</si>
  <si>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</si>
  <si>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</si>
  <si>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</si>
  <si>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</si>
  <si>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</si>
  <si>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</si>
  <si>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</si>
  <si>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</si>
  <si>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</si>
  <si>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</si>
  <si>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</si>
  <si>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</si>
  <si>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</si>
  <si>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</si>
  <si>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</si>
  <si>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</si>
  <si>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</si>
  <si>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</si>
  <si>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</si>
  <si>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</si>
  <si>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</si>
  <si>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</si>
  <si>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</si>
  <si>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</si>
  <si>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</si>
  <si>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</si>
  <si>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</si>
  <si>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</si>
  <si>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</si>
  <si>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</si>
  <si>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</si>
  <si>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</si>
  <si>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</si>
  <si>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</si>
  <si>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</si>
  <si>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</si>
  <si>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</si>
  <si>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</si>
  <si>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</si>
  <si>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</si>
  <si>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</si>
  <si>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</si>
  <si>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</si>
  <si>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</si>
  <si>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</si>
  <si>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</si>
  <si>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</si>
  <si>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</si>
  <si>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</si>
  <si>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</si>
  <si>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</si>
  <si>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</si>
  <si>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</si>
  <si>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</si>
  <si>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</si>
  <si>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</si>
  <si>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</si>
  <si>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</si>
  <si>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</si>
  <si>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</si>
  <si>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</si>
  <si>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</si>
  <si>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</si>
  <si>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</si>
  <si>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</si>
  <si>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</si>
  <si>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</si>
  <si>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</si>
  <si>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</si>
  <si>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</si>
  <si>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</si>
  <si>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</si>
  <si>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</si>
  <si>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</si>
  <si>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</si>
  <si>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</si>
  <si>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</si>
  <si>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</si>
  <si>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</si>
  <si>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</si>
  <si>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</si>
  <si>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</si>
  <si>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</si>
  <si>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</si>
  <si>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</si>
  <si>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</si>
  <si>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</si>
  <si>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</si>
  <si>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</si>
  <si>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</si>
  <si>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</si>
  <si>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</si>
  <si>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</si>
  <si>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</si>
  <si>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</si>
  <si>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</si>
  <si>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</si>
  <si>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</si>
  <si>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</si>
  <si>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</si>
  <si>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</si>
  <si>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</si>
  <si>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</si>
  <si>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</si>
  <si>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</si>
  <si>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</si>
  <si>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</si>
  <si>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</si>
  <si>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</si>
  <si>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</si>
  <si>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</si>
  <si>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</si>
  <si>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</si>
  <si>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</si>
  <si>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</si>
  <si>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</si>
  <si>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</si>
  <si>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</si>
  <si>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</si>
  <si>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</si>
  <si>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</si>
  <si>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</si>
  <si>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</si>
  <si>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</si>
  <si>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</si>
  <si>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</si>
  <si>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</si>
  <si>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</si>
  <si>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</si>
  <si>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</si>
  <si>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</si>
  <si>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</si>
  <si>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</si>
  <si>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</si>
  <si>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</si>
  <si>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</si>
  <si>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</si>
  <si>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</si>
  <si>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</si>
  <si>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</si>
  <si>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</si>
  <si>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</si>
  <si>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</si>
  <si>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</si>
  <si>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</si>
  <si>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</si>
  <si>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</si>
  <si>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</si>
  <si>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</si>
  <si>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</si>
  <si>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</si>
  <si>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</si>
  <si>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</si>
  <si>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</si>
  <si>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</si>
  <si>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</si>
  <si>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</si>
  <si>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</si>
  <si>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</si>
  <si>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</si>
  <si>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</si>
  <si>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</si>
  <si>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</si>
  <si>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</si>
  <si>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</si>
  <si>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</si>
  <si>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</si>
  <si>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</si>
  <si>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</si>
  <si>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</si>
  <si>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</si>
  <si>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</si>
  <si>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</si>
  <si>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</si>
  <si>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</si>
  <si>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</si>
  <si>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</si>
  <si>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</si>
  <si>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</si>
  <si>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</si>
  <si>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</si>
  <si>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</si>
  <si>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</si>
  <si>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</si>
  <si>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</si>
  <si>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</si>
  <si>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</si>
  <si>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</si>
  <si>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</si>
  <si>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</si>
  <si>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</si>
  <si>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</si>
  <si>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</si>
  <si>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</si>
  <si>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</si>
  <si>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</si>
  <si>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</si>
  <si>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</si>
  <si>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</si>
  <si>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</si>
  <si>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</si>
  <si>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</si>
  <si>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</si>
  <si>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</si>
  <si>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</si>
  <si>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</si>
  <si>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</si>
  <si>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</si>
  <si>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</si>
  <si>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</si>
  <si>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</si>
  <si>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</si>
  <si>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</si>
  <si>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</si>
  <si>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</si>
  <si>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</si>
  <si>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</si>
  <si>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</si>
  <si>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</si>
  <si>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</si>
  <si>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</si>
  <si>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</si>
  <si>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</si>
  <si>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</si>
  <si>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</si>
  <si>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</si>
  <si>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</si>
  <si>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</si>
  <si>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</si>
  <si>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</si>
  <si>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</si>
  <si>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</si>
  <si>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</si>
  <si>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</si>
  <si>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</si>
  <si>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</si>
  <si>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</si>
  <si>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</si>
  <si>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</si>
  <si>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</si>
  <si>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</si>
  <si>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</si>
  <si>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</si>
  <si>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</si>
  <si>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</si>
  <si>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</si>
  <si>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</si>
  <si>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</si>
  <si>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</si>
  <si>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</si>
  <si>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</si>
  <si>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</si>
  <si>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</si>
  <si>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</si>
  <si>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</si>
  <si>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</si>
  <si>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</si>
  <si>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</si>
  <si>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</si>
  <si>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</si>
  <si>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</si>
  <si>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</si>
  <si>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</si>
  <si>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</si>
  <si>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</si>
  <si>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</si>
  <si>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</si>
  <si>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</si>
  <si>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</si>
  <si>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</si>
  <si>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</si>
  <si>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</si>
  <si>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</si>
  <si>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</si>
  <si>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</si>
  <si>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</si>
  <si>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</si>
  <si>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</si>
  <si>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</si>
  <si>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</si>
  <si>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</si>
  <si>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</si>
  <si>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</si>
  <si>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</si>
  <si>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</si>
  <si>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</si>
  <si>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</si>
  <si>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</si>
  <si>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</si>
  <si>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</si>
  <si>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</si>
  <si>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</si>
  <si>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</si>
  <si>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</si>
  <si>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</si>
  <si>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</si>
  <si>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</si>
  <si>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</si>
  <si>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</si>
  <si>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</si>
  <si>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</si>
  <si>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</si>
  <si>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</si>
  <si>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</si>
  <si>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</si>
  <si>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</si>
  <si>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</si>
  <si>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</si>
  <si>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</si>
  <si>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</si>
  <si>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</si>
  <si>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</si>
  <si>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</si>
  <si>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</si>
  <si>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</si>
  <si>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</si>
  <si>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</si>
  <si>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</si>
  <si>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</si>
  <si>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</si>
  <si>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</si>
  <si>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</si>
  <si>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</si>
  <si>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</si>
  <si>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</si>
  <si>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</si>
  <si>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</si>
  <si>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</si>
  <si>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</si>
  <si>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</si>
  <si>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</si>
  <si>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</si>
  <si>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</si>
  <si>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</si>
  <si>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</si>
  <si>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</si>
  <si>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</si>
  <si>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</si>
  <si>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</si>
  <si>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</si>
  <si>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</si>
  <si>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</si>
  <si>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</si>
  <si>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</si>
  <si>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</si>
  <si>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</si>
  <si>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</si>
  <si>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</si>
  <si>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</si>
  <si>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</si>
  <si>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</si>
  <si>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</si>
  <si>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</si>
  <si>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</si>
  <si>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</si>
  <si>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</si>
  <si>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</si>
  <si>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</si>
  <si>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</si>
  <si>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</si>
  <si>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</si>
  <si>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</si>
  <si>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</si>
  <si>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</si>
  <si>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</si>
  <si>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</si>
  <si>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</si>
  <si>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</si>
  <si>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</si>
  <si>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</si>
  <si>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</si>
  <si>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</si>
  <si>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</si>
  <si>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</si>
  <si>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</si>
  <si>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</si>
  <si>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</si>
  <si>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</si>
  <si>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</si>
  <si>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</si>
  <si>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</si>
  <si>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</si>
  <si>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</si>
  <si>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</si>
  <si>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</si>
  <si>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</si>
  <si>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</si>
  <si>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</si>
  <si>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</si>
  <si>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</si>
  <si>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</si>
  <si>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</si>
  <si>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</si>
  <si>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</si>
  <si>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</si>
  <si>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</si>
  <si>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</si>
  <si>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</si>
  <si>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</si>
  <si>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</si>
  <si>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</si>
  <si>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</si>
  <si>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</si>
  <si>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</si>
  <si>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</si>
  <si>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</si>
  <si>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</si>
  <si>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</si>
  <si>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</si>
  <si>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</si>
  <si>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</si>
  <si>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</si>
  <si>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</si>
  <si>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</si>
  <si>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</si>
  <si>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</si>
  <si>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</si>
  <si>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</si>
  <si>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</si>
  <si>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</si>
  <si>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</si>
  <si>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</si>
  <si>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</si>
  <si>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</si>
  <si>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</si>
  <si>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</si>
  <si>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</si>
  <si>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</si>
  <si>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</si>
  <si>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</si>
  <si>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</si>
  <si>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</si>
  <si>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</si>
  <si>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</si>
  <si>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</si>
  <si>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</si>
  <si>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</si>
  <si>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</si>
  <si>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</si>
  <si>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</si>
  <si>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</si>
  <si>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</si>
  <si>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</si>
  <si>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</si>
  <si>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</si>
  <si>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</si>
  <si>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</si>
  <si>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</si>
  <si>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</si>
  <si>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</si>
  <si>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</si>
  <si>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</si>
  <si>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</si>
  <si>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</si>
  <si>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</si>
  <si>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</si>
  <si>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</si>
  <si>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</si>
  <si>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</si>
  <si>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</si>
  <si>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</si>
  <si>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</si>
  <si>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</si>
  <si>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</si>
  <si>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</si>
  <si>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</si>
  <si>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</si>
  <si>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</si>
  <si>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</si>
  <si>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</si>
  <si>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</si>
  <si>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</si>
  <si>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</si>
  <si>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</si>
  <si>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</si>
  <si>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</si>
  <si>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</si>
  <si>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</si>
  <si>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</si>
  <si>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</si>
  <si>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</si>
  <si>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</si>
  <si>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</si>
  <si>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</si>
  <si>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</si>
  <si>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</si>
  <si>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</si>
  <si>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</si>
  <si>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</si>
  <si>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</si>
  <si>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</si>
  <si>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</si>
  <si>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</si>
  <si>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</si>
  <si>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</si>
  <si>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</si>
  <si>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</si>
  <si>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</si>
  <si>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</si>
  <si>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</si>
  <si>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</si>
  <si>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</si>
  <si>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</si>
  <si>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</si>
  <si>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</si>
  <si>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</si>
  <si>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</si>
  <si>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</si>
  <si>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</si>
  <si>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</si>
  <si>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</si>
  <si>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</si>
  <si>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</si>
  <si>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</si>
  <si>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</si>
  <si>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</si>
  <si>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</si>
  <si>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</si>
  <si>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</si>
  <si>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</si>
  <si>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</si>
  <si>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</si>
  <si>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</si>
  <si>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</si>
  <si>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</si>
  <si>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</si>
  <si>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</si>
  <si>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</si>
  <si>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</si>
  <si>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</si>
  <si>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</si>
  <si>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</si>
  <si>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</si>
  <si>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</si>
  <si>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</si>
  <si>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</si>
  <si>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</si>
  <si>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</si>
  <si>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</si>
  <si>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</si>
  <si>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</si>
  <si>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</si>
  <si>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</si>
  <si>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</si>
  <si>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</si>
  <si>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</si>
  <si>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</si>
  <si>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</si>
  <si>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</si>
  <si>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</si>
  <si>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</si>
  <si>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</si>
  <si>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</si>
  <si>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</si>
  <si>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</si>
  <si>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</si>
  <si>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</si>
  <si>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</si>
  <si>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</si>
  <si>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</si>
  <si>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</si>
  <si>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</si>
  <si>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</si>
  <si>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</si>
  <si>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</si>
  <si>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</si>
  <si>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</si>
  <si>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</si>
  <si>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</si>
  <si>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</si>
  <si>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</si>
  <si>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</si>
  <si>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</si>
  <si>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</si>
  <si>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</si>
  <si>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</si>
  <si>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</si>
  <si>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</si>
  <si>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</si>
  <si>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</si>
  <si>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</si>
  <si>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</si>
  <si>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</si>
  <si>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</si>
  <si>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</si>
  <si>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</si>
  <si>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</si>
  <si>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</si>
  <si>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</si>
  <si>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</si>
  <si>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</si>
  <si>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</si>
  <si>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</si>
  <si>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</si>
  <si>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</si>
  <si>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</si>
  <si>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</si>
  <si>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</si>
  <si>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</si>
  <si>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</si>
  <si>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</si>
  <si>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</si>
  <si>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</si>
  <si>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</si>
  <si>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</si>
  <si>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</si>
  <si>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</si>
  <si>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</si>
  <si>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</si>
  <si>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</si>
  <si>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</si>
  <si>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</si>
  <si>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</si>
  <si>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</si>
  <si>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</si>
  <si>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</si>
  <si>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</si>
  <si>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</si>
  <si>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</si>
  <si>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</si>
  <si>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</si>
  <si>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</si>
  <si>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</si>
  <si>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</si>
  <si>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</si>
  <si>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</si>
  <si>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</si>
  <si>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</si>
  <si>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</si>
  <si>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</si>
  <si>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</si>
  <si>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</si>
  <si>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</si>
  <si>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</si>
  <si>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</si>
  <si>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</si>
  <si>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</si>
  <si>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</si>
  <si>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</si>
  <si>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</si>
  <si>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</si>
  <si>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</si>
  <si>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</si>
  <si>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</si>
  <si>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</si>
  <si>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</si>
  <si>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</si>
  <si>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</si>
  <si>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</si>
  <si>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</si>
  <si>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</si>
  <si>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</si>
  <si>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</si>
  <si>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</si>
  <si>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</si>
  <si>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</si>
  <si>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</si>
  <si>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</si>
  <si>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</si>
  <si>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</si>
  <si>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</si>
  <si>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</si>
  <si>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</si>
  <si>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</si>
  <si>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</si>
  <si>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</si>
  <si>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</si>
  <si>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</si>
  <si>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</si>
  <si>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</si>
  <si>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</si>
  <si>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</si>
  <si>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</si>
  <si>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</si>
  <si>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</si>
  <si>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</si>
  <si>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</si>
  <si>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</si>
  <si>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</si>
  <si>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</si>
  <si>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</si>
  <si>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</si>
  <si>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</si>
  <si>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</si>
  <si>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</si>
  <si>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</si>
  <si>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</si>
  <si>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</si>
  <si>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</si>
  <si>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</si>
  <si>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</si>
  <si>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</si>
  <si>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</si>
  <si>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</si>
  <si>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</si>
  <si>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</si>
  <si>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</si>
  <si>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</si>
  <si>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</si>
  <si>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</si>
  <si>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</si>
  <si>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</si>
  <si>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</si>
  <si>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</si>
  <si>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</si>
  <si>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</si>
  <si>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</si>
  <si>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</si>
  <si>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</si>
  <si>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</si>
  <si>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</si>
  <si>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</si>
  <si>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</si>
  <si>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</si>
  <si>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</si>
  <si>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</si>
  <si>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</si>
  <si>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</si>
  <si>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</si>
  <si>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</si>
  <si>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</si>
  <si>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</si>
  <si>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</si>
  <si>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</si>
  <si>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</si>
  <si>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</si>
  <si>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</si>
  <si>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</si>
  <si>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</si>
  <si>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</si>
  <si>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</si>
  <si>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</si>
  <si>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</si>
  <si>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</si>
  <si>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</si>
  <si>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</si>
  <si>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</si>
  <si>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</si>
  <si>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</si>
  <si>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</si>
  <si>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</si>
  <si>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</si>
  <si>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</si>
  <si>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</si>
  <si>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</si>
  <si>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</si>
  <si>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</si>
  <si>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</si>
  <si>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</si>
  <si>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</si>
  <si>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</si>
  <si>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</si>
  <si>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</si>
  <si>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</si>
  <si>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</si>
  <si>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</si>
  <si>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</si>
  <si>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</si>
  <si>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</si>
  <si>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</si>
  <si>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</si>
  <si>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</si>
  <si>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</si>
  <si>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</si>
  <si>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</si>
  <si>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</si>
  <si>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</si>
  <si>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</si>
  <si>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</si>
  <si>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</si>
  <si>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</si>
  <si>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</si>
  <si>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</si>
  <si>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</si>
  <si>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</si>
  <si>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</si>
  <si>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</si>
  <si>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</si>
  <si>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</si>
  <si>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</si>
  <si>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</si>
  <si>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</si>
  <si>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</si>
  <si>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</si>
  <si>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</si>
  <si>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</si>
  <si>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</si>
  <si>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</si>
  <si>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</si>
  <si>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</si>
  <si>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</si>
  <si>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</si>
  <si>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</si>
  <si>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</si>
  <si>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</si>
  <si>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</si>
  <si>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</si>
  <si>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</si>
  <si>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</si>
  <si>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</si>
  <si>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</si>
  <si>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</si>
  <si>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</si>
  <si>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</si>
  <si>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</si>
  <si>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</si>
  <si>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</si>
  <si>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</si>
  <si>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</si>
  <si>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</si>
  <si>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</si>
  <si>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</si>
  <si>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</si>
  <si>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</si>
  <si>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</si>
  <si>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</si>
  <si>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</si>
  <si>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</si>
  <si>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</si>
  <si>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</si>
  <si>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</si>
  <si>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</si>
  <si>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</si>
  <si>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</si>
  <si>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</si>
  <si>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</si>
  <si>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</si>
  <si>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</si>
  <si>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</si>
  <si>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</si>
  <si>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</si>
  <si>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</si>
  <si>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</si>
  <si>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</si>
  <si>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</si>
  <si>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</si>
  <si>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</si>
  <si>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</si>
  <si>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</si>
  <si>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</si>
  <si>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</si>
  <si>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</si>
  <si>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</si>
  <si>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</si>
  <si>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</si>
  <si>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</si>
  <si>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</si>
  <si>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</si>
  <si>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</si>
  <si>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</si>
  <si>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</si>
  <si>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</si>
  <si>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</si>
  <si>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</si>
  <si>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</si>
  <si>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</si>
  <si>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</si>
  <si>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</si>
  <si>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</si>
  <si>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</si>
  <si>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</si>
  <si>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</si>
  <si>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</si>
  <si>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</si>
  <si>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</si>
  <si>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</si>
  <si>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</si>
  <si>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</si>
  <si>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</si>
  <si>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</si>
  <si>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</si>
  <si>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</si>
  <si>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</si>
  <si>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</si>
  <si>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</si>
  <si>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</si>
  <si>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</si>
  <si>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</si>
  <si>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</si>
  <si>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</si>
  <si>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</si>
  <si>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</si>
  <si>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</si>
  <si>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</si>
  <si>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</si>
  <si>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</si>
  <si>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</si>
  <si>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</si>
  <si>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</si>
  <si>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</si>
  <si>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</si>
  <si>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</si>
  <si>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</si>
  <si>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</si>
  <si>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</si>
  <si>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</si>
  <si>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</si>
  <si>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</si>
  <si>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</si>
  <si>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</si>
  <si>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</si>
  <si>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</si>
  <si>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</si>
  <si>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</si>
  <si>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</si>
  <si>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</si>
  <si>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</si>
  <si>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</si>
  <si>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</si>
  <si>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</si>
  <si>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</si>
  <si>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</si>
  <si>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</si>
  <si>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</si>
  <si>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</si>
  <si>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</si>
  <si>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</si>
  <si>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</si>
  <si>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</si>
  <si>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</si>
  <si>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</si>
  <si>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</si>
  <si>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</si>
  <si>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</si>
  <si>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</si>
  <si>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</si>
  <si>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</si>
  <si>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</si>
  <si>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</si>
  <si>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</si>
  <si>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</si>
  <si>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</si>
  <si>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</si>
  <si>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</si>
  <si>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</si>
  <si>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</si>
  <si>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</si>
  <si>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</si>
  <si>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</si>
  <si>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</si>
  <si>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</si>
  <si>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</si>
  <si>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</si>
  <si>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</si>
  <si>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</si>
  <si>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</si>
  <si>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</si>
  <si>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</si>
  <si>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</si>
  <si>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</si>
  <si>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</si>
  <si>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</si>
  <si>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</si>
  <si>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</si>
  <si>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</si>
  <si>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</si>
  <si>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</si>
  <si>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</si>
  <si>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</si>
  <si>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</si>
  <si>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</si>
  <si>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</si>
  <si>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</si>
  <si>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</si>
  <si>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</si>
  <si>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</si>
  <si>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</si>
  <si>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</si>
  <si>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</si>
  <si>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</si>
  <si>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</si>
  <si>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</si>
  <si>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</si>
  <si>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</si>
  <si>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</si>
  <si>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</si>
  <si>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</si>
  <si>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</si>
  <si>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</si>
  <si>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</si>
  <si>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</si>
  <si>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</si>
  <si>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</si>
  <si>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</si>
  <si>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</si>
  <si>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</si>
  <si>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</si>
  <si>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</si>
  <si>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</si>
  <si>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</si>
  <si>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</si>
  <si>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</si>
  <si>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</si>
  <si>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</si>
  <si>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</si>
  <si>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</si>
  <si>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</si>
  <si>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</si>
  <si>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</si>
  <si>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</si>
  <si>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</si>
  <si>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</si>
  <si>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</si>
  <si>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</si>
  <si>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</si>
  <si>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</si>
  <si>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</si>
  <si>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</si>
  <si>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</si>
  <si>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</si>
  <si>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</si>
  <si>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</si>
  <si>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</si>
  <si>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</si>
  <si>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</si>
  <si>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</si>
  <si>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</si>
  <si>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</si>
  <si>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</si>
  <si>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</si>
  <si>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</si>
  <si>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</si>
  <si>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</si>
  <si>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</si>
  <si>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</si>
  <si>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</si>
  <si>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</si>
  <si>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</si>
  <si>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</si>
  <si>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</si>
  <si>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</si>
  <si>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</si>
  <si>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</si>
  <si>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</si>
  <si>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</si>
  <si>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</si>
  <si>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</si>
  <si>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</si>
  <si>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</si>
  <si>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</si>
  <si>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</si>
  <si>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</si>
  <si>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</si>
  <si>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</si>
  <si>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</si>
  <si>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</si>
  <si>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</si>
  <si>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</si>
  <si>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</si>
  <si>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</si>
  <si>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</si>
  <si>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</si>
  <si>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</si>
  <si>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</si>
  <si>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</si>
  <si>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</si>
  <si>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</si>
  <si>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</si>
  <si>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</si>
  <si>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</si>
  <si>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</si>
  <si>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</si>
  <si>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</si>
  <si>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</si>
  <si>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</si>
  <si>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</si>
  <si>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</si>
  <si>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</si>
  <si>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</si>
  <si>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</si>
  <si>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</si>
  <si>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</si>
  <si>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</si>
  <si>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</si>
  <si>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</si>
  <si>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</si>
  <si>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</si>
  <si>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</si>
  <si>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</si>
  <si>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</si>
  <si>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</si>
  <si>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</si>
  <si>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</si>
  <si>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</si>
  <si>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</si>
  <si>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</si>
  <si>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</si>
  <si>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</si>
  <si>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</si>
  <si>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</si>
  <si>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</si>
  <si>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</si>
  <si>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</si>
  <si>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</si>
  <si>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</si>
  <si>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</si>
  <si>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</si>
  <si>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</si>
  <si>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</si>
  <si>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</si>
  <si>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</si>
  <si>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</si>
  <si>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</si>
  <si>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</si>
  <si>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</si>
  <si>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</si>
  <si>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</si>
  <si>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</si>
  <si>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</si>
  <si>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</si>
  <si>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</si>
  <si>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</si>
  <si>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</si>
  <si>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</si>
  <si>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</si>
  <si>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</si>
  <si>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</si>
  <si>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</si>
  <si>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</si>
  <si>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</si>
  <si>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</si>
  <si>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</si>
  <si>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</si>
  <si>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</si>
  <si>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</si>
  <si>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</si>
  <si>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</si>
  <si>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</si>
  <si>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</si>
  <si>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</si>
  <si>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</si>
  <si>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</si>
  <si>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</si>
  <si>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</si>
  <si>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</si>
  <si>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</si>
  <si>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</si>
  <si>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</si>
  <si>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</si>
  <si>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</si>
  <si>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</si>
  <si>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</si>
  <si>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</si>
  <si>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</si>
  <si>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</si>
  <si>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</si>
  <si>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</si>
  <si>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</si>
  <si>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</si>
  <si>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</si>
  <si>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</si>
  <si>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</si>
  <si>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</si>
  <si>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</si>
  <si>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</si>
  <si>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</si>
  <si>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</si>
  <si>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</si>
  <si>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</si>
  <si>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</si>
  <si>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</si>
  <si>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</si>
  <si>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</si>
  <si>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</si>
  <si>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</si>
  <si>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</si>
  <si>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</si>
  <si>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</si>
  <si>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</si>
  <si>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</si>
  <si>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</si>
  <si>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</si>
  <si>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</si>
  <si>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</si>
  <si>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</si>
  <si>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</si>
  <si>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</si>
  <si>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</si>
  <si>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</si>
  <si>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</si>
  <si>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</si>
  <si>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</si>
  <si>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</si>
  <si>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</si>
  <si>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</si>
  <si>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</si>
  <si>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</si>
  <si>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</si>
  <si>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</si>
  <si>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</si>
  <si>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</si>
  <si>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</si>
  <si>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</si>
  <si>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</si>
  <si>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</si>
  <si>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</si>
  <si>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</si>
  <si>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</si>
  <si>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</si>
  <si>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</si>
  <si>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</si>
  <si>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</si>
  <si>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</si>
  <si>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</si>
  <si>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</si>
  <si>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</si>
  <si>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</si>
  <si>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</si>
  <si>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</si>
  <si>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</si>
  <si>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</si>
  <si>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</si>
  <si>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</si>
  <si>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</si>
  <si>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</si>
  <si>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</si>
  <si>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</si>
  <si>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</si>
  <si>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</si>
  <si>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</si>
  <si>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</si>
  <si>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</si>
  <si>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</si>
  <si>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</si>
  <si>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</si>
  <si>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</si>
  <si>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</si>
  <si>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</si>
  <si>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</si>
  <si>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</si>
  <si>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</si>
  <si>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</si>
  <si>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</si>
  <si>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</si>
  <si>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</si>
  <si>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</si>
  <si>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</si>
  <si>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</si>
  <si>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</si>
  <si>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</si>
  <si>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</si>
  <si>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</si>
  <si>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</si>
  <si>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</si>
  <si>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</si>
  <si>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</si>
  <si>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</si>
  <si>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</si>
  <si>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</si>
  <si>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</si>
  <si>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</si>
  <si>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</si>
  <si>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</si>
  <si>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</si>
  <si>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</si>
  <si>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</si>
  <si>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</si>
  <si>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</si>
  <si>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</si>
  <si>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</si>
  <si>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</si>
  <si>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</si>
  <si>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</si>
  <si>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</si>
  <si>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</si>
  <si>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</si>
  <si>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</si>
  <si>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</si>
  <si>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</si>
  <si>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</si>
  <si>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</si>
  <si>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</si>
  <si>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</si>
  <si>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</si>
  <si>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</si>
  <si>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</si>
  <si>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</si>
  <si>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</si>
  <si>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</si>
  <si>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</si>
  <si>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</si>
  <si>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</si>
  <si>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</si>
  <si>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</si>
  <si>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</si>
  <si>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</si>
  <si>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</si>
  <si>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</si>
  <si>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</si>
  <si>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</si>
  <si>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</si>
  <si>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</si>
  <si>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</si>
  <si>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</si>
  <si>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</si>
  <si>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</si>
  <si>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</si>
  <si>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</si>
  <si>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</si>
  <si>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</si>
  <si>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</si>
  <si>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</si>
  <si>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</si>
  <si>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</si>
  <si>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</si>
  <si>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</si>
  <si>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</si>
  <si>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</si>
  <si>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</si>
  <si>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</si>
  <si>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</si>
  <si>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</si>
  <si>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</si>
  <si>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</si>
  <si>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</si>
  <si>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</si>
  <si>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</si>
  <si>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</si>
  <si>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</si>
  <si>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</si>
  <si>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</si>
  <si>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</si>
  <si>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</si>
  <si>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</si>
  <si>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</si>
  <si>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</si>
  <si>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</si>
  <si>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</si>
  <si>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</si>
  <si>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</si>
  <si>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</si>
  <si>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</si>
  <si>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</si>
  <si>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</si>
  <si>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</si>
  <si>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</si>
  <si>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</si>
  <si>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</si>
  <si>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</si>
  <si>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</si>
  <si>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</si>
  <si>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</si>
  <si>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</si>
  <si>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</si>
  <si>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</si>
  <si>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</si>
  <si>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</si>
  <si>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</si>
  <si>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</si>
  <si>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</si>
  <si>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</si>
  <si>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</si>
  <si>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</si>
  <si>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</si>
  <si>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</si>
  <si>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</si>
  <si>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</si>
  <si>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</si>
  <si>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</si>
  <si>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</si>
  <si>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</si>
  <si>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</si>
  <si>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</si>
  <si>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</si>
  <si>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</si>
  <si>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</si>
  <si>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</si>
  <si>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</si>
  <si>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</si>
  <si>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</si>
  <si>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</si>
  <si>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</si>
  <si>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</si>
  <si>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</si>
  <si>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</si>
  <si>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</si>
  <si>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</si>
  <si>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</si>
  <si>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</si>
  <si>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</si>
  <si>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</si>
  <si>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</si>
  <si>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</si>
  <si>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</si>
  <si>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</si>
  <si>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</si>
  <si>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</si>
  <si>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</si>
  <si>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</si>
  <si>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</si>
  <si>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</si>
  <si>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</si>
  <si>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</si>
  <si>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</si>
  <si>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</si>
  <si>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</si>
  <si>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</si>
  <si>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</si>
  <si>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</si>
  <si>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</si>
  <si>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</si>
  <si>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</si>
  <si>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</si>
  <si>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</si>
  <si>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</si>
  <si>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</si>
  <si>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</si>
  <si>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</si>
  <si>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</si>
  <si>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</si>
  <si>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</si>
  <si>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</si>
  <si>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</si>
  <si>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</si>
  <si>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</si>
  <si>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</si>
  <si>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</si>
  <si>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</si>
  <si>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</si>
  <si>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</si>
  <si>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</si>
  <si>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</si>
  <si>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</si>
  <si>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</si>
  <si>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</si>
  <si>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</si>
  <si>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</si>
  <si>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</si>
  <si>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</si>
  <si>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</si>
  <si>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</si>
  <si>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</si>
  <si>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</si>
  <si>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</si>
  <si>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</si>
  <si>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</si>
  <si>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</si>
  <si>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</si>
  <si>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</si>
  <si>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</si>
  <si>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</si>
  <si>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</si>
  <si>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</si>
  <si>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</si>
  <si>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</si>
  <si>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</si>
  <si>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</si>
  <si>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</si>
  <si>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</si>
  <si>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</si>
  <si>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</si>
  <si>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</si>
  <si>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</si>
  <si>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</si>
  <si>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</si>
  <si>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</si>
  <si>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</si>
  <si>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</si>
  <si>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</si>
  <si>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</si>
  <si>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</si>
  <si>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</si>
  <si>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</si>
  <si>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</si>
  <si>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</si>
  <si>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</si>
  <si>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</si>
  <si>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</si>
  <si>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</si>
  <si>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</si>
  <si>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</si>
  <si>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</si>
  <si>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</si>
  <si>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</si>
  <si>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</si>
  <si>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</si>
  <si>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</si>
  <si>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</si>
  <si>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</si>
  <si>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</si>
  <si>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</si>
  <si>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</si>
  <si>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</si>
  <si>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</si>
  <si>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</si>
  <si>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</si>
  <si>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</si>
  <si>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</si>
  <si>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</si>
  <si>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</si>
  <si>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</si>
  <si>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</si>
  <si>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</si>
  <si>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</si>
  <si>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</si>
  <si>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</si>
  <si>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</si>
  <si>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</si>
  <si>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</si>
  <si>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</si>
  <si>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</si>
  <si>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</si>
  <si>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</si>
  <si>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</si>
  <si>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</si>
  <si>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</si>
  <si>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</si>
  <si>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</si>
  <si>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</si>
  <si>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</si>
  <si>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</si>
  <si>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</si>
  <si>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</si>
  <si>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</si>
  <si>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</si>
  <si>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</si>
  <si>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</si>
  <si>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</si>
  <si>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</si>
  <si>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</si>
  <si>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</si>
  <si>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</si>
  <si>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</si>
  <si>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</si>
  <si>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</si>
  <si>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</si>
  <si>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</si>
  <si>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</si>
  <si>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</si>
  <si>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</si>
  <si>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</si>
  <si>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</si>
  <si>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</si>
  <si>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</si>
  <si>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</si>
  <si>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</si>
  <si>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</si>
  <si>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</si>
  <si>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</si>
  <si>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</si>
  <si>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</si>
  <si>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</si>
  <si>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</si>
  <si>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</si>
  <si>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</si>
  <si>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</si>
  <si>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</si>
  <si>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</si>
  <si>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</si>
  <si>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</si>
  <si>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</si>
  <si>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</si>
  <si>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</si>
  <si>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</si>
  <si>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</si>
  <si>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</si>
  <si>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</si>
  <si>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</si>
  <si>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</si>
  <si>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</si>
  <si>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</si>
  <si>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</si>
  <si>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</si>
  <si>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</si>
  <si>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</si>
  <si>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</si>
  <si>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</si>
  <si>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</si>
  <si>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</si>
  <si>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</si>
  <si>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</si>
  <si>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</si>
  <si>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</si>
  <si>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</si>
  <si>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</si>
  <si>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</si>
  <si>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</si>
  <si>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</si>
  <si>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</si>
  <si>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</si>
  <si>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</si>
  <si>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</si>
  <si>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</si>
  <si>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</si>
  <si>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</si>
  <si>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</si>
  <si>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</si>
  <si>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</si>
  <si>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</si>
  <si>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</si>
  <si>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</si>
  <si>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</si>
  <si>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</si>
  <si>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</si>
  <si>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</si>
  <si>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</si>
  <si>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</si>
  <si>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</si>
  <si>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</si>
  <si>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</si>
  <si>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</si>
  <si>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</si>
  <si>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</si>
  <si>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</si>
  <si>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</si>
  <si>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</si>
  <si>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</si>
  <si>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</si>
  <si>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</si>
  <si>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</si>
  <si>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</si>
  <si>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</si>
  <si>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</si>
  <si>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</si>
  <si>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</si>
  <si>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</si>
  <si>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</si>
  <si>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</si>
  <si>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</si>
  <si>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</si>
  <si>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</si>
  <si>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</si>
  <si>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</si>
  <si>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</si>
  <si>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</si>
  <si>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</si>
  <si>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</si>
  <si>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</si>
  <si>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</si>
  <si>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</si>
  <si>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</si>
  <si>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</si>
  <si>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</si>
  <si>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</si>
  <si>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</si>
  <si>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</si>
  <si>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</si>
  <si>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</si>
  <si>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</si>
  <si>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</si>
  <si>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</si>
  <si>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</si>
  <si>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</si>
  <si>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</si>
  <si>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</si>
  <si>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</si>
  <si>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</si>
  <si>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</si>
  <si>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</si>
  <si>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</si>
  <si>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</si>
  <si>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</si>
  <si>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</si>
  <si>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</si>
  <si>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</si>
  <si>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</si>
  <si>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</si>
  <si>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</si>
  <si>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</si>
  <si>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</si>
  <si>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</si>
  <si>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</si>
  <si>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</si>
  <si>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</si>
  <si>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</si>
  <si>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</si>
  <si>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</si>
  <si>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</si>
  <si>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</si>
  <si>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</si>
  <si>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</si>
  <si>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</si>
  <si>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</si>
  <si>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</si>
  <si>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</si>
  <si>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</si>
  <si>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</si>
  <si>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</si>
  <si>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</si>
  <si>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</si>
  <si>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</si>
  <si>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</si>
  <si>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</si>
  <si>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</si>
  <si>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</si>
  <si>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</si>
  <si>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</si>
  <si>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</si>
  <si>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</si>
  <si>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</si>
  <si>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</si>
  <si>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</si>
  <si>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</si>
  <si>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</si>
  <si>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</si>
  <si>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</si>
  <si>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</si>
  <si>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</si>
  <si>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</si>
  <si>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</si>
  <si>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</si>
  <si>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</si>
  <si>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</si>
  <si>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</si>
  <si>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</si>
  <si>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</si>
  <si>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</si>
  <si>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</si>
  <si>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</si>
  <si>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</si>
  <si>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</si>
  <si>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</si>
  <si>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</si>
  <si>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</si>
  <si>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</si>
  <si>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</si>
  <si>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</si>
  <si>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</si>
  <si>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</si>
  <si>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</si>
  <si>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</si>
  <si>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</si>
  <si>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</si>
  <si>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</si>
  <si>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</si>
  <si>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</si>
  <si>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</si>
  <si>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</si>
  <si>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</si>
  <si>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</si>
  <si>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</si>
  <si>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</si>
  <si>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</si>
  <si>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</si>
  <si>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</si>
  <si>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</si>
  <si>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</si>
  <si>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</si>
  <si>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</si>
  <si>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</si>
  <si>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</si>
  <si>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</si>
  <si>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</si>
  <si>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</si>
  <si>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</si>
  <si>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</si>
  <si>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</si>
  <si>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</si>
  <si>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</si>
  <si>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</si>
  <si>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</si>
  <si>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</si>
  <si>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</si>
  <si>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</si>
  <si>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</si>
  <si>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</si>
  <si>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</si>
  <si>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</si>
  <si>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</si>
  <si>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</si>
  <si>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</si>
  <si>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</si>
  <si>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</si>
  <si>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</si>
  <si>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</si>
  <si>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</si>
  <si>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</si>
  <si>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</si>
  <si>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</si>
  <si>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</si>
  <si>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</si>
  <si>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</si>
  <si>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</si>
  <si>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</si>
  <si>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</si>
  <si>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</si>
  <si>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</si>
  <si>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</si>
  <si>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</si>
  <si>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</si>
  <si>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</si>
  <si>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</si>
  <si>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</si>
  <si>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</si>
  <si>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</si>
  <si>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</si>
  <si>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</si>
  <si>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</si>
  <si>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</si>
  <si>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</si>
  <si>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</si>
  <si>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</si>
  <si>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</si>
  <si>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</si>
  <si>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</si>
  <si>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</si>
  <si>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</si>
  <si>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</si>
  <si>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</si>
  <si>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</si>
  <si>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</si>
  <si>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</si>
  <si>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</si>
  <si>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</si>
  <si>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</si>
  <si>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</si>
  <si>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</si>
  <si>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</si>
  <si>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</si>
  <si>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</si>
  <si>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</si>
  <si>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</si>
  <si>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</si>
  <si>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</si>
  <si>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</si>
  <si>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</si>
  <si>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</si>
  <si>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</si>
  <si>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</si>
  <si>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</si>
  <si>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</si>
  <si>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</si>
  <si>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</si>
  <si>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</si>
  <si>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</si>
  <si>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</si>
  <si>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</si>
  <si>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</si>
  <si>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</si>
  <si>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</si>
  <si>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</si>
  <si>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</si>
  <si>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</si>
  <si>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</si>
  <si>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</si>
  <si>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</si>
  <si>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</si>
  <si>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</si>
  <si>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</si>
  <si>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</si>
  <si>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</si>
  <si>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</si>
  <si>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</si>
  <si>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</si>
  <si>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</si>
  <si>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</si>
  <si>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</si>
  <si>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</si>
  <si>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</si>
  <si>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</si>
  <si>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</si>
  <si>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</si>
  <si>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</si>
  <si>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</si>
  <si>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</si>
  <si>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</si>
  <si>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</si>
  <si>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</si>
  <si>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</si>
  <si>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</si>
  <si>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</si>
  <si>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</si>
  <si>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</si>
  <si>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</si>
  <si>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</si>
  <si>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</si>
  <si>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</si>
  <si>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</si>
  <si>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</si>
  <si>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</si>
  <si>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</si>
  <si>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</si>
  <si>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</si>
  <si>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</si>
  <si>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</si>
  <si>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</si>
  <si>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</si>
  <si>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</si>
  <si>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</si>
  <si>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</si>
  <si>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</si>
  <si>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</si>
  <si>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</si>
  <si>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</si>
  <si>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</si>
  <si>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</si>
  <si>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</si>
  <si>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</si>
  <si>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</si>
  <si>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</si>
  <si>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</si>
  <si>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</si>
  <si>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</si>
  <si>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</si>
  <si>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</si>
  <si>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</si>
  <si>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</si>
  <si>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</si>
  <si>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</si>
  <si>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</si>
  <si>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</si>
  <si>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</si>
  <si>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</si>
  <si>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</si>
  <si>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</si>
  <si>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</si>
  <si>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</si>
  <si>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</si>
  <si>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</si>
  <si>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</si>
  <si>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</si>
  <si>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</si>
  <si>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</si>
  <si>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</si>
  <si>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</si>
  <si>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</si>
  <si>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</si>
  <si>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</si>
  <si>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</si>
  <si>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</si>
  <si>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</si>
  <si>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</si>
  <si>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</si>
  <si>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</si>
  <si>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</si>
  <si>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</si>
  <si>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</si>
  <si>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</si>
  <si>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</si>
  <si>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</si>
  <si>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</si>
  <si>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</si>
  <si>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</si>
  <si>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</si>
  <si>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</si>
  <si>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</si>
  <si>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</si>
  <si>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</si>
  <si>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</si>
  <si>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</si>
  <si>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</si>
  <si>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</si>
  <si>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</si>
  <si>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</si>
  <si>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</si>
  <si>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</si>
  <si>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</si>
  <si>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</si>
  <si>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</si>
  <si>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</si>
  <si>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</si>
  <si>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</si>
  <si>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</si>
  <si>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</si>
  <si>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</si>
  <si>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</si>
  <si>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</si>
  <si>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</si>
  <si>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</si>
  <si>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</si>
  <si>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</si>
  <si>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</si>
  <si>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</si>
  <si>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</si>
  <si>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</si>
  <si>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</si>
  <si>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</si>
  <si>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</si>
  <si>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</si>
  <si>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</si>
  <si>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</si>
  <si>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</si>
  <si>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</si>
  <si>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</si>
  <si>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</si>
  <si>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</si>
  <si>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</si>
  <si>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</si>
  <si>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</si>
  <si>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</si>
  <si>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</si>
  <si>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</si>
  <si>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</si>
  <si>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</si>
  <si>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</si>
  <si>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</si>
  <si>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</si>
  <si>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</si>
  <si>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</si>
  <si>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</si>
  <si>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</si>
  <si>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</si>
  <si>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</si>
  <si>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</si>
  <si>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</si>
  <si>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</si>
  <si>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</si>
  <si>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</si>
  <si>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</si>
  <si>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</si>
  <si>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</si>
  <si>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</si>
  <si>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</si>
  <si>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</si>
  <si>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</si>
  <si>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</si>
  <si>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</si>
  <si>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</si>
  <si>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</si>
  <si>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</si>
  <si>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</si>
  <si>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</si>
  <si>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</si>
  <si>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</si>
  <si>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</si>
  <si>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</si>
  <si>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</si>
  <si>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</si>
  <si>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</si>
  <si>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</si>
  <si>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</si>
  <si>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</si>
  <si>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</si>
  <si>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</si>
  <si>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</si>
  <si>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</si>
  <si>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</si>
  <si>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</si>
  <si>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</si>
  <si>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</si>
  <si>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</si>
  <si>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</si>
  <si>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</si>
  <si>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</si>
  <si>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</si>
  <si>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</si>
  <si>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</si>
  <si>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</si>
  <si>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</si>
  <si>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</si>
  <si>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</si>
  <si>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</si>
  <si>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</si>
  <si>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</si>
  <si>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</si>
  <si>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</si>
  <si>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</si>
  <si>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</si>
  <si>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</si>
  <si>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</si>
  <si>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</si>
  <si>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</si>
  <si>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</si>
  <si>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</si>
  <si>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</si>
  <si>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</si>
  <si>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</si>
  <si>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</si>
  <si>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</si>
  <si>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</si>
  <si>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</si>
  <si>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</si>
  <si>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</si>
  <si>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</si>
  <si>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</si>
  <si>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</si>
  <si>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</si>
  <si>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</si>
  <si>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</si>
  <si>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</si>
  <si>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</si>
  <si>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</si>
  <si>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</si>
  <si>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</si>
  <si>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</si>
  <si>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</si>
  <si>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</si>
  <si>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</si>
  <si>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</si>
  <si>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</si>
  <si>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</si>
  <si>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</si>
  <si>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</si>
  <si>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</si>
  <si>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</si>
  <si>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</si>
  <si>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</si>
  <si>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</si>
  <si>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</si>
  <si>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</si>
  <si>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</si>
  <si>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</si>
  <si>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</si>
  <si>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</si>
  <si>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</si>
  <si>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</si>
  <si>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</si>
  <si>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</si>
  <si>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</si>
  <si>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</si>
  <si>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</si>
  <si>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</si>
  <si>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</si>
  <si>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</si>
  <si>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</si>
  <si>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</si>
  <si>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</si>
  <si>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</si>
  <si>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</si>
  <si>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</si>
  <si>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</si>
  <si>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</si>
  <si>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</si>
  <si>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</si>
  <si>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</si>
  <si>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</si>
  <si>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</si>
  <si>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</si>
  <si>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</si>
  <si>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</si>
  <si>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</si>
  <si>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</si>
  <si>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</si>
  <si>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</si>
  <si>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</si>
  <si>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</si>
  <si>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</si>
  <si>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</si>
  <si>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</si>
  <si>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</si>
  <si>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</si>
  <si>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</si>
  <si>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</si>
  <si>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</si>
  <si>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</si>
  <si>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</si>
  <si>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</si>
  <si>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</si>
  <si>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</si>
  <si>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</si>
  <si>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</si>
  <si>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</si>
  <si>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</si>
  <si>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</si>
  <si>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</si>
  <si>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</si>
  <si>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</si>
  <si>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</si>
  <si>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</si>
  <si>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</si>
  <si>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</si>
  <si>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</si>
  <si>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</si>
  <si>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</si>
  <si>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</si>
  <si>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</si>
  <si>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</si>
  <si>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</si>
  <si>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</si>
  <si>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</si>
  <si>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</si>
  <si>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</si>
  <si>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</si>
  <si>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</si>
  <si>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</si>
  <si>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</si>
  <si>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</si>
  <si>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</si>
  <si>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</si>
  <si>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</si>
  <si>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</si>
  <si>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</si>
  <si>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</si>
  <si>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</si>
  <si>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</si>
  <si>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</si>
  <si>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</si>
  <si>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</si>
  <si>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</si>
  <si>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</si>
  <si>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</si>
  <si>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</si>
  <si>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</si>
  <si>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</si>
  <si>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</si>
  <si>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</si>
  <si>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</si>
  <si>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</si>
  <si>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</si>
  <si>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</si>
  <si>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</si>
  <si>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</si>
  <si>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</si>
  <si>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</si>
  <si>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</si>
  <si>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</si>
  <si>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</si>
  <si>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</si>
  <si>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</si>
  <si>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</si>
  <si>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</si>
  <si>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</si>
  <si>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</si>
  <si>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</si>
  <si>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</si>
  <si>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</si>
  <si>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</si>
  <si>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</si>
  <si>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</si>
  <si>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</si>
  <si>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</si>
  <si>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</si>
  <si>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</si>
  <si>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</si>
  <si>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</si>
  <si>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</si>
  <si>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</si>
  <si>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</si>
  <si>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</si>
  <si>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</si>
  <si>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</si>
  <si>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</si>
  <si>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</si>
  <si>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</si>
  <si>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</si>
  <si>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</si>
  <si>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</si>
  <si>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</si>
  <si>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</si>
  <si>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</si>
  <si>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</si>
  <si>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</si>
  <si>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</si>
  <si>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</si>
  <si>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</si>
  <si>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</si>
  <si>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</si>
  <si>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</si>
  <si>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</si>
  <si>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</si>
  <si>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</si>
  <si>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</si>
  <si>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</si>
  <si>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</si>
  <si>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</si>
  <si>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</si>
  <si>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</si>
  <si>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</si>
  <si>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</si>
  <si>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</si>
  <si>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</si>
  <si>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</si>
  <si>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</si>
  <si>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</si>
  <si>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</si>
  <si>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</si>
  <si>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</si>
  <si>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</si>
  <si>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</si>
  <si>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</si>
  <si>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</si>
  <si>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</si>
  <si>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</si>
  <si>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</si>
  <si>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</si>
  <si>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</si>
  <si>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</si>
  <si>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</si>
  <si>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</si>
  <si>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</si>
  <si>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</si>
  <si>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</si>
  <si>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</si>
  <si>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</si>
  <si>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</si>
  <si>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</si>
  <si>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</si>
  <si>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</si>
  <si>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</si>
  <si>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</si>
  <si>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</si>
  <si>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</si>
  <si>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</si>
  <si>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</si>
  <si>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</si>
  <si>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</si>
  <si>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</si>
  <si>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</si>
  <si>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</si>
  <si>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</si>
  <si>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</si>
  <si>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</si>
  <si>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</si>
  <si>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</si>
  <si>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</si>
  <si>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</si>
  <si>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</si>
  <si>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</si>
  <si>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</si>
  <si>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</si>
  <si>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</si>
  <si>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</si>
  <si>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</si>
  <si>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</si>
  <si>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</si>
  <si>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</si>
  <si>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</si>
  <si>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</si>
  <si>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</si>
  <si>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</si>
  <si>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</si>
  <si>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</si>
  <si>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</si>
  <si>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</si>
  <si>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</si>
  <si>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</si>
  <si>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</si>
  <si>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</si>
  <si>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</si>
  <si>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</si>
  <si>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</si>
  <si>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</si>
  <si>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</si>
  <si>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</si>
  <si>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</si>
  <si>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</si>
  <si>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</si>
  <si>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</si>
  <si>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</si>
  <si>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</si>
  <si>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</si>
  <si>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</si>
  <si>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</si>
  <si>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</si>
  <si>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</si>
  <si>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</si>
  <si>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</si>
  <si>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</si>
  <si>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</si>
  <si>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</si>
  <si>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</si>
  <si>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</si>
  <si>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</si>
  <si>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</si>
  <si>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</si>
  <si>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</si>
  <si>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</si>
  <si>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</si>
  <si>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</si>
  <si>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</si>
  <si>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</si>
  <si>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</si>
  <si>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</si>
  <si>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</si>
  <si>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</si>
  <si>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</si>
  <si>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</si>
  <si>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</si>
  <si>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</si>
  <si>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</si>
  <si>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</si>
  <si>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</si>
  <si>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</si>
  <si>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</si>
  <si>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</si>
  <si>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</si>
  <si>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</si>
  <si>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</si>
  <si>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</si>
  <si>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</si>
  <si>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</si>
  <si>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</si>
  <si>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</si>
  <si>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</si>
  <si>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</si>
  <si>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</si>
  <si>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</si>
  <si>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</si>
  <si>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</si>
  <si>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</si>
  <si>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</si>
  <si>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</si>
  <si>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</si>
  <si>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</si>
  <si>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</si>
  <si>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</si>
  <si>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</si>
  <si>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</si>
  <si>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</si>
  <si>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</si>
  <si>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</si>
  <si>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</si>
  <si>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</si>
  <si>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</si>
  <si>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</si>
  <si>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</si>
  <si>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</si>
  <si>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</si>
  <si>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</si>
  <si>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</si>
  <si>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</si>
  <si>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</si>
  <si>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</si>
  <si>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</si>
  <si>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</si>
  <si>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</si>
  <si>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</si>
  <si>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</si>
  <si>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</si>
  <si>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</si>
  <si>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</si>
  <si>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</si>
  <si>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</si>
  <si>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</si>
  <si>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</si>
  <si>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</si>
  <si>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</si>
  <si>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</si>
  <si>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</si>
  <si>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</si>
  <si>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</si>
  <si>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</si>
  <si>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</si>
  <si>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</si>
  <si>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</si>
  <si>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</si>
  <si>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</si>
  <si>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</si>
  <si>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</si>
  <si>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</si>
  <si>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</si>
  <si>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</si>
  <si>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</si>
  <si>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</si>
  <si>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</si>
  <si>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</si>
  <si>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</si>
  <si>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</si>
  <si>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</si>
  <si>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</si>
  <si>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</si>
  <si>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</si>
  <si>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</si>
  <si>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</si>
  <si>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</si>
  <si>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</si>
  <si>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</si>
  <si>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</si>
  <si>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</si>
  <si>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</si>
  <si>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</si>
  <si>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</si>
  <si>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</si>
  <si>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</si>
  <si>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</si>
  <si>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</si>
  <si>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</si>
  <si>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</si>
  <si>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</si>
  <si>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</si>
  <si>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</si>
  <si>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</si>
  <si>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</si>
  <si>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</si>
  <si>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</si>
  <si>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</si>
  <si>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</si>
  <si>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</si>
  <si>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</si>
  <si>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</si>
  <si>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</si>
  <si>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</si>
  <si>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</si>
  <si>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</si>
  <si>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</si>
  <si>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</si>
  <si>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</si>
  <si>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</si>
  <si>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</si>
  <si>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</si>
  <si>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</si>
  <si>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</si>
  <si>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</si>
  <si>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</si>
  <si>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</si>
  <si>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</si>
  <si>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</si>
  <si>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</si>
  <si>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</si>
  <si>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</si>
  <si>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</si>
  <si>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</si>
  <si>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</si>
  <si>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</si>
  <si>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</si>
  <si>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</si>
  <si>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</si>
  <si>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</si>
  <si>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</si>
  <si>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</si>
  <si>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</si>
  <si>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</si>
  <si>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</si>
  <si>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</si>
  <si>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</si>
  <si>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</si>
  <si>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</si>
  <si>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</si>
  <si>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</si>
  <si>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</si>
  <si>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</si>
  <si>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</si>
  <si>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</si>
  <si>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</si>
  <si>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</si>
  <si>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</si>
  <si>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</si>
  <si>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</si>
  <si>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</si>
  <si>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</si>
  <si>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</si>
  <si>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</si>
  <si>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</si>
  <si>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</si>
  <si>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</si>
  <si>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</si>
  <si>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</si>
  <si>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</si>
  <si>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</si>
  <si>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</si>
  <si>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</si>
  <si>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</si>
  <si>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</si>
  <si>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</si>
  <si>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</si>
  <si>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</si>
  <si>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</si>
  <si>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</si>
  <si>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</si>
  <si>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</si>
  <si>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</si>
  <si>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</si>
  <si>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</si>
  <si>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</si>
  <si>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</si>
  <si>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</si>
  <si>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</si>
  <si>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</si>
  <si>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</si>
  <si>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</si>
  <si>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</si>
  <si>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</si>
  <si>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</si>
  <si>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</si>
  <si>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</si>
  <si>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</si>
  <si>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</si>
  <si>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</si>
  <si>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</si>
  <si>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</si>
  <si>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</si>
  <si>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</si>
  <si>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</si>
  <si>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</si>
  <si>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</si>
  <si>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</si>
  <si>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</si>
  <si>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</si>
  <si>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</si>
  <si>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</si>
  <si>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</si>
  <si>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</si>
  <si>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</si>
  <si>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</si>
  <si>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</si>
  <si>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</si>
  <si>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</si>
  <si>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</si>
  <si>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</si>
  <si>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</si>
  <si>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</si>
  <si>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</si>
  <si>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</si>
  <si>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</si>
  <si>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</si>
  <si>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</si>
  <si>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</si>
  <si>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</si>
  <si>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</si>
  <si>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</si>
  <si>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</si>
  <si>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</si>
  <si>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</si>
  <si>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</si>
  <si>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</si>
  <si>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</si>
  <si>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</si>
  <si>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</si>
  <si>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</si>
  <si>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</si>
  <si>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</si>
  <si>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</si>
  <si>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</si>
  <si>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</si>
  <si>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</si>
  <si>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</si>
  <si>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</si>
  <si>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</si>
  <si>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</si>
  <si>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</si>
  <si>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</si>
  <si>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</si>
  <si>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</si>
  <si>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</si>
  <si>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</si>
  <si>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</si>
  <si>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</si>
  <si>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</si>
  <si>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</si>
  <si>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</si>
  <si>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</si>
  <si>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</si>
  <si>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</si>
  <si>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</si>
  <si>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</si>
  <si>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</si>
  <si>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</si>
  <si>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</si>
  <si>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</si>
  <si>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</si>
  <si>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</si>
  <si>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</si>
  <si>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</si>
  <si>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</si>
  <si>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</si>
  <si>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</si>
  <si>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</si>
  <si>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</si>
  <si>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</si>
  <si>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</si>
  <si>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</si>
  <si>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</si>
  <si>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</si>
  <si>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</si>
  <si>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</si>
  <si>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</si>
  <si>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</si>
  <si>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</si>
  <si>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</si>
  <si>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</si>
  <si>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</si>
  <si>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</si>
  <si>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</si>
  <si>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</si>
  <si>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</si>
  <si>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</si>
  <si>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</si>
  <si>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</si>
  <si>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</si>
  <si>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</si>
  <si>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</si>
  <si>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</si>
  <si>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</si>
  <si>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</si>
  <si>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</si>
  <si>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</si>
  <si>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</si>
  <si>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</si>
  <si>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</si>
  <si>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</si>
  <si>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</si>
  <si>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</si>
  <si>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</si>
  <si>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</si>
  <si>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</si>
  <si>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</si>
  <si>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</si>
  <si>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</si>
  <si>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</si>
  <si>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</si>
  <si>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</si>
  <si>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</si>
  <si>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</si>
  <si>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</si>
  <si>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</si>
  <si>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</si>
  <si>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</si>
  <si>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</si>
  <si>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</si>
  <si>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</si>
  <si>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</si>
  <si>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</si>
  <si>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</si>
  <si>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</si>
  <si>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</si>
  <si>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</si>
  <si>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</si>
  <si>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</si>
  <si>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</si>
  <si>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</si>
  <si>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</si>
  <si>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</si>
  <si>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</si>
  <si>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</si>
  <si>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</si>
  <si>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</si>
  <si>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</si>
  <si>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</si>
  <si>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</si>
  <si>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</si>
  <si>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</si>
  <si>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</si>
  <si>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</si>
  <si>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</si>
  <si>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</si>
  <si>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</si>
  <si>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</si>
  <si>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</si>
  <si>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</si>
  <si>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</si>
  <si>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</si>
  <si>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</si>
  <si>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</si>
  <si>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</si>
  <si>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</si>
  <si>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</si>
  <si>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</si>
  <si>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</si>
  <si>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</si>
  <si>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</si>
  <si>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</si>
  <si>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</si>
  <si>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</si>
  <si>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</si>
  <si>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</si>
  <si>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</si>
  <si>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</si>
  <si>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</si>
  <si>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</si>
  <si>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</si>
  <si>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</si>
  <si>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</si>
  <si>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</si>
  <si>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</si>
  <si>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</si>
  <si>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</si>
  <si>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</si>
  <si>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</si>
  <si>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</si>
  <si>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</si>
  <si>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</si>
  <si>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</si>
  <si>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</si>
  <si>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</si>
  <si>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</si>
  <si>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</si>
  <si>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</si>
  <si>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</si>
  <si>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</si>
  <si>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</si>
  <si>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</si>
  <si>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</si>
  <si>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</si>
  <si>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</si>
  <si>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</si>
  <si>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</si>
  <si>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</si>
  <si>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</si>
  <si>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</si>
  <si>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</si>
  <si>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</si>
  <si>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</si>
  <si>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</si>
  <si>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</si>
  <si>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</si>
  <si>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</si>
  <si>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</si>
  <si>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</si>
  <si>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</si>
  <si>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</si>
  <si>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</si>
  <si>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</si>
  <si>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</si>
  <si>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</si>
  <si>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</si>
  <si>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</si>
  <si>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</si>
  <si>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</si>
  <si>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</si>
  <si>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</si>
  <si>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</si>
  <si>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</si>
  <si>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</si>
  <si>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</si>
  <si>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</si>
  <si>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</si>
  <si>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</si>
  <si>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</si>
  <si>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</si>
  <si>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</si>
  <si>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</si>
  <si>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</si>
  <si>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</si>
  <si>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</si>
  <si>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</si>
  <si>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</si>
  <si>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</si>
  <si>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</si>
  <si>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</si>
  <si>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</si>
  <si>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</si>
  <si>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</si>
  <si>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</si>
  <si>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</si>
  <si>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</si>
  <si>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</si>
  <si>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</si>
  <si>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</si>
  <si>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</si>
  <si>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</si>
  <si>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</si>
  <si>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</si>
  <si>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</si>
  <si>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</si>
  <si>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</si>
  <si>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</si>
  <si>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</si>
  <si>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</si>
  <si>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</si>
  <si>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</si>
  <si>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</si>
  <si>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</si>
  <si>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</si>
  <si>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</si>
  <si>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</si>
  <si>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</si>
  <si>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</si>
  <si>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</si>
  <si>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</si>
  <si>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</si>
  <si>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</si>
  <si>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</si>
  <si>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</si>
  <si>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</si>
  <si>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</si>
  <si>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</si>
  <si>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</si>
  <si>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</si>
  <si>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</si>
  <si>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</si>
  <si>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</si>
  <si>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</si>
  <si>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</si>
  <si>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</si>
  <si>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</si>
  <si>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</si>
  <si>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</si>
  <si>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</si>
  <si>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</si>
  <si>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</si>
  <si>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</si>
  <si>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</si>
  <si>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</si>
  <si>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</si>
  <si>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</si>
  <si>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</si>
  <si>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</si>
  <si>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</si>
  <si>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</si>
  <si>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</si>
  <si>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</si>
  <si>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</si>
  <si>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</si>
  <si>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</si>
  <si>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</si>
  <si>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</si>
  <si>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</si>
  <si>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</si>
  <si>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</si>
  <si>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</si>
  <si>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</si>
  <si>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</si>
  <si>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</si>
  <si>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</si>
  <si>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</si>
  <si>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</si>
  <si>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</si>
  <si>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</si>
  <si>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</si>
  <si>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</si>
  <si>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</si>
  <si>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</si>
  <si>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</si>
  <si>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</si>
  <si>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</si>
  <si>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</si>
  <si>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</si>
  <si>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</si>
  <si>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</si>
  <si>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</si>
  <si>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</si>
  <si>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</si>
  <si>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</si>
  <si>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</si>
  <si>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</si>
  <si>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</si>
  <si>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</si>
  <si>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</si>
  <si>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</si>
  <si>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</si>
  <si>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</si>
  <si>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</si>
  <si>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</si>
  <si>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</si>
  <si>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</si>
  <si>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</si>
  <si>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</si>
  <si>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</si>
  <si>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</si>
  <si>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</si>
  <si>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</si>
  <si>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</si>
  <si>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</si>
  <si>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</si>
  <si>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</si>
  <si>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</si>
  <si>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</si>
  <si>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</si>
  <si>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</si>
  <si>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</si>
  <si>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</si>
  <si>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</si>
  <si>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</si>
  <si>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</si>
  <si>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</si>
  <si>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</si>
  <si>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</si>
  <si>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</si>
  <si>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</si>
  <si>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</si>
  <si>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</si>
  <si>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</si>
  <si>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</si>
  <si>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</si>
  <si>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</si>
  <si>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</si>
  <si>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</si>
  <si>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</si>
  <si>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</si>
  <si>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</si>
  <si>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</si>
  <si>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</si>
  <si>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</si>
  <si>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</si>
  <si>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</si>
  <si>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</si>
  <si>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</si>
  <si>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</si>
  <si>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</si>
  <si>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</si>
  <si>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</si>
  <si>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</si>
  <si>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</si>
  <si>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</si>
  <si>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</si>
  <si>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</si>
  <si>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</si>
  <si>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</si>
  <si>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</si>
  <si>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</si>
  <si>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</si>
  <si>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</si>
  <si>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</si>
  <si>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</si>
  <si>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</si>
  <si>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</si>
  <si>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</si>
  <si>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</si>
  <si>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</si>
  <si>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</si>
  <si>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</si>
  <si>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</si>
  <si>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</si>
  <si>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</si>
  <si>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</si>
  <si>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</si>
  <si>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</si>
  <si>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</si>
  <si>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</si>
  <si>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</si>
  <si>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</si>
  <si>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</si>
  <si>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</si>
  <si>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</si>
  <si>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</si>
  <si>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</si>
  <si>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</si>
  <si>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</si>
  <si>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</si>
  <si>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</si>
  <si>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</si>
  <si>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</si>
  <si>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</si>
  <si>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</si>
  <si>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</si>
  <si>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</si>
  <si>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</si>
  <si>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</si>
  <si>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</si>
  <si>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</si>
  <si>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</si>
  <si>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</si>
  <si>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</si>
  <si>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</si>
  <si>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</si>
  <si>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</si>
  <si>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</si>
  <si>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</si>
  <si>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</si>
  <si>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</si>
  <si>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</si>
  <si>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</si>
  <si>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</si>
  <si>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</si>
  <si>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</si>
  <si>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</si>
  <si>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</si>
  <si>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</si>
  <si>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</si>
  <si>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</si>
  <si>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</si>
  <si>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</si>
  <si>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</si>
  <si>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</si>
  <si>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</si>
  <si>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</si>
  <si>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</si>
  <si>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</si>
  <si>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</si>
  <si>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</si>
  <si>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</si>
  <si>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</si>
  <si>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</si>
  <si>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</si>
  <si>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</si>
  <si>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</si>
  <si>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</si>
  <si>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</si>
  <si>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</si>
  <si>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</si>
  <si>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</si>
  <si>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</si>
  <si>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</si>
  <si>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</si>
  <si>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</si>
  <si>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</si>
  <si>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</si>
  <si>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</si>
  <si>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</si>
  <si>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</si>
  <si>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</si>
  <si>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</si>
  <si>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</si>
  <si>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</si>
  <si>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</si>
  <si>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</si>
  <si>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</si>
  <si>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</si>
  <si>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</si>
  <si>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</si>
  <si>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</si>
  <si>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</si>
  <si>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</si>
  <si>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</si>
  <si>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</si>
  <si>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</si>
  <si>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</si>
  <si>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</si>
  <si>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</si>
  <si>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</si>
  <si>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</si>
  <si>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</si>
  <si>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</si>
  <si>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</si>
  <si>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</si>
  <si>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</si>
  <si>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</si>
  <si>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</si>
  <si>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</si>
  <si>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</si>
  <si>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</si>
  <si>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</si>
  <si>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</si>
  <si>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</si>
  <si>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</si>
  <si>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</si>
  <si>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</si>
  <si>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</si>
  <si>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</si>
  <si>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</si>
  <si>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</si>
  <si>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</si>
  <si>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</si>
  <si>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</si>
  <si>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</si>
  <si>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</si>
  <si>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</si>
  <si>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</si>
  <si>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</si>
  <si>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</si>
  <si>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</si>
  <si>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</si>
  <si>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</si>
  <si>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</si>
  <si>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</si>
  <si>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</si>
  <si>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</si>
  <si>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</si>
  <si>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</si>
  <si>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</si>
  <si>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</si>
  <si>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</si>
  <si>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</si>
  <si>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</si>
  <si>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</si>
  <si>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</si>
  <si>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</si>
  <si>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</si>
  <si>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</si>
  <si>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</si>
  <si>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</si>
  <si>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</si>
  <si>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</si>
  <si>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</si>
  <si>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</si>
  <si>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</si>
  <si>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</si>
  <si>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</si>
  <si>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</si>
  <si>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</si>
  <si>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</si>
  <si>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</si>
  <si>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</si>
  <si>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</si>
  <si>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</si>
  <si>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</si>
  <si>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</si>
  <si>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</si>
  <si>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</si>
  <si>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</si>
  <si>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</si>
  <si>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</si>
  <si>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</si>
  <si>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</si>
  <si>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</si>
  <si>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</si>
  <si>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</si>
  <si>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</si>
  <si>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</si>
  <si>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</si>
  <si>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</si>
  <si>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</si>
  <si>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</si>
  <si>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</si>
  <si>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</si>
  <si>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</si>
  <si>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</si>
  <si>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</si>
  <si>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</si>
  <si>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</si>
  <si>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</si>
  <si>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</si>
  <si>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</si>
  <si>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</si>
  <si>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</si>
  <si>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</si>
  <si>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</si>
  <si>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</si>
  <si>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</si>
  <si>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</si>
  <si>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</si>
  <si>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</si>
  <si>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</si>
  <si>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</si>
  <si>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</si>
  <si>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</si>
  <si>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</si>
  <si>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</si>
  <si>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</si>
  <si>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</si>
  <si>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</si>
  <si>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</si>
  <si>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</si>
  <si>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</si>
  <si>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</si>
  <si>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</si>
  <si>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</si>
  <si>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</si>
  <si>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</si>
  <si>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</si>
  <si>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</si>
  <si>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</si>
  <si>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</si>
  <si>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</si>
  <si>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</si>
  <si>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</si>
  <si>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</si>
  <si>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</si>
  <si>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</si>
  <si>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</si>
  <si>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</si>
  <si>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</si>
  <si>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</si>
  <si>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</si>
  <si>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</si>
  <si>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</si>
  <si>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</si>
  <si>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</si>
  <si>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</si>
  <si>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</si>
  <si>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</si>
  <si>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</si>
  <si>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</si>
  <si>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</si>
  <si>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</si>
  <si>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</si>
  <si>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</si>
  <si>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</si>
  <si>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</si>
  <si>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</si>
  <si>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</si>
  <si>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</si>
  <si>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</si>
  <si>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</si>
  <si>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</si>
  <si>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</si>
  <si>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</si>
  <si>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</si>
  <si>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</si>
  <si>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</si>
  <si>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</si>
  <si>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</si>
  <si>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</si>
  <si>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</si>
  <si>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</si>
  <si>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</si>
  <si>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</si>
  <si>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</si>
  <si>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</si>
  <si>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</si>
  <si>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</si>
  <si>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</si>
  <si>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</si>
  <si>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</si>
  <si>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</si>
  <si>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</si>
  <si>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</si>
  <si>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</si>
  <si>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</si>
  <si>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</si>
  <si>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</si>
  <si>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</si>
  <si>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</si>
  <si>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</si>
  <si>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</si>
  <si>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</si>
  <si>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</si>
  <si>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</si>
  <si>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</si>
  <si>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</si>
  <si>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</si>
  <si>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</si>
  <si>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</si>
  <si>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</si>
  <si>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</si>
  <si>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</si>
  <si>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</si>
  <si>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</si>
  <si>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</si>
  <si>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</si>
  <si>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</si>
  <si>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</si>
  <si>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</si>
  <si>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</si>
  <si>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</si>
  <si>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</si>
  <si>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</si>
  <si>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</si>
  <si>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</si>
  <si>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</si>
  <si>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</si>
  <si>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</si>
  <si>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</si>
  <si>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</si>
  <si>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</si>
  <si>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</si>
  <si>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</si>
  <si>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</si>
  <si>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</si>
  <si>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</si>
  <si>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</si>
  <si>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</si>
  <si>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</si>
  <si>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</si>
  <si>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</si>
  <si>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</si>
  <si>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</si>
  <si>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</si>
  <si>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</si>
  <si>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</si>
  <si>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</si>
  <si>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</si>
  <si>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</si>
  <si>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</si>
  <si>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</si>
  <si>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</si>
  <si>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</si>
  <si>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</si>
  <si>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</si>
  <si>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</si>
  <si>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</si>
  <si>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</si>
  <si>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</si>
  <si>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</si>
  <si>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</si>
  <si>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</si>
  <si>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</si>
  <si>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</si>
  <si>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</si>
  <si>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</si>
  <si>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</si>
  <si>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</si>
  <si>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</si>
  <si>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</si>
  <si>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</si>
  <si>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</si>
  <si>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</si>
  <si>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</si>
  <si>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</si>
  <si>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</si>
  <si>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</si>
  <si>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</si>
  <si>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</si>
  <si>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</si>
  <si>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</si>
  <si>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</si>
  <si>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</si>
  <si>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</si>
  <si>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</si>
  <si>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</si>
  <si>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</si>
  <si>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</si>
  <si>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</si>
  <si>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</si>
  <si>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</si>
  <si>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</si>
  <si>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</si>
  <si>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</si>
  <si>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</si>
  <si>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</si>
  <si>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</si>
  <si>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</si>
  <si>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</si>
  <si>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</si>
  <si>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</si>
  <si>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</si>
  <si>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</si>
  <si>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</si>
  <si>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</si>
  <si>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</si>
  <si>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</si>
  <si>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</si>
  <si>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</si>
  <si>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</si>
  <si>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</si>
  <si>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</si>
  <si>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</si>
  <si>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</si>
  <si>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</si>
  <si>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</si>
  <si>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</si>
  <si>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</si>
  <si>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</si>
  <si>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</si>
  <si>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</si>
  <si>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</si>
  <si>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</si>
  <si>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</si>
  <si>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</si>
  <si>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</si>
  <si>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</si>
  <si>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</si>
  <si>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</si>
  <si>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</si>
  <si>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</si>
  <si>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</si>
  <si>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</si>
  <si>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</si>
  <si>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</si>
  <si>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</si>
  <si>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</si>
  <si>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</si>
  <si>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</si>
  <si>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</si>
  <si>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</si>
  <si>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</si>
  <si>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</si>
  <si>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</si>
  <si>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</si>
  <si>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</si>
  <si>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</si>
  <si>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</si>
  <si>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</si>
  <si>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</si>
  <si>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</si>
  <si>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</si>
  <si>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</si>
  <si>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</si>
  <si>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</si>
  <si>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</si>
  <si>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</si>
  <si>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</si>
  <si>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</si>
  <si>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</si>
  <si>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</si>
  <si>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</si>
  <si>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</si>
  <si>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</si>
  <si>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</si>
  <si>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</si>
  <si>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</si>
  <si>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</si>
  <si>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</si>
  <si>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</si>
  <si>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</si>
  <si>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</si>
  <si>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</si>
  <si>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</si>
  <si>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</si>
  <si>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</si>
  <si>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</si>
  <si>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</si>
  <si>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</si>
  <si>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</si>
  <si>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</si>
  <si>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</si>
  <si>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</si>
  <si>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</si>
  <si>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</si>
  <si>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</si>
  <si>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</si>
  <si>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</si>
  <si>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</si>
  <si>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</si>
  <si>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</si>
  <si>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</si>
  <si>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</si>
  <si>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</si>
  <si>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</si>
  <si>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</si>
  <si>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</si>
  <si>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</si>
  <si>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</si>
  <si>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</si>
  <si>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</si>
  <si>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</si>
  <si>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</si>
  <si>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</si>
  <si>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</si>
  <si>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</si>
  <si>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</si>
  <si>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</si>
  <si>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</si>
  <si>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</si>
  <si>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</si>
  <si>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</si>
  <si>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</si>
  <si>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</si>
  <si>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</si>
  <si>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</si>
  <si>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</si>
  <si>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</si>
  <si>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</si>
  <si>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</si>
  <si>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</si>
  <si>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</si>
  <si>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</si>
  <si>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</si>
  <si>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</si>
  <si>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</si>
  <si>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</si>
  <si>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</si>
  <si>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</si>
  <si>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</si>
  <si>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</si>
  <si>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</si>
  <si>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</si>
  <si>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</si>
  <si>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</si>
  <si>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</si>
  <si>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</si>
  <si>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</si>
  <si>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</si>
  <si>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</si>
  <si>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</si>
  <si>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</si>
  <si>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</si>
  <si>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</si>
  <si>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</si>
  <si>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</si>
  <si>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</si>
  <si>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</si>
  <si>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</si>
  <si>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</si>
  <si>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</si>
  <si>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</si>
  <si>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</si>
  <si>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</si>
  <si>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</si>
  <si>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</si>
  <si>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</si>
  <si>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</si>
  <si>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</si>
  <si>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</si>
  <si>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</si>
  <si>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</si>
  <si>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</si>
  <si>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</si>
  <si>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</si>
  <si>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</si>
  <si>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</si>
  <si>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</si>
  <si>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</si>
  <si>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</si>
  <si>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</si>
  <si>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</si>
  <si>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</si>
  <si>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</si>
  <si>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</si>
  <si>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</si>
  <si>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</si>
  <si>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</si>
  <si>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</si>
  <si>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</si>
  <si>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</si>
  <si>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</si>
  <si>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</si>
  <si>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</si>
  <si>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</si>
  <si>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</si>
  <si>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</si>
  <si>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</si>
  <si>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</si>
  <si>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</si>
  <si>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</si>
  <si>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</si>
  <si>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</si>
  <si>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</si>
  <si>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</si>
  <si>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</si>
  <si>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</si>
  <si>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</si>
  <si>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</si>
  <si>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</si>
  <si>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</si>
  <si>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</si>
  <si>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</si>
  <si>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</si>
  <si>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</si>
  <si>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</si>
  <si>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</si>
  <si>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</si>
  <si>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</si>
  <si>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</si>
  <si>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</si>
  <si>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</si>
  <si>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</si>
  <si>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</si>
  <si>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</si>
  <si>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</si>
  <si>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</si>
  <si>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</si>
  <si>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</si>
  <si>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</si>
  <si>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</si>
  <si>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</si>
  <si>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</si>
  <si>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</si>
  <si>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</si>
  <si>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</si>
  <si>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</si>
  <si>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</si>
  <si>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</si>
  <si>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</si>
  <si>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</si>
  <si>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</si>
  <si>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</si>
  <si>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</si>
  <si>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</si>
  <si>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</si>
  <si>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</si>
  <si>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</si>
  <si>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</si>
  <si>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</si>
  <si>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</si>
  <si>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</si>
  <si>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</si>
  <si>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</si>
  <si>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</si>
  <si>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</si>
  <si>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</si>
  <si>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</si>
  <si>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</si>
  <si>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</si>
  <si>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</si>
  <si>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</si>
  <si>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</si>
  <si>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</si>
  <si>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</si>
  <si>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</si>
  <si>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</si>
  <si>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</si>
  <si>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</si>
  <si>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</si>
  <si>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</si>
  <si>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</si>
  <si>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</si>
  <si>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</si>
  <si>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</si>
  <si>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</si>
  <si>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</si>
  <si>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</si>
  <si>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</si>
  <si>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</si>
  <si>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</si>
  <si>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</si>
  <si>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</si>
  <si>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</si>
  <si>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</si>
  <si>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</si>
  <si>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</si>
  <si>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</si>
  <si>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</si>
  <si>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</si>
  <si>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</si>
  <si>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</si>
  <si>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</si>
  <si>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</si>
  <si>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</si>
  <si>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</si>
  <si>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</si>
  <si>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</si>
  <si>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</si>
  <si>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</si>
  <si>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</si>
  <si>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</si>
  <si>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</si>
  <si>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</si>
  <si>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</si>
  <si>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</si>
  <si>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</si>
  <si>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</si>
  <si>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</si>
  <si>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</si>
  <si>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</si>
  <si>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</si>
  <si>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</si>
  <si>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</si>
  <si>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</si>
  <si>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</si>
  <si>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</si>
  <si>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</si>
  <si>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</si>
  <si>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</si>
  <si>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</si>
  <si>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</si>
  <si>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</si>
  <si>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</si>
  <si>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</si>
  <si>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</si>
  <si>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</si>
  <si>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</si>
  <si>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</si>
  <si>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</si>
  <si>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</si>
  <si>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</si>
  <si>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</si>
  <si>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</si>
  <si>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</si>
  <si>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</si>
  <si>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</si>
  <si>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</si>
  <si>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</si>
  <si>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</si>
  <si>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</si>
  <si>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</si>
  <si>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</si>
  <si>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</si>
  <si>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</si>
  <si>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</si>
  <si>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</si>
  <si>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</si>
  <si>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</si>
  <si>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</si>
  <si>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</si>
  <si>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</si>
  <si>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</si>
  <si>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</si>
  <si>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</si>
  <si>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</si>
  <si>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</si>
  <si>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</si>
  <si>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</si>
  <si>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</si>
  <si>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</si>
  <si>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</si>
  <si>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</si>
  <si>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</si>
  <si>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</si>
  <si>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</si>
  <si>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</si>
  <si>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</si>
  <si>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</si>
  <si>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</si>
  <si>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</si>
  <si>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</si>
  <si>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</si>
  <si>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</si>
  <si>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</si>
  <si>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</si>
  <si>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</si>
  <si>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</si>
  <si>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</si>
  <si>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</si>
  <si>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</si>
  <si>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</si>
  <si>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</si>
  <si>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</si>
  <si>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</si>
  <si>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</si>
  <si>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</si>
  <si>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</si>
  <si>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</si>
  <si>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</si>
  <si>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</si>
  <si>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</si>
  <si>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</si>
  <si>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</si>
  <si>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</si>
  <si>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</si>
  <si>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</si>
  <si>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</si>
  <si>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</si>
  <si>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</si>
  <si>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</si>
  <si>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</si>
  <si>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</si>
  <si>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</si>
  <si>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</si>
  <si>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</si>
  <si>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</si>
  <si>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</si>
  <si>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</si>
  <si>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</si>
  <si>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</si>
  <si>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</si>
  <si>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</si>
  <si>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</si>
  <si>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</si>
  <si>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</si>
  <si>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</si>
  <si>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</si>
  <si>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</si>
  <si>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</si>
  <si>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</si>
  <si>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</si>
  <si>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</si>
  <si>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</si>
  <si>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</si>
  <si>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</si>
  <si>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</si>
  <si>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</si>
  <si>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</si>
  <si>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</si>
  <si>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</si>
  <si>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</si>
  <si>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</si>
  <si>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</si>
  <si>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</si>
  <si>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</si>
  <si>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</si>
  <si>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</si>
  <si>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</si>
  <si>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</si>
  <si>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</si>
  <si>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</si>
  <si>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</si>
  <si>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</si>
  <si>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</si>
  <si>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</si>
  <si>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</si>
  <si>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</si>
  <si>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</si>
  <si>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</si>
  <si>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</si>
  <si>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</si>
  <si>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</si>
  <si>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</si>
  <si>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</si>
  <si>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</si>
  <si>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</si>
  <si>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</si>
  <si>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</si>
  <si>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</si>
  <si>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</si>
  <si>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</si>
  <si>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</si>
  <si>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</si>
  <si>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</si>
  <si>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</si>
  <si>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</si>
  <si>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</si>
  <si>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</si>
  <si>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</si>
  <si>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</si>
  <si>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</si>
  <si>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</si>
  <si>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</si>
  <si>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</si>
  <si>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</si>
  <si>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</si>
  <si>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</si>
  <si>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</si>
  <si>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</si>
  <si>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</si>
  <si>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</si>
  <si>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</si>
  <si>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</si>
  <si>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</si>
  <si>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</si>
  <si>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</si>
  <si>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</si>
  <si>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</si>
  <si>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</si>
  <si>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</si>
  <si>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</si>
  <si>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</si>
  <si>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</si>
  <si>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</si>
  <si>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</si>
  <si>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</si>
  <si>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</si>
  <si>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</si>
  <si>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</si>
  <si>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</si>
  <si>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</si>
  <si>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</si>
  <si>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</si>
  <si>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</si>
  <si>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</si>
  <si>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</si>
  <si>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</si>
  <si>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</si>
  <si>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</si>
  <si>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</si>
  <si>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</si>
  <si>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</si>
  <si>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</si>
  <si>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</si>
  <si>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</si>
  <si>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</si>
  <si>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</si>
  <si>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</si>
  <si>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</si>
  <si>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</si>
  <si>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</si>
  <si>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</si>
  <si>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</si>
  <si>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</si>
  <si>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</si>
  <si>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</si>
  <si>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</si>
  <si>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</si>
  <si>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</si>
  <si>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</si>
  <si>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</si>
  <si>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</si>
  <si>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</si>
  <si>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</si>
  <si>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</si>
  <si>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</si>
  <si>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</si>
  <si>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</si>
  <si>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</si>
  <si>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</si>
  <si>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</si>
  <si>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</si>
  <si>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</si>
  <si>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</si>
  <si>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</si>
  <si>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</si>
  <si>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</si>
  <si>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</si>
  <si>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</si>
  <si>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</si>
  <si>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</si>
  <si>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</si>
  <si>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</si>
  <si>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</si>
  <si>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</si>
  <si>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</si>
  <si>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</si>
  <si>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</si>
  <si>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</si>
  <si>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</si>
  <si>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</si>
  <si>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</si>
  <si>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</si>
  <si>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</si>
  <si>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</si>
  <si>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</si>
  <si>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</si>
  <si>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</si>
  <si>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</si>
  <si>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</si>
  <si>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</si>
  <si>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</si>
  <si>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</si>
  <si>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</si>
  <si>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</si>
  <si>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</si>
  <si>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</si>
  <si>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</si>
  <si>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</si>
  <si>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</si>
  <si>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</si>
  <si>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</si>
  <si>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</si>
  <si>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</si>
  <si>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</si>
  <si>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</si>
  <si>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</si>
  <si>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</si>
  <si>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</si>
  <si>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</si>
  <si>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</si>
  <si>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</si>
  <si>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</si>
  <si>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</si>
  <si>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</si>
  <si>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</si>
  <si>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</si>
  <si>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</si>
  <si>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</si>
  <si>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</si>
  <si>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</si>
  <si>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</si>
  <si>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</si>
  <si>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</si>
  <si>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</si>
  <si>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</si>
  <si>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</si>
  <si>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</si>
  <si>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</si>
  <si>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</si>
  <si>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</si>
  <si>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</si>
  <si>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</si>
  <si>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</si>
  <si>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</si>
  <si>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</si>
  <si>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</si>
  <si>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</si>
  <si>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</si>
  <si>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</si>
  <si>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</si>
  <si>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</si>
  <si>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</si>
  <si>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</si>
  <si>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</si>
  <si>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</si>
  <si>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</si>
  <si>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</si>
  <si>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</si>
  <si>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</si>
  <si>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</si>
  <si>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</si>
  <si>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</si>
  <si>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</si>
  <si>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</si>
  <si>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</si>
  <si>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</si>
  <si>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</si>
  <si>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</si>
  <si>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</si>
  <si>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</si>
  <si>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</si>
  <si>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</si>
  <si>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</si>
  <si>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</si>
  <si>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</si>
  <si>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</si>
  <si>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</si>
  <si>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</si>
  <si>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</si>
  <si>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</si>
  <si>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</si>
  <si>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</si>
  <si>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</si>
  <si>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</si>
  <si>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</si>
  <si>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</si>
  <si>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</si>
  <si>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</si>
  <si>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</si>
  <si>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</si>
  <si>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</si>
  <si>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</si>
  <si>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</si>
  <si>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</si>
  <si>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</si>
  <si>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</si>
  <si>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</si>
  <si>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</si>
  <si>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</si>
  <si>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</si>
  <si>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</si>
  <si>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</si>
  <si>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</si>
  <si>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</si>
  <si>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</si>
  <si>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</si>
  <si>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</si>
  <si>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</si>
  <si>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</si>
  <si>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</si>
  <si>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</si>
  <si>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</si>
  <si>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</si>
  <si>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</si>
  <si>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</si>
  <si>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</si>
  <si>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</si>
  <si>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</si>
  <si>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</si>
  <si>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</si>
  <si>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</si>
  <si>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</si>
  <si>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</si>
  <si>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</si>
  <si>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</si>
  <si>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</si>
  <si>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</si>
  <si>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</si>
  <si>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</si>
  <si>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</si>
  <si>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</si>
  <si>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</si>
  <si>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</si>
  <si>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</si>
  <si>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</si>
  <si>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</si>
  <si>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</si>
  <si>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</si>
  <si>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</si>
  <si>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</si>
  <si>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</si>
  <si>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</si>
  <si>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</si>
  <si>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</si>
  <si>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</si>
  <si>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</si>
  <si>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</si>
  <si>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</si>
  <si>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</si>
  <si>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</si>
  <si>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</si>
  <si>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</si>
  <si>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</si>
  <si>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</si>
  <si>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</si>
  <si>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</si>
  <si>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</si>
  <si>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</si>
  <si>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</si>
  <si>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</si>
  <si>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</si>
  <si>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</si>
  <si>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</si>
  <si>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</si>
  <si>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</si>
  <si>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</si>
  <si>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</si>
  <si>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</si>
  <si>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</si>
  <si>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</si>
  <si>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</si>
  <si>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</si>
  <si>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</si>
  <si>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</si>
  <si>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</si>
  <si>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</si>
  <si>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</si>
  <si>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</si>
  <si>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</si>
  <si>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</si>
  <si>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</si>
  <si>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</si>
  <si>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</si>
  <si>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</si>
  <si>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</si>
  <si>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</si>
  <si>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</si>
  <si>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</si>
  <si>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</si>
  <si>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</si>
  <si>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</si>
  <si>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</si>
  <si>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</si>
  <si>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</si>
  <si>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</si>
  <si>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</si>
  <si>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</si>
  <si>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</si>
  <si>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</si>
  <si>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</si>
  <si>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</si>
  <si>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</si>
  <si>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</si>
  <si>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</si>
  <si>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</si>
  <si>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</si>
  <si>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</si>
  <si>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</si>
  <si>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</si>
  <si>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</si>
  <si>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</si>
  <si>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</si>
  <si>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</si>
  <si>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</si>
  <si>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</si>
  <si>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</si>
  <si>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</si>
  <si>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</si>
  <si>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</si>
  <si>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</si>
  <si>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</si>
  <si>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</si>
  <si>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</si>
  <si>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</si>
  <si>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</si>
  <si>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</si>
  <si>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</si>
  <si>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</si>
  <si>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</si>
  <si>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</si>
  <si>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</si>
  <si>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</si>
  <si>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</si>
  <si>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</si>
  <si>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</si>
  <si>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</si>
  <si>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</si>
  <si>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</si>
  <si>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</si>
  <si>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</si>
  <si>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</si>
  <si>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</si>
  <si>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</si>
  <si>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</si>
  <si>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</si>
  <si>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</si>
  <si>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</si>
  <si>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</si>
  <si>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</si>
  <si>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</si>
  <si>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</si>
  <si>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</si>
  <si>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</si>
  <si>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</si>
  <si>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</si>
  <si>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</si>
  <si>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</si>
  <si>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</si>
  <si>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</si>
  <si>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</si>
  <si>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</si>
  <si>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</si>
  <si>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</si>
  <si>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</si>
  <si>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</si>
  <si>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</si>
  <si>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</si>
  <si>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</si>
  <si>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</si>
  <si>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</si>
  <si>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</si>
  <si>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</si>
  <si>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</si>
  <si>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</si>
  <si>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</si>
  <si>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</si>
  <si>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</si>
  <si>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</si>
  <si>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</si>
  <si>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</si>
  <si>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</si>
  <si>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</si>
  <si>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</si>
  <si>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</si>
  <si>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</si>
  <si>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</si>
  <si>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</si>
  <si>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</si>
  <si>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</si>
  <si>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</si>
  <si>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</si>
  <si>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</si>
  <si>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</si>
  <si>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</si>
  <si>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</si>
  <si>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</si>
  <si>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</si>
  <si>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</si>
  <si>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</si>
  <si>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</si>
  <si>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</si>
  <si>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</si>
  <si>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</si>
  <si>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</si>
  <si>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</si>
  <si>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</si>
  <si>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</si>
  <si>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</si>
  <si>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</si>
  <si>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</si>
  <si>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</si>
  <si>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</si>
  <si>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</si>
  <si>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</si>
  <si>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</si>
  <si>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</si>
  <si>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</si>
  <si>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</si>
  <si>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</si>
  <si>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</si>
  <si>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</si>
  <si>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</si>
  <si>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</si>
  <si>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</si>
  <si>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</si>
  <si>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</si>
  <si>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</si>
  <si>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</si>
  <si>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</si>
  <si>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</si>
  <si>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</si>
  <si>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</si>
  <si>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</si>
  <si>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</si>
  <si>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</si>
  <si>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</si>
  <si>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</si>
  <si>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</si>
  <si>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</si>
  <si>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</si>
  <si>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</si>
  <si>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</si>
  <si>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</si>
  <si>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</si>
  <si>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</si>
  <si>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</si>
  <si>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</si>
  <si>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</si>
  <si>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</si>
  <si>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</si>
  <si>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</si>
  <si>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</si>
  <si>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</si>
  <si>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</si>
  <si>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</si>
  <si>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</si>
  <si>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</si>
  <si>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</si>
  <si>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</si>
  <si>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</si>
  <si>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</si>
  <si>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</si>
  <si>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</si>
  <si>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</si>
  <si>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</si>
  <si>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</si>
  <si>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</si>
  <si>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</si>
  <si>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</si>
  <si>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</si>
  <si>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</si>
  <si>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</si>
  <si>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</si>
  <si>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</si>
  <si>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</si>
  <si>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</si>
  <si>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</si>
  <si>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</si>
  <si>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</si>
  <si>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</si>
  <si>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</si>
  <si>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</si>
  <si>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</si>
  <si>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</si>
  <si>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</si>
  <si>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</si>
  <si>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</si>
  <si>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</si>
  <si>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</si>
  <si>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</si>
  <si>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</si>
  <si>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</si>
  <si>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</si>
  <si>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</si>
  <si>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</si>
  <si>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</si>
  <si>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</si>
  <si>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</si>
  <si>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</si>
  <si>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</si>
  <si>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</si>
  <si>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</si>
  <si>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</si>
  <si>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</si>
  <si>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</si>
  <si>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</si>
  <si>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</si>
  <si>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</si>
  <si>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</si>
  <si>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</si>
  <si>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</si>
  <si>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</si>
  <si>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</si>
  <si>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</si>
  <si>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</si>
  <si>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</si>
  <si>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</si>
  <si>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</si>
  <si>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</si>
  <si>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</si>
  <si>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</si>
  <si>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</si>
  <si>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</si>
  <si>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</si>
  <si>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</si>
  <si>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</si>
  <si>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</si>
  <si>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</si>
  <si>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</si>
  <si>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</si>
  <si>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</si>
  <si>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</si>
  <si>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</si>
  <si>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</si>
  <si>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</si>
  <si>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</si>
  <si>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</si>
  <si>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</si>
  <si>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</si>
  <si>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</si>
  <si>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</si>
  <si>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</si>
  <si>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</si>
  <si>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</si>
  <si>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</si>
  <si>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</si>
  <si>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</si>
  <si>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</si>
  <si>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</si>
  <si>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</si>
  <si>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</si>
  <si>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</si>
  <si>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</si>
  <si>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</si>
  <si>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</si>
  <si>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</si>
  <si>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</si>
  <si>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</si>
  <si>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</si>
  <si>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</si>
  <si>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</si>
  <si>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</si>
  <si>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</si>
  <si>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</si>
  <si>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</si>
  <si>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</si>
  <si>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</si>
  <si>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</si>
  <si>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</si>
  <si>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</si>
  <si>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</si>
  <si>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</si>
  <si>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</si>
  <si>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</si>
  <si>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</si>
  <si>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</si>
  <si>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</si>
  <si>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</si>
  <si>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</si>
  <si>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</si>
  <si>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</si>
  <si>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</si>
  <si>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</si>
  <si>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</si>
  <si>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</si>
  <si>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</si>
  <si>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</si>
  <si>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</si>
  <si>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</si>
  <si>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</si>
  <si>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</si>
  <si>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</si>
  <si>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</si>
  <si>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</si>
  <si>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</si>
  <si>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</si>
  <si>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</si>
  <si>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</si>
  <si>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</si>
  <si>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</si>
  <si>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</si>
  <si>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</si>
  <si>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</si>
  <si>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</si>
  <si>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</si>
  <si>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</si>
  <si>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</si>
  <si>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</si>
  <si>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</si>
  <si>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</si>
  <si>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</si>
  <si>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</si>
  <si>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</si>
  <si>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</si>
  <si>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</si>
  <si>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</si>
  <si>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</si>
  <si>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</si>
  <si>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</si>
  <si>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</si>
  <si>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</si>
  <si>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</si>
  <si>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</si>
  <si>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</si>
  <si>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</si>
  <si>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</si>
  <si>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</si>
  <si>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</si>
  <si>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</si>
  <si>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</si>
  <si>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</si>
  <si>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</si>
  <si>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</si>
  <si>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</si>
  <si>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</si>
  <si>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</si>
  <si>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</si>
  <si>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</si>
  <si>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</si>
  <si>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</si>
  <si>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</si>
  <si>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</si>
  <si>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</si>
  <si>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</si>
  <si>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</si>
  <si>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</si>
  <si>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</si>
  <si>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</si>
  <si>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</si>
  <si>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</si>
  <si>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</si>
  <si>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</si>
  <si>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</si>
  <si>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</si>
  <si>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</si>
  <si>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</si>
  <si>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</si>
  <si>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</si>
  <si>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</si>
  <si>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</si>
  <si>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</si>
  <si>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</si>
  <si>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</si>
  <si>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</si>
  <si>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</si>
  <si>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</si>
  <si>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</si>
  <si>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</si>
  <si>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</si>
  <si>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</si>
  <si>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</si>
  <si>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</si>
  <si>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</si>
  <si>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</si>
  <si>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</si>
  <si>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</si>
  <si>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</si>
  <si>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</si>
  <si>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</si>
  <si>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</si>
  <si>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</si>
  <si>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</si>
  <si>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</si>
  <si>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</si>
  <si>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</si>
  <si>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</si>
  <si>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</si>
  <si>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</si>
  <si>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</si>
  <si>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</si>
  <si>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</si>
  <si>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</si>
  <si>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</si>
  <si>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</si>
  <si>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</si>
  <si>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</si>
  <si>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</si>
  <si>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</si>
  <si>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</si>
  <si>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</si>
  <si>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</si>
  <si>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</si>
  <si>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</si>
  <si>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</si>
  <si>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</si>
  <si>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</si>
  <si>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</si>
  <si>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</si>
  <si>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</si>
  <si>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</si>
  <si>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</si>
  <si>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</si>
  <si>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</si>
  <si>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</si>
  <si>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</si>
  <si>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</si>
  <si>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</si>
  <si>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</si>
  <si>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</si>
  <si>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</si>
  <si>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</si>
  <si>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</si>
  <si>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</si>
  <si>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</si>
  <si>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</si>
  <si>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</si>
  <si>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</si>
  <si>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</si>
  <si>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</si>
  <si>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</si>
  <si>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</si>
  <si>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</si>
  <si>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</si>
  <si>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</si>
  <si>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</si>
  <si>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</si>
  <si>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</si>
  <si>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</si>
  <si>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</si>
  <si>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</si>
  <si>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</si>
  <si>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</si>
  <si>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</si>
  <si>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</si>
  <si>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</si>
  <si>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</si>
  <si>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</si>
  <si>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</si>
  <si>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</si>
  <si>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</si>
  <si>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</si>
  <si>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</si>
  <si>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</si>
  <si>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</si>
  <si>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</si>
  <si>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</si>
  <si>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</si>
  <si>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</si>
  <si>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</si>
  <si>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</si>
  <si>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</si>
  <si>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</si>
  <si>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</si>
  <si>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</si>
  <si>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</si>
  <si>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</si>
  <si>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</si>
  <si>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</si>
  <si>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</si>
  <si>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</si>
  <si>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</si>
  <si>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</si>
  <si>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</si>
  <si>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</si>
  <si>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</si>
  <si>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</si>
  <si>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</si>
  <si>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</si>
  <si>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</si>
  <si>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</si>
  <si>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</si>
  <si>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</si>
  <si>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</si>
  <si>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</si>
  <si>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</si>
  <si>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</si>
  <si>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</si>
  <si>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</si>
  <si>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</si>
  <si>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</si>
  <si>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</si>
  <si>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</si>
  <si>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</si>
  <si>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</si>
  <si>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</si>
  <si>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</si>
  <si>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</si>
  <si>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</si>
  <si>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</si>
  <si>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</si>
  <si>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</si>
  <si>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</si>
  <si>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</si>
  <si>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</si>
  <si>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</si>
  <si>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</si>
  <si>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</si>
  <si>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</si>
  <si>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</si>
  <si>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</si>
  <si>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</si>
  <si>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</si>
  <si>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</si>
  <si>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</si>
  <si>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</si>
  <si>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</si>
  <si>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</si>
  <si>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</si>
  <si>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</si>
  <si>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</si>
  <si>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</si>
  <si>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</si>
  <si>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</si>
  <si>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</si>
  <si>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</si>
  <si>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</si>
  <si>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</si>
  <si>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</si>
  <si>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</si>
  <si>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</si>
  <si>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</si>
  <si>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</si>
  <si>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</si>
  <si>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</si>
  <si>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</si>
  <si>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</si>
  <si>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</si>
  <si>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</si>
  <si>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</si>
  <si>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</si>
  <si>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</si>
  <si>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</si>
  <si>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</si>
  <si>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</si>
  <si>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</si>
  <si>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</si>
  <si>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</si>
  <si>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</si>
  <si>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</si>
  <si>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</si>
  <si>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</si>
  <si>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</si>
  <si>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</si>
  <si>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</si>
  <si>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</si>
  <si>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</si>
  <si>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</si>
  <si>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</si>
  <si>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</si>
  <si>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</si>
  <si>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</si>
  <si>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</si>
  <si>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</si>
  <si>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</si>
  <si>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</si>
  <si>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</si>
  <si>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</si>
  <si>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</si>
  <si>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</si>
  <si>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</si>
  <si>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</si>
  <si>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</si>
  <si>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</si>
  <si>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</si>
  <si>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</si>
  <si>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</si>
  <si>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</si>
  <si>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</si>
  <si>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</si>
  <si>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</si>
  <si>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</si>
  <si>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</si>
  <si>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</si>
  <si>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</si>
  <si>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</si>
  <si>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</si>
  <si>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</si>
  <si>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</si>
  <si>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</si>
  <si>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</si>
  <si>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</si>
  <si>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</si>
  <si>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</si>
  <si>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</si>
  <si>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</si>
  <si>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</si>
  <si>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</si>
  <si>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</si>
  <si>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</si>
  <si>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</si>
  <si>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</si>
  <si>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</si>
  <si>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</si>
  <si>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</si>
  <si>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</si>
  <si>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</si>
  <si>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</si>
  <si>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</si>
  <si>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</si>
  <si>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</si>
  <si>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</si>
  <si>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</si>
  <si>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</si>
  <si>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</si>
  <si>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</si>
  <si>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</si>
  <si>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</si>
  <si>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</si>
  <si>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</si>
  <si>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</si>
  <si>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</si>
  <si>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</si>
  <si>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</si>
  <si>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</si>
  <si>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</si>
  <si>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</si>
  <si>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</si>
  <si>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</si>
  <si>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</si>
  <si>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</si>
  <si>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</si>
  <si>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</si>
  <si>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</si>
  <si>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</si>
  <si>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</si>
  <si>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</si>
  <si>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</si>
  <si>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</si>
  <si>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</si>
  <si>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</si>
  <si>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</si>
  <si>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</si>
  <si>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</si>
  <si>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</si>
  <si>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</si>
  <si>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</si>
  <si>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</si>
  <si>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</si>
  <si>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</si>
  <si>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</si>
  <si>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</si>
  <si>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</si>
  <si>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</si>
  <si>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</si>
  <si>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</si>
  <si>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</si>
  <si>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</si>
  <si>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</si>
  <si>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</si>
  <si>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</si>
  <si>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</si>
  <si>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</si>
  <si>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</si>
  <si>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</si>
  <si>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</si>
  <si>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</si>
  <si>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</si>
  <si>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</si>
  <si>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</si>
  <si>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</si>
  <si>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</si>
  <si>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</si>
  <si>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</si>
  <si>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</si>
  <si>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</si>
  <si>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</si>
  <si>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</si>
  <si>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</si>
  <si>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</si>
  <si>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</si>
  <si>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</si>
  <si>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</si>
  <si>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</si>
  <si>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</si>
  <si>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</si>
  <si>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</si>
  <si>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</si>
  <si>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</si>
  <si>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</si>
  <si>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</si>
  <si>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</si>
  <si>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</si>
  <si>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</si>
  <si>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</si>
  <si>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</si>
  <si>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</si>
  <si>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</si>
  <si>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</si>
  <si>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</si>
  <si>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</si>
  <si>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</si>
  <si>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</si>
  <si>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</si>
  <si>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</si>
  <si>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</si>
  <si>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</si>
  <si>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</si>
  <si>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</si>
  <si>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</si>
  <si>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</si>
  <si>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</si>
  <si>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</si>
  <si>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</si>
  <si>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</si>
  <si>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</si>
  <si>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</si>
  <si>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</si>
  <si>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</si>
  <si>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</si>
  <si>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</si>
  <si>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</si>
  <si>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</si>
  <si>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</si>
  <si>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</si>
  <si>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</si>
  <si>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</si>
  <si>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</si>
  <si>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</si>
  <si>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</si>
  <si>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</si>
  <si>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</si>
  <si>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</si>
  <si>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</si>
  <si>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</si>
  <si>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</si>
  <si>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</si>
  <si>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</si>
  <si>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</si>
  <si>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</si>
  <si>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</si>
  <si>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</si>
  <si>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</si>
  <si>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</si>
  <si>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</si>
  <si>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</si>
  <si>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</si>
  <si>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</si>
  <si>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</si>
  <si>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</si>
  <si>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</si>
  <si>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</si>
  <si>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</si>
  <si>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</si>
  <si>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</si>
  <si>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</si>
  <si>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</si>
  <si>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</si>
  <si>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</si>
  <si>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</si>
  <si>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</si>
  <si>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</si>
  <si>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</si>
  <si>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</si>
  <si>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</si>
  <si>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</si>
  <si>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</si>
  <si>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</si>
  <si>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</si>
  <si>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</si>
  <si>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</si>
  <si>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</si>
  <si>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</si>
  <si>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</si>
  <si>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</si>
  <si>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</si>
  <si>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</si>
  <si>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</si>
  <si>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</si>
  <si>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</si>
  <si>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</si>
  <si>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</si>
  <si>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</si>
  <si>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</si>
  <si>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</si>
  <si>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</si>
  <si>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</si>
  <si>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</si>
  <si>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</si>
  <si>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</si>
  <si>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</si>
  <si>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</si>
  <si>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</si>
  <si>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</si>
  <si>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</si>
  <si>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</si>
  <si>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</si>
  <si>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</si>
  <si>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</si>
  <si>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</si>
  <si>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</si>
  <si>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</si>
  <si>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</si>
  <si>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</si>
  <si>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</si>
  <si>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</si>
  <si>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</si>
  <si>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</si>
  <si>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</si>
  <si>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</si>
  <si>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</si>
  <si>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</si>
  <si>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</si>
  <si>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</si>
  <si>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</si>
  <si>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</si>
  <si>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</si>
  <si>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</si>
  <si>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</si>
  <si>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</si>
  <si>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</si>
  <si>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</si>
  <si>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</si>
  <si>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</si>
  <si>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</si>
  <si>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</si>
  <si>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</si>
  <si>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</si>
  <si>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</si>
  <si>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</si>
  <si>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</si>
  <si>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</si>
  <si>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</si>
  <si>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</si>
  <si>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</si>
  <si>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</si>
  <si>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</si>
  <si>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</si>
  <si>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</si>
  <si>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</si>
  <si>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</si>
  <si>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</si>
  <si>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</si>
  <si>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</si>
  <si>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</si>
  <si>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</si>
  <si>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</si>
  <si>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</si>
  <si>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</si>
  <si>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</si>
  <si>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</si>
  <si>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</si>
  <si>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</si>
  <si>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</si>
  <si>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</si>
  <si>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</si>
  <si>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</si>
  <si>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</si>
  <si>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</si>
  <si>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</si>
  <si>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</si>
  <si>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</si>
  <si>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</si>
  <si>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</si>
  <si>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</si>
  <si>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</si>
  <si>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</si>
  <si>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</si>
  <si>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</si>
  <si>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</si>
  <si>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</si>
  <si>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</si>
  <si>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</si>
  <si>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</si>
  <si>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</si>
  <si>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</si>
  <si>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</si>
  <si>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</si>
  <si>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</si>
  <si>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</si>
  <si>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</si>
  <si>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</si>
  <si>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</si>
  <si>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</si>
  <si>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</si>
  <si>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</si>
  <si>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</si>
  <si>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</si>
  <si>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</si>
  <si>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</si>
  <si>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</si>
  <si>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</si>
  <si>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</si>
  <si>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</si>
  <si>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</si>
  <si>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</si>
  <si>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</si>
  <si>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</si>
  <si>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</si>
  <si>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</si>
  <si>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</si>
  <si>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</si>
  <si>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</si>
  <si>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</si>
  <si>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</si>
  <si>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</si>
  <si>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</si>
  <si>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</si>
  <si>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</si>
  <si>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</si>
  <si>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</si>
  <si>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</si>
  <si>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</si>
  <si>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</si>
  <si>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</si>
  <si>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</si>
  <si>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</si>
  <si>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</si>
  <si>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</si>
  <si>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</si>
  <si>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</si>
  <si>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</si>
  <si>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</si>
  <si>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</si>
  <si>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</si>
  <si>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</si>
  <si>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</si>
  <si>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</si>
  <si>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</si>
  <si>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</si>
  <si>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</si>
  <si>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</si>
  <si>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</si>
  <si>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</si>
  <si>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</si>
  <si>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</si>
  <si>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</si>
  <si>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</si>
  <si>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</si>
  <si>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</si>
  <si>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</si>
  <si>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</si>
  <si>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</si>
  <si>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</si>
  <si>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</si>
  <si>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</si>
  <si>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</si>
  <si>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</si>
  <si>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</si>
  <si>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</si>
  <si>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</si>
  <si>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</si>
  <si>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</si>
  <si>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</si>
  <si>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</si>
  <si>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</si>
  <si>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</si>
  <si>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</si>
  <si>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</si>
  <si>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</si>
  <si>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</si>
  <si>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</si>
  <si>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</si>
  <si>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</si>
  <si>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</si>
  <si>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</si>
  <si>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</si>
  <si>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</si>
  <si>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</si>
  <si>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</si>
  <si>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</si>
  <si>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</si>
  <si>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</si>
  <si>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</si>
  <si>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</si>
  <si>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</si>
  <si>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</si>
  <si>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</si>
  <si>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</si>
  <si>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</si>
  <si>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</si>
  <si>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</si>
  <si>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</si>
  <si>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</si>
  <si>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</si>
  <si>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</si>
  <si>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</si>
  <si>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</si>
  <si>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</si>
  <si>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</si>
  <si>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</si>
  <si>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</si>
  <si>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</si>
  <si>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</si>
  <si>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</si>
  <si>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</si>
  <si>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</si>
  <si>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</si>
  <si>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</si>
  <si>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</si>
  <si>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</si>
  <si>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</si>
  <si>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</si>
  <si>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</si>
  <si>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</si>
  <si>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</si>
  <si>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</si>
  <si>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</si>
  <si>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</si>
  <si>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</si>
  <si>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</si>
  <si>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</si>
  <si>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</si>
  <si>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</si>
  <si>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</si>
  <si>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</si>
  <si>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</si>
  <si>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</si>
  <si>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</si>
  <si>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</si>
  <si>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</si>
  <si>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</si>
  <si>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</si>
  <si>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</si>
  <si>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</si>
  <si>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</si>
  <si>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</si>
  <si>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</si>
  <si>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</si>
  <si>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</si>
  <si>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</si>
  <si>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</si>
  <si>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</si>
  <si>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</si>
  <si>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</si>
  <si>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</si>
  <si>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</si>
  <si>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</si>
  <si>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</si>
  <si>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</si>
  <si>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</si>
  <si>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</si>
  <si>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</si>
  <si>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</si>
  <si>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</si>
  <si>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</si>
  <si>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</si>
  <si>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</si>
  <si>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</si>
  <si>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</si>
  <si>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</si>
  <si>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</si>
  <si>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</si>
  <si>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</si>
  <si>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</si>
  <si>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</si>
  <si>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</si>
  <si>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</si>
  <si>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</si>
  <si>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</si>
  <si>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</si>
  <si>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</si>
  <si>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</si>
  <si>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</si>
  <si>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</si>
  <si>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</si>
  <si>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</si>
  <si>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</si>
  <si>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</si>
  <si>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</si>
  <si>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</si>
  <si>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</si>
  <si>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</si>
  <si>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</si>
  <si>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</si>
  <si>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</si>
  <si>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</si>
  <si>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</si>
  <si>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</si>
  <si>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</si>
  <si>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</si>
  <si>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</si>
  <si>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</si>
  <si>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</si>
  <si>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</si>
  <si>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</si>
  <si>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</si>
  <si>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</si>
  <si>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</si>
  <si>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</si>
  <si>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</si>
  <si>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</si>
  <si>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</si>
  <si>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</si>
  <si>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</si>
  <si>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</si>
  <si>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</si>
  <si>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</si>
  <si>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</si>
  <si>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</si>
  <si>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</si>
  <si>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</si>
  <si>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</si>
  <si>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</si>
  <si>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</si>
  <si>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</si>
  <si>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</si>
  <si>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</si>
  <si>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</si>
  <si>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</si>
  <si>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</si>
  <si>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</si>
  <si>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</si>
  <si>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</si>
  <si>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</si>
  <si>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</si>
  <si>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</si>
  <si>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</si>
  <si>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</si>
  <si>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</si>
  <si>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</si>
  <si>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</si>
  <si>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</si>
  <si>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</si>
  <si>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</si>
  <si>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</si>
  <si>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</si>
  <si>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</si>
  <si>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</si>
  <si>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</si>
  <si>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</si>
  <si>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</si>
  <si>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</si>
  <si>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</si>
  <si>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</si>
  <si>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</si>
  <si>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</si>
  <si>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</si>
  <si>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</si>
  <si>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</si>
  <si>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</si>
  <si>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</si>
  <si>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</si>
  <si>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</si>
  <si>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</si>
  <si>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</si>
  <si>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</si>
  <si>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</si>
  <si>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</si>
  <si>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</si>
  <si>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</si>
  <si>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</si>
  <si>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</si>
  <si>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</si>
  <si>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</si>
  <si>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</si>
  <si>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</si>
  <si>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</si>
  <si>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</si>
  <si>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</si>
  <si>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</si>
  <si>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</si>
  <si>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</si>
  <si>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</si>
  <si>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</si>
  <si>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</si>
  <si>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</si>
  <si>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</si>
  <si>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</si>
  <si>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</si>
  <si>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</si>
  <si>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</si>
  <si>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</si>
  <si>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</si>
  <si>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</si>
  <si>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</si>
  <si>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</si>
  <si>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</si>
  <si>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</si>
  <si>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</si>
  <si>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</si>
  <si>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</si>
  <si>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</si>
  <si>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</si>
  <si>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</si>
  <si>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</si>
  <si>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</si>
  <si>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</si>
  <si>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</si>
  <si>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</si>
  <si>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</si>
  <si>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</si>
  <si>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</si>
  <si>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</si>
  <si>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</si>
  <si>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</si>
  <si>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</si>
  <si>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</si>
  <si>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</si>
  <si>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</si>
  <si>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</si>
  <si>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</si>
  <si>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</si>
  <si>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</si>
  <si>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</si>
  <si>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</si>
  <si>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</si>
  <si>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</si>
  <si>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</si>
  <si>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</si>
  <si>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</si>
  <si>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</si>
  <si>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</si>
  <si>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</si>
  <si>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</si>
  <si>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</si>
  <si>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</si>
  <si>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</si>
  <si>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</si>
  <si>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</si>
  <si>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</si>
  <si>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</si>
  <si>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</si>
  <si>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</si>
  <si>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</si>
  <si>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</si>
  <si>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</si>
  <si>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</si>
  <si>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</si>
  <si>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</si>
  <si>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</si>
  <si>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</si>
  <si>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</si>
  <si>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</si>
  <si>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</si>
  <si>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</si>
  <si>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</si>
  <si>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</si>
  <si>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</si>
  <si>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</si>
  <si>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</si>
  <si>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</si>
  <si>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</si>
  <si>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</si>
  <si>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</si>
  <si>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</si>
  <si>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</si>
  <si>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</si>
  <si>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</si>
  <si>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</si>
  <si>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</si>
  <si>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</si>
  <si>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</si>
  <si>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</si>
  <si>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</si>
  <si>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</si>
  <si>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</si>
  <si>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</si>
  <si>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</si>
  <si>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</si>
  <si>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</si>
  <si>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</si>
  <si>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</si>
  <si>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</si>
  <si>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</si>
  <si>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</si>
  <si>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</si>
  <si>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</si>
  <si>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</si>
  <si>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</si>
  <si>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</si>
  <si>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</si>
  <si>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</si>
  <si>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</si>
  <si>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</si>
  <si>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</si>
  <si>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</si>
  <si>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</si>
  <si>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</si>
  <si>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</si>
  <si>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</si>
  <si>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</si>
  <si>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</si>
  <si>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</si>
  <si>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</si>
  <si>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</si>
  <si>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</si>
  <si>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</si>
  <si>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</si>
  <si>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</si>
  <si>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</si>
  <si>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</si>
  <si>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</si>
  <si>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</si>
  <si>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</si>
  <si>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</si>
  <si>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</si>
  <si>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</si>
  <si>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</si>
  <si>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</si>
  <si>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</si>
  <si>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</si>
  <si>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</si>
  <si>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</si>
  <si>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</si>
  <si>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</si>
  <si>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</si>
  <si>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</si>
  <si>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</si>
  <si>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</si>
  <si>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</si>
  <si>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</si>
  <si>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</si>
  <si>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</si>
  <si>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</si>
  <si>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</si>
  <si>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</si>
  <si>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</si>
  <si>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</si>
  <si>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</si>
  <si>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</si>
  <si>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</si>
  <si>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</si>
  <si>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</si>
  <si>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</si>
  <si>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</si>
  <si>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</si>
  <si>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</si>
  <si>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</si>
  <si>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</si>
  <si>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</si>
  <si>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</si>
  <si>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</si>
  <si>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</si>
  <si>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</si>
  <si>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</si>
  <si>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</si>
  <si>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</si>
  <si>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</si>
  <si>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</si>
  <si>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</si>
  <si>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</si>
  <si>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</si>
  <si>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</si>
  <si>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</si>
  <si>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</si>
  <si>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</si>
  <si>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</si>
  <si>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</si>
  <si>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</si>
  <si>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</si>
  <si>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</si>
  <si>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</si>
  <si>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</si>
  <si>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</si>
  <si>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</si>
  <si>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</si>
  <si>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</si>
  <si>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</si>
  <si>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</si>
  <si>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</si>
  <si>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</si>
  <si>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</si>
  <si>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</si>
  <si>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</si>
  <si>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</si>
  <si>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</si>
  <si>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</si>
  <si>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</si>
  <si>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</si>
  <si>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</si>
  <si>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</si>
  <si>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</si>
  <si>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</si>
  <si>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</si>
  <si>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</si>
  <si>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</si>
  <si>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</si>
  <si>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</si>
  <si>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</si>
  <si>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</si>
  <si>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</si>
  <si>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</si>
  <si>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</si>
  <si>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</si>
  <si>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</si>
  <si>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</si>
  <si>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</si>
  <si>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</si>
  <si>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</si>
  <si>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</si>
  <si>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</si>
  <si>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</si>
  <si>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</si>
  <si>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</si>
  <si>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</si>
  <si>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</si>
  <si>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</si>
  <si>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</si>
  <si>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</si>
  <si>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</si>
  <si>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</si>
  <si>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</si>
  <si>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</si>
  <si>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</si>
  <si>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</si>
  <si>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</si>
  <si>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</si>
  <si>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</si>
  <si>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</si>
  <si>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</si>
  <si>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</si>
  <si>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</si>
  <si>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</si>
  <si>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</si>
  <si>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</si>
  <si>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</si>
  <si>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</si>
  <si>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</si>
  <si>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</si>
  <si>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</si>
  <si>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</si>
  <si>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</si>
  <si>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</si>
  <si>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</si>
  <si>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</si>
  <si>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</si>
  <si>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</si>
  <si>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</si>
  <si>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</si>
  <si>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</si>
  <si>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</si>
  <si>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</si>
  <si>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</si>
  <si>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</si>
  <si>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</si>
  <si>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</si>
  <si>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</si>
  <si>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</si>
  <si>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</si>
  <si>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</si>
  <si>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</si>
  <si>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</si>
  <si>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</si>
  <si>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</si>
  <si>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</si>
  <si>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</si>
  <si>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</si>
  <si>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</si>
  <si>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</si>
  <si>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</si>
  <si>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</si>
  <si>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</si>
  <si>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</si>
  <si>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</si>
  <si>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</si>
  <si>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</si>
  <si>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</si>
  <si>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</si>
  <si>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</si>
  <si>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</si>
  <si>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</si>
  <si>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</si>
  <si>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</si>
  <si>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</si>
  <si>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</si>
  <si>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</si>
  <si>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</si>
  <si>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</si>
  <si>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</si>
  <si>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</si>
  <si>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</si>
  <si>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</si>
  <si>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</si>
  <si>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</si>
  <si>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</si>
  <si>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</si>
  <si>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</si>
  <si>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</si>
  <si>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</si>
  <si>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</si>
  <si>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</si>
  <si>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</si>
  <si>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</si>
  <si>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</si>
  <si>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</si>
  <si>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</si>
  <si>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</si>
  <si>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</si>
  <si>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</si>
  <si>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</si>
  <si>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</si>
  <si>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</si>
  <si>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</si>
  <si>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</si>
  <si>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</si>
  <si>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</si>
  <si>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</si>
  <si>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</si>
  <si>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</si>
  <si>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</si>
  <si>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</si>
  <si>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</si>
  <si>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</si>
  <si>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</si>
  <si>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</si>
  <si>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</si>
  <si>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</si>
  <si>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</si>
  <si>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</si>
  <si>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</si>
  <si>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</si>
  <si>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</si>
  <si>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</si>
  <si>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</si>
  <si>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</si>
  <si>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</si>
  <si>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</si>
  <si>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</si>
  <si>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</si>
  <si>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</si>
  <si>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</si>
  <si>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</si>
  <si>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</si>
  <si>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</si>
  <si>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</si>
  <si>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</si>
  <si>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</si>
  <si>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</si>
  <si>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</si>
  <si>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</si>
  <si>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</si>
  <si>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</si>
  <si>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</si>
  <si>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</si>
  <si>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</si>
  <si>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</si>
  <si>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</si>
  <si>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</si>
  <si>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</si>
  <si>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</si>
  <si>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</si>
  <si>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</si>
  <si>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</si>
  <si>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</si>
  <si>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</si>
  <si>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</si>
  <si>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</si>
  <si>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</si>
  <si>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</si>
  <si>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</si>
  <si>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</si>
  <si>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</si>
  <si>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</si>
  <si>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</si>
  <si>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</si>
  <si>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</si>
  <si>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</si>
  <si>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</si>
  <si>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</si>
  <si>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</si>
  <si>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</si>
  <si>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</si>
  <si>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</si>
  <si>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</si>
  <si>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</si>
  <si>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</si>
  <si>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</si>
  <si>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</si>
  <si>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</si>
  <si>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</si>
  <si>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</si>
  <si>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</si>
  <si>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</si>
  <si>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</si>
  <si>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</si>
  <si>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</si>
  <si>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</si>
  <si>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</si>
  <si>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</si>
  <si>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</si>
  <si>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</si>
  <si>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</si>
  <si>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</si>
  <si>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</si>
  <si>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</si>
  <si>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</si>
  <si>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</si>
  <si>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</si>
  <si>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</si>
  <si>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</si>
  <si>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</si>
  <si>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</si>
  <si>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</si>
  <si>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</si>
  <si>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</si>
  <si>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</si>
  <si>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</si>
  <si>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</si>
  <si>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</si>
  <si>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</si>
  <si>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</si>
  <si>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</si>
  <si>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</si>
  <si>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</si>
  <si>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</si>
  <si>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</si>
  <si>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</si>
  <si>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</si>
  <si>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</si>
  <si>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</si>
  <si>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</si>
  <si>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</si>
  <si>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</si>
  <si>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</si>
  <si>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</si>
  <si>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</si>
  <si>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</si>
  <si>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</si>
  <si>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</si>
  <si>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</si>
  <si>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</si>
  <si>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</si>
  <si>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</si>
  <si>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</si>
  <si>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</si>
  <si>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</si>
  <si>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</si>
  <si>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</si>
  <si>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</si>
  <si>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</si>
  <si>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</si>
  <si>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</si>
  <si>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</si>
  <si>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</si>
  <si>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</si>
  <si>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</si>
  <si>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</si>
  <si>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</si>
  <si>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</si>
  <si>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</si>
  <si>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</si>
  <si>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</si>
  <si>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</si>
  <si>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</si>
  <si>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</si>
  <si>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</si>
  <si>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</si>
  <si>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</si>
  <si>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</si>
  <si>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</si>
  <si>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</si>
  <si>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</si>
  <si>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</si>
  <si>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</si>
  <si>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</si>
  <si>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</si>
  <si>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</si>
  <si>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</si>
  <si>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</si>
  <si>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</si>
  <si>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</si>
  <si>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</si>
  <si>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</si>
  <si>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</si>
  <si>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</si>
  <si>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</si>
  <si>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</si>
  <si>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</si>
  <si>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</si>
  <si>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</si>
  <si>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</si>
  <si>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</si>
  <si>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</si>
  <si>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</si>
  <si>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</si>
  <si>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</si>
  <si>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</si>
  <si>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</si>
  <si>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</si>
  <si>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</si>
  <si>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</si>
  <si>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</si>
  <si>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</si>
  <si>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</si>
  <si>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</si>
  <si>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</si>
  <si>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</si>
  <si>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</si>
  <si>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</si>
  <si>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</si>
  <si>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</si>
  <si>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</si>
  <si>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</si>
  <si>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</si>
  <si>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</si>
  <si>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</si>
  <si>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</si>
  <si>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</si>
  <si>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</si>
  <si>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</si>
  <si>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</si>
  <si>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</si>
  <si>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</si>
  <si>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</si>
  <si>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</si>
  <si>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</si>
  <si>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</si>
  <si>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</si>
  <si>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</si>
  <si>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</si>
  <si>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</si>
  <si>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</si>
  <si>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</si>
  <si>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</si>
  <si>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</si>
  <si>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</si>
  <si>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</si>
  <si>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</si>
  <si>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</si>
  <si>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</si>
  <si>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</si>
  <si>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</si>
  <si>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</si>
  <si>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</si>
  <si>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</si>
  <si>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</si>
  <si>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</si>
  <si>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</si>
  <si>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</si>
  <si>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</si>
  <si>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</si>
  <si>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</si>
  <si>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</si>
  <si>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</si>
  <si>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</si>
  <si>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</si>
  <si>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</si>
  <si>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</si>
  <si>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</si>
  <si>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</si>
  <si>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</si>
  <si>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</si>
  <si>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</si>
  <si>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</si>
  <si>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</si>
  <si>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</si>
  <si>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</si>
  <si>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</si>
  <si>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</si>
  <si>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</si>
  <si>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</si>
  <si>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</si>
  <si>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</si>
  <si>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</si>
  <si>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</si>
  <si>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</si>
  <si>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</si>
  <si>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</si>
  <si>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</si>
  <si>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</si>
  <si>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</si>
  <si>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</si>
  <si>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</si>
  <si>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</si>
  <si>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</si>
  <si>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</si>
  <si>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</si>
  <si>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</si>
  <si>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</si>
  <si>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</si>
  <si>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</si>
  <si>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</si>
  <si>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</si>
  <si>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</si>
  <si>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</si>
  <si>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</si>
  <si>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</si>
  <si>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</si>
  <si>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</si>
  <si>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</si>
  <si>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</si>
  <si>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</si>
  <si>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</si>
  <si>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</si>
  <si>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</si>
  <si>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</si>
  <si>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</si>
  <si>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</si>
  <si>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</si>
  <si>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</si>
  <si>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</si>
  <si>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</si>
  <si>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</si>
  <si>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</si>
  <si>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</si>
  <si>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</si>
  <si>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</si>
  <si>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</si>
  <si>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</si>
  <si>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</si>
  <si>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</si>
  <si>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</si>
  <si>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</si>
  <si>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</si>
  <si>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</si>
  <si>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</si>
  <si>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</si>
  <si>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</si>
  <si>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</si>
  <si>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</si>
  <si>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</si>
  <si>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</si>
  <si>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</si>
  <si>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</si>
  <si>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</si>
  <si>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</si>
  <si>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</si>
  <si>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</si>
  <si>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</si>
  <si>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</si>
  <si>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</si>
  <si>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</si>
  <si>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</si>
  <si>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</si>
  <si>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</si>
  <si>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</si>
  <si>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</si>
  <si>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</si>
  <si>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</si>
  <si>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</si>
  <si>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</si>
  <si>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</si>
  <si>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</si>
  <si>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</si>
  <si>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</si>
  <si>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</si>
  <si>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</si>
  <si>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</si>
  <si>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</si>
  <si>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</si>
  <si>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</si>
  <si>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</si>
  <si>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</si>
  <si>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</si>
  <si>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</si>
  <si>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</si>
  <si>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</si>
  <si>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</si>
  <si>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</si>
  <si>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</si>
  <si>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</si>
  <si>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</si>
  <si>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</si>
  <si>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</si>
  <si>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</si>
  <si>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</si>
  <si>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</si>
  <si>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</si>
  <si>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</si>
  <si>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</si>
  <si>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</si>
  <si>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</si>
  <si>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</si>
  <si>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</si>
  <si>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</si>
  <si>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</si>
  <si>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</si>
  <si>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</si>
  <si>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</si>
  <si>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</si>
  <si>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</si>
  <si>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</si>
  <si>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</si>
  <si>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</si>
  <si>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</si>
  <si>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</si>
  <si>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</si>
  <si>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</si>
  <si>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</si>
  <si>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</si>
  <si>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</si>
  <si>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</si>
  <si>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</si>
  <si>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</si>
  <si>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</si>
  <si>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</si>
  <si>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</si>
  <si>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</si>
  <si>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</si>
  <si>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</si>
  <si>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</si>
  <si>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</si>
  <si>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</si>
  <si>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</si>
  <si>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</si>
  <si>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</si>
  <si>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</si>
  <si>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</si>
  <si>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</si>
  <si>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</si>
  <si>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</si>
  <si>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</si>
  <si>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</si>
  <si>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</si>
  <si>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</si>
  <si>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</si>
  <si>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</si>
  <si>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</si>
  <si>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</si>
  <si>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</si>
  <si>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</si>
  <si>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</si>
  <si>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</si>
  <si>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</si>
  <si>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</si>
  <si>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</si>
  <si>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</si>
  <si>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</si>
  <si>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</si>
  <si>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</si>
  <si>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</si>
  <si>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</si>
  <si>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</si>
  <si>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</si>
  <si>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</si>
  <si>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</si>
  <si>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</si>
  <si>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</si>
  <si>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</si>
  <si>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</si>
  <si>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</si>
  <si>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</si>
  <si>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</si>
  <si>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</si>
  <si>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</si>
  <si>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</si>
  <si>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</si>
  <si>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</si>
  <si>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</si>
  <si>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</si>
  <si>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</si>
  <si>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</si>
  <si>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</si>
  <si>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</si>
  <si>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</si>
  <si>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</si>
  <si>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</si>
  <si>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</si>
  <si>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</si>
  <si>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</si>
  <si>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</si>
  <si>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</si>
  <si>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</si>
  <si>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</si>
  <si>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</si>
  <si>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</si>
  <si>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</si>
  <si>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</si>
  <si>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</si>
  <si>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</si>
  <si>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</si>
  <si>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</si>
  <si>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</si>
  <si>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</si>
  <si>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</si>
  <si>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</si>
  <si>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</si>
  <si>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</si>
  <si>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</si>
  <si>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</si>
  <si>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</si>
  <si>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</si>
  <si>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</si>
  <si>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</si>
  <si>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</si>
  <si>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</si>
  <si>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</si>
  <si>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</si>
  <si>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</si>
  <si>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</si>
  <si>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</si>
  <si>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</si>
  <si>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</si>
  <si>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</si>
  <si>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</si>
  <si>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</si>
  <si>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</si>
  <si>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</si>
  <si>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</si>
  <si>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</si>
  <si>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</si>
  <si>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</si>
  <si>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</si>
  <si>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</si>
  <si>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</si>
  <si>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</si>
  <si>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</si>
  <si>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</si>
  <si>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</si>
  <si>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</si>
  <si>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</si>
  <si>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</si>
  <si>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</si>
  <si>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</si>
  <si>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</si>
  <si>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</si>
  <si>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</si>
  <si>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</si>
  <si>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</si>
  <si>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</si>
  <si>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</si>
  <si>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</si>
  <si>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</si>
  <si>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</si>
  <si>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</si>
  <si>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</si>
  <si>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</si>
  <si>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</si>
  <si>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</si>
  <si>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</si>
  <si>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</si>
  <si>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</si>
  <si>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</si>
  <si>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</si>
  <si>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</si>
  <si>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</si>
  <si>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</si>
  <si>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</si>
  <si>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</si>
  <si>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</si>
  <si>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</si>
  <si>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</si>
  <si>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</si>
  <si>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</si>
  <si>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</si>
  <si>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</si>
  <si>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</si>
  <si>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</si>
  <si>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</si>
  <si>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</si>
  <si>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</si>
  <si>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</si>
  <si>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</si>
  <si>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</si>
  <si>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</si>
  <si>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</si>
  <si>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</si>
  <si>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</si>
  <si>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</si>
  <si>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</si>
  <si>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</si>
  <si>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</si>
  <si>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</si>
  <si>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</si>
  <si>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</si>
  <si>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</si>
  <si>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</si>
  <si>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</si>
  <si>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</si>
  <si>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</si>
  <si>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</si>
  <si>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</si>
  <si>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</si>
  <si>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</si>
  <si>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</si>
  <si>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</si>
  <si>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</si>
  <si>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</si>
  <si>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</si>
  <si>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</si>
  <si>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</si>
  <si>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</si>
  <si>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</si>
  <si>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</si>
  <si>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</si>
  <si>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</si>
  <si>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</si>
  <si>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</si>
  <si>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</si>
  <si>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</si>
  <si>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</si>
  <si>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</si>
  <si>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</si>
  <si>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</si>
  <si>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</si>
  <si>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</si>
  <si>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</si>
  <si>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</si>
  <si>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</si>
  <si>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</si>
  <si>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</si>
  <si>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</si>
  <si>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</si>
  <si>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</si>
  <si>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</si>
  <si>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</si>
  <si>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</si>
  <si>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</si>
  <si>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</si>
  <si>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</si>
  <si>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</si>
  <si>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</si>
  <si>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</si>
  <si>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</si>
  <si>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</si>
  <si>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</si>
  <si>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</si>
  <si>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</si>
  <si>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</si>
  <si>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</si>
  <si>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</si>
  <si>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</si>
  <si>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</si>
  <si>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</si>
  <si>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</si>
  <si>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</si>
  <si>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</si>
  <si>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</si>
  <si>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</si>
  <si>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</si>
  <si>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</si>
  <si>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</si>
  <si>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</si>
  <si>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</si>
  <si>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</si>
  <si>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</si>
  <si>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</si>
  <si>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</si>
  <si>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</si>
  <si>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</si>
  <si>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</si>
  <si>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</si>
  <si>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</si>
  <si>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</si>
  <si>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</si>
  <si>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</si>
  <si>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</si>
  <si>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</si>
  <si>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</si>
  <si>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</si>
  <si>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</si>
  <si>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</si>
  <si>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</si>
  <si>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</si>
  <si>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</si>
  <si>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</si>
  <si>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</si>
  <si>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</si>
  <si>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</si>
  <si>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</si>
  <si>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</si>
  <si>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</si>
  <si>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</si>
  <si>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</si>
  <si>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</si>
  <si>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</si>
  <si>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</si>
  <si>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</si>
  <si>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</si>
  <si>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</si>
  <si>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</si>
  <si>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</si>
  <si>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</si>
  <si>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</si>
  <si>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</si>
  <si>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</si>
  <si>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</si>
  <si>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</si>
  <si>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</si>
  <si>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</si>
  <si>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</si>
  <si>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</si>
  <si>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</si>
  <si>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</si>
  <si>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</si>
  <si>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</si>
  <si>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</si>
  <si>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</si>
  <si>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</si>
  <si>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</si>
  <si>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</si>
  <si>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</si>
  <si>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</si>
  <si>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</si>
  <si>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</si>
  <si>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</si>
  <si>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</si>
  <si>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</si>
  <si>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</si>
  <si>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</si>
  <si>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</si>
  <si>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</si>
  <si>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</si>
  <si>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</si>
  <si>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</si>
  <si>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</si>
  <si>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</si>
  <si>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</si>
  <si>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</si>
  <si>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</si>
  <si>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</si>
  <si>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</si>
  <si>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</si>
  <si>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</si>
  <si>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</si>
  <si>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</si>
  <si>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</si>
  <si>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</si>
  <si>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</si>
  <si>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</si>
  <si>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</si>
  <si>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</si>
  <si>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</si>
  <si>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</si>
  <si>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</si>
  <si>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</si>
  <si>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</si>
  <si>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</si>
  <si>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</si>
  <si>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</si>
  <si>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</si>
  <si>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</si>
  <si>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</si>
  <si>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</si>
  <si>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</si>
  <si>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</si>
  <si>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</si>
  <si>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</si>
  <si>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</si>
  <si>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</si>
  <si>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</si>
  <si>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</si>
  <si>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</si>
  <si>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</si>
  <si>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</si>
  <si>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</si>
  <si>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</si>
  <si>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</si>
  <si>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</si>
  <si>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</si>
  <si>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</si>
  <si>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</si>
  <si>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</si>
  <si>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</si>
  <si>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</si>
  <si>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</si>
  <si>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</si>
  <si>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</si>
  <si>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</si>
  <si>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</si>
  <si>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</si>
  <si>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</si>
  <si>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</si>
  <si>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</si>
  <si>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</si>
  <si>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</si>
  <si>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</si>
  <si>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</si>
  <si>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</si>
  <si>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</si>
  <si>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</si>
  <si>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</si>
  <si>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</si>
  <si>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</si>
  <si>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</si>
  <si>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</si>
  <si>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</si>
  <si>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</si>
  <si>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</si>
  <si>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</si>
  <si>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</si>
  <si>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</si>
  <si>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</si>
  <si>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</si>
  <si>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</si>
  <si>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</si>
  <si>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</si>
  <si>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</si>
  <si>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</si>
  <si>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</si>
  <si>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</si>
  <si>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</si>
  <si>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</si>
  <si>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</si>
  <si>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</si>
  <si>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</si>
  <si>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</si>
  <si>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</si>
  <si>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</si>
  <si>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</si>
  <si>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</si>
  <si>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</si>
  <si>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</si>
  <si>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</si>
  <si>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</si>
  <si>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</si>
  <si>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</si>
  <si>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</si>
  <si>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</si>
  <si>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</si>
  <si>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</si>
  <si>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</si>
  <si>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</si>
  <si>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</si>
  <si>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</si>
  <si>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</si>
  <si>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</si>
  <si>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</si>
  <si>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</si>
  <si>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</si>
  <si>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</si>
  <si>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</si>
  <si>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</si>
  <si>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</si>
  <si>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</si>
  <si>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</si>
  <si>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</si>
  <si>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</si>
  <si>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</si>
  <si>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</si>
  <si>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</si>
  <si>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</si>
  <si>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</si>
  <si>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</si>
  <si>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</si>
  <si>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</si>
  <si>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</si>
  <si>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</si>
  <si>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</si>
  <si>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</si>
  <si>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</si>
  <si>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</si>
  <si>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</si>
  <si>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</si>
  <si>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</si>
  <si>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</si>
  <si>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</si>
  <si>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</si>
  <si>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</si>
  <si>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</si>
  <si>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</si>
  <si>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</si>
  <si>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</si>
  <si>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</si>
  <si>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</si>
  <si>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</si>
  <si>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</si>
  <si>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</si>
  <si>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</si>
  <si>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</si>
  <si>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</si>
  <si>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</si>
  <si>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</si>
  <si>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</si>
  <si>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</si>
  <si>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</si>
  <si>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</si>
  <si>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</si>
  <si>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</si>
  <si>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</si>
  <si>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</si>
  <si>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</si>
  <si>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</si>
  <si>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</si>
  <si>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</si>
  <si>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</si>
  <si>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</si>
  <si>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</si>
  <si>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</si>
  <si>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</si>
  <si>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</si>
  <si>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</si>
  <si>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</si>
  <si>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</si>
  <si>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</si>
  <si>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</si>
  <si>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</si>
  <si>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</si>
  <si>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</si>
  <si>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</si>
  <si>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</si>
  <si>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</si>
  <si>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</si>
  <si>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</si>
  <si>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</si>
  <si>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</si>
  <si>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</si>
  <si>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</si>
  <si>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</si>
  <si>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</si>
  <si>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</si>
  <si>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</si>
  <si>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</si>
  <si>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</si>
  <si>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</si>
  <si>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</si>
  <si>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</si>
  <si>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</si>
  <si>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</si>
  <si>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</si>
  <si>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</si>
  <si>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</si>
  <si>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</si>
  <si>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</si>
  <si>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</si>
  <si>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</si>
  <si>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</si>
  <si>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</si>
  <si>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</si>
  <si>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</si>
  <si>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</si>
  <si>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</si>
  <si>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</si>
  <si>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</si>
  <si>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</si>
  <si>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</si>
  <si>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</si>
  <si>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</si>
  <si>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</si>
  <si>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</si>
  <si>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</si>
  <si>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</si>
  <si>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</si>
  <si>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</si>
  <si>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</si>
  <si>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</si>
  <si>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</si>
  <si>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</si>
  <si>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</si>
  <si>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</si>
  <si>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</si>
  <si>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</si>
  <si>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</si>
  <si>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</si>
  <si>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</si>
  <si>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</si>
  <si>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</si>
  <si>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</si>
  <si>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</si>
  <si>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</si>
  <si>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</si>
  <si>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</si>
  <si>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</si>
  <si>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</si>
  <si>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</si>
  <si>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</si>
  <si>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</si>
  <si>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</si>
  <si>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</si>
  <si>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</si>
  <si>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</si>
  <si>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</si>
  <si>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</si>
  <si>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</si>
  <si>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</si>
  <si>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</si>
  <si>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</si>
  <si>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</si>
  <si>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</si>
  <si>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</si>
  <si>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</si>
  <si>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</si>
  <si>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</si>
  <si>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</si>
  <si>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</si>
  <si>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</si>
  <si>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</si>
  <si>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</si>
  <si>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</si>
  <si>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</si>
  <si>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</si>
  <si>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</si>
  <si>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</si>
  <si>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</si>
  <si>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</si>
  <si>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</si>
  <si>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</si>
  <si>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</si>
  <si>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</si>
  <si>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</si>
  <si>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</si>
  <si>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</si>
  <si>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</si>
  <si>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</si>
  <si>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</si>
  <si>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</si>
  <si>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</si>
  <si>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</si>
  <si>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</si>
  <si>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</si>
  <si>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</si>
  <si>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</si>
  <si>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</si>
  <si>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</si>
  <si>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</si>
  <si>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</si>
  <si>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</si>
  <si>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</si>
  <si>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</si>
  <si>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</si>
  <si>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</si>
  <si>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</si>
  <si>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</si>
  <si>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</si>
  <si>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</si>
  <si>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</si>
  <si>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</si>
  <si>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</si>
  <si>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</si>
  <si>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</si>
  <si>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</si>
  <si>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</si>
  <si>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</si>
  <si>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</si>
  <si>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</si>
  <si>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</si>
  <si>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</si>
  <si>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</si>
  <si>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</si>
  <si>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</si>
  <si>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</si>
  <si>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</si>
  <si>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</si>
  <si>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</si>
  <si>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</si>
  <si>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</si>
  <si>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</si>
  <si>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</si>
  <si>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</si>
  <si>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</si>
  <si>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</si>
  <si>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</si>
  <si>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</si>
  <si>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</si>
  <si>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</si>
  <si>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</si>
  <si>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</si>
  <si>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</si>
  <si>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</si>
  <si>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</si>
  <si>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</si>
  <si>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</si>
  <si>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</si>
  <si>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</si>
  <si>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</si>
  <si>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</si>
  <si>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</si>
  <si>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</si>
  <si>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</si>
  <si>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</si>
  <si>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</si>
  <si>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</si>
  <si>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</si>
  <si>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</si>
  <si>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</si>
  <si>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</si>
  <si>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</si>
  <si>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</si>
  <si>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</si>
  <si>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</si>
  <si>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</si>
  <si>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</si>
  <si>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</si>
  <si>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</si>
  <si>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</si>
  <si>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</si>
  <si>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</si>
  <si>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</si>
  <si>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</si>
  <si>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</si>
  <si>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</si>
  <si>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</si>
  <si>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</si>
  <si>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</si>
  <si>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</si>
  <si>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</si>
  <si>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</si>
  <si>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</si>
  <si>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</si>
  <si>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</si>
  <si>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</si>
  <si>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</si>
  <si>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</si>
  <si>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</si>
  <si>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</si>
  <si>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</si>
  <si>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</si>
  <si>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</si>
  <si>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</si>
  <si>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</si>
  <si>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</si>
  <si>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</si>
  <si>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</si>
  <si>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</si>
  <si>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</si>
  <si>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</si>
  <si>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</si>
  <si>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</si>
  <si>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</si>
  <si>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</si>
  <si>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</si>
  <si>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</si>
  <si>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</si>
  <si>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</si>
  <si>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</si>
  <si>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</si>
  <si>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</si>
  <si>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</si>
  <si>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</si>
  <si>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</si>
  <si>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</si>
  <si>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</si>
  <si>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</si>
  <si>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</si>
  <si>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</si>
  <si>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</si>
  <si>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</si>
  <si>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</si>
  <si>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</si>
  <si>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</si>
  <si>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</si>
  <si>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</si>
  <si>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</si>
  <si>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</si>
  <si>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</si>
  <si>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</si>
  <si>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</si>
  <si>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</si>
  <si>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</si>
  <si>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</si>
  <si>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</si>
  <si>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</si>
  <si>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</si>
  <si>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</si>
  <si>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</si>
  <si>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</si>
  <si>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</si>
  <si>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</si>
  <si>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</si>
  <si>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</si>
  <si>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</si>
  <si>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</si>
  <si>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</si>
  <si>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</si>
  <si>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</si>
  <si>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</si>
  <si>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</si>
  <si>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</si>
  <si>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</si>
  <si>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</si>
  <si>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</si>
  <si>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</si>
  <si>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</si>
  <si>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</si>
  <si>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</si>
  <si>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</si>
  <si>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</si>
  <si>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</si>
  <si>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</si>
  <si>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</si>
  <si>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</si>
  <si>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</si>
  <si>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</si>
  <si>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</si>
  <si>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</si>
  <si>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</si>
  <si>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</si>
  <si>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</si>
  <si>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</si>
  <si>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</si>
  <si>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</si>
  <si>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</si>
  <si>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</si>
  <si>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</si>
  <si>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</si>
  <si>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</si>
  <si>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</si>
  <si>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</si>
  <si>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</si>
  <si>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</si>
  <si>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</si>
  <si>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</si>
  <si>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</si>
  <si>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</si>
  <si>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</si>
  <si>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</si>
  <si>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</si>
  <si>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</si>
  <si>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</si>
  <si>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</si>
  <si>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</si>
  <si>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</si>
  <si>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</si>
  <si>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</si>
  <si>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</si>
  <si>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</si>
  <si>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</si>
  <si>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</si>
  <si>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</si>
  <si>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</si>
  <si>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</si>
  <si>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</si>
  <si>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</si>
  <si>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</si>
  <si>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</si>
  <si>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</si>
  <si>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</si>
  <si>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</si>
  <si>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</si>
  <si>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</si>
  <si>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</si>
  <si>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</si>
  <si>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</si>
  <si>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</si>
  <si>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</si>
  <si>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</si>
  <si>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</si>
  <si>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</si>
  <si>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</si>
  <si>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</si>
  <si>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</si>
  <si>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</si>
  <si>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</si>
  <si>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</si>
  <si>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</si>
  <si>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</si>
  <si>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</si>
  <si>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</si>
  <si>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</si>
  <si>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</si>
  <si>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</si>
  <si>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</si>
  <si>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</si>
  <si>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</si>
  <si>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</si>
  <si>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</si>
  <si>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</si>
  <si>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</si>
  <si>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</si>
  <si>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</si>
  <si>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</si>
  <si>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</si>
  <si>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</si>
  <si>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</si>
  <si>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</si>
  <si>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</si>
  <si>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</si>
  <si>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</si>
  <si>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</si>
  <si>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</si>
  <si>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</si>
  <si>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</si>
  <si>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</si>
  <si>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</si>
  <si>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</si>
  <si>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</si>
  <si>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</si>
  <si>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</si>
  <si>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</si>
  <si>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</si>
  <si>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</si>
  <si>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</si>
  <si>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</si>
  <si>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</si>
  <si>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</si>
  <si>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</si>
  <si>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</si>
  <si>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</si>
  <si>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</si>
  <si>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</si>
  <si>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</si>
  <si>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</si>
  <si>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</si>
  <si>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</si>
  <si>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</si>
  <si>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</si>
  <si>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</si>
  <si>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</si>
  <si>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</si>
  <si>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</si>
  <si>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</si>
  <si>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</si>
  <si>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</si>
  <si>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</si>
  <si>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</si>
  <si>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</si>
  <si>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</si>
  <si>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</si>
  <si>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</si>
  <si>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</si>
  <si>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</si>
  <si>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</si>
  <si>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</si>
  <si>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</si>
  <si>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</si>
  <si>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</si>
  <si>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</si>
  <si>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</si>
  <si>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</si>
  <si>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</si>
  <si>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</si>
  <si>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</si>
  <si>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</si>
  <si>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</si>
  <si>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</si>
  <si>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</si>
  <si>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</si>
  <si>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</si>
  <si>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</si>
  <si>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</si>
  <si>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</si>
  <si>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</si>
  <si>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</si>
  <si>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</si>
  <si>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</si>
  <si>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</si>
  <si>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</si>
  <si>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</si>
  <si>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</si>
  <si>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</si>
  <si>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</si>
  <si>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</si>
  <si>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</si>
  <si>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</si>
  <si>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</si>
  <si>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</si>
  <si>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</si>
  <si>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</si>
  <si>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</si>
  <si>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</si>
  <si>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</si>
  <si>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</si>
  <si>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</si>
  <si>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</si>
  <si>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</si>
  <si>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</si>
  <si>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</si>
  <si>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</si>
  <si>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</si>
  <si>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</si>
  <si>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</si>
  <si>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</si>
  <si>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</si>
  <si>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</si>
  <si>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</si>
  <si>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</si>
  <si>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</si>
  <si>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</si>
  <si>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</si>
  <si>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</si>
  <si>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</si>
  <si>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</si>
  <si>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</si>
  <si>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</si>
  <si>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</si>
  <si>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</si>
  <si>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</si>
  <si>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</si>
  <si>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</si>
  <si>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</si>
  <si>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</si>
  <si>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</si>
  <si>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</si>
  <si>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</si>
  <si>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</si>
  <si>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</si>
  <si>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</si>
  <si>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</si>
  <si>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</si>
  <si>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</si>
  <si>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</si>
  <si>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</si>
  <si>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</si>
  <si>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</si>
  <si>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</si>
  <si>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</si>
  <si>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</si>
  <si>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</si>
  <si>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</si>
  <si>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</si>
  <si>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</si>
  <si>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</si>
  <si>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</si>
  <si>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</si>
  <si>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</si>
  <si>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</si>
  <si>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</si>
  <si>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</si>
  <si>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</si>
  <si>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</si>
  <si>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</si>
  <si>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</si>
  <si>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</si>
  <si>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</si>
  <si>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</si>
  <si>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</si>
  <si>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</si>
  <si>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</si>
  <si>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</si>
  <si>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</si>
  <si>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</si>
  <si>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</si>
  <si>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</si>
  <si>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</si>
  <si>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</si>
  <si>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</si>
  <si>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</si>
  <si>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</si>
  <si>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</si>
  <si>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</si>
  <si>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</si>
  <si>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</si>
  <si>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</si>
  <si>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</si>
  <si>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</si>
  <si>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</si>
  <si>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</si>
  <si>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</si>
  <si>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</si>
  <si>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</si>
  <si>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</si>
  <si>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</si>
  <si>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</si>
  <si>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</si>
  <si>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</si>
  <si>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</si>
  <si>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</si>
  <si>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</si>
  <si>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</si>
  <si>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</si>
  <si>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</si>
  <si>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</si>
  <si>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</si>
  <si>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</si>
  <si>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</si>
  <si>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</si>
  <si>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</si>
  <si>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</si>
  <si>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</si>
  <si>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</si>
  <si>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</si>
  <si>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</si>
  <si>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</si>
  <si>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</si>
  <si>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</si>
  <si>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</si>
  <si>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</si>
  <si>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</si>
  <si>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</si>
  <si>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</si>
  <si>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</si>
  <si>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</si>
  <si>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</si>
  <si>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</si>
  <si>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</si>
  <si>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</si>
  <si>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</si>
  <si>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</si>
  <si>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</si>
  <si>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</si>
  <si>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</si>
  <si>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</si>
  <si>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</si>
  <si>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</si>
  <si>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</si>
  <si>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</si>
  <si>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</si>
  <si>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</si>
  <si>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</si>
  <si>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</si>
  <si>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</si>
  <si>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</si>
  <si>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</si>
  <si>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</si>
  <si>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</si>
  <si>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</si>
  <si>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</si>
  <si>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</si>
  <si>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</si>
  <si>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</si>
  <si>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</si>
  <si>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</si>
  <si>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</si>
  <si>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</si>
  <si>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</si>
  <si>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</si>
  <si>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</si>
  <si>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</si>
  <si>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</si>
  <si>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</si>
  <si>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</si>
  <si>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</si>
  <si>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</si>
  <si>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</si>
  <si>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</si>
  <si>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</si>
  <si>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</si>
  <si>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</si>
  <si>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</si>
  <si>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</si>
  <si>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</si>
  <si>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</si>
  <si>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</si>
  <si>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</si>
  <si>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</si>
  <si>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</si>
  <si>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</si>
  <si>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</si>
  <si>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</si>
  <si>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</si>
  <si>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</si>
  <si>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</si>
  <si>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</si>
  <si>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</si>
  <si>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</si>
  <si>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</si>
  <si>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</si>
  <si>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</si>
  <si>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</si>
  <si>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</si>
  <si>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</si>
  <si>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</si>
  <si>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</si>
  <si>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</si>
  <si>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</si>
  <si>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</si>
  <si>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</si>
  <si>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</si>
  <si>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</si>
  <si>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</si>
  <si>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</si>
  <si>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</si>
  <si>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</si>
  <si>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</si>
  <si>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</si>
  <si>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</si>
  <si>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</si>
  <si>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</si>
  <si>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</si>
  <si>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</si>
  <si>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</si>
  <si>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</si>
  <si>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</si>
  <si>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</si>
  <si>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</si>
  <si>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</si>
  <si>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</si>
  <si>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</si>
  <si>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</si>
  <si>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</si>
  <si>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</si>
  <si>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</si>
  <si>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</si>
  <si>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</si>
  <si>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</si>
  <si>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</si>
  <si>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</si>
  <si>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</si>
  <si>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</si>
  <si>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</si>
  <si>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</si>
  <si>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</si>
  <si>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</si>
  <si>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</si>
  <si>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</si>
  <si>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</si>
  <si>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</si>
  <si>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</si>
  <si>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</si>
  <si>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</si>
  <si>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</si>
  <si>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</si>
  <si>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</si>
  <si>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</si>
  <si>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</si>
  <si>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</si>
  <si>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</si>
  <si>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</si>
  <si>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</si>
  <si>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</si>
  <si>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</si>
  <si>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</si>
  <si>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</si>
  <si>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</si>
  <si>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</si>
  <si>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</si>
  <si>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</si>
  <si>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</si>
  <si>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</si>
  <si>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</si>
  <si>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</si>
  <si>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</si>
  <si>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</si>
  <si>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</si>
  <si>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</si>
  <si>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</si>
  <si>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</si>
  <si>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</si>
  <si>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</si>
  <si>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</si>
  <si>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</si>
  <si>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</si>
  <si>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</si>
  <si>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</si>
  <si>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</si>
  <si>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</si>
  <si>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</si>
  <si>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</si>
  <si>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</si>
  <si>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</si>
  <si>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</si>
  <si>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</si>
  <si>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</si>
  <si>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</si>
  <si>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</si>
  <si>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</si>
  <si>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</si>
  <si>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</si>
  <si>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</si>
  <si>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</si>
  <si>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</si>
  <si>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</si>
  <si>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</si>
  <si>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</si>
  <si>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</si>
  <si>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</si>
  <si>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</si>
  <si>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</si>
  <si>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</si>
  <si>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</si>
  <si>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</si>
  <si>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</si>
  <si>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</si>
  <si>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</si>
  <si>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</si>
  <si>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</si>
  <si>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</si>
  <si>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</si>
  <si>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</si>
  <si>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</si>
  <si>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</si>
  <si>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</si>
  <si>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</si>
  <si>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</si>
  <si>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</si>
  <si>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</si>
  <si>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</si>
  <si>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</si>
  <si>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</si>
  <si>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</si>
  <si>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</si>
  <si>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</si>
  <si>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</si>
  <si>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</si>
  <si>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</si>
  <si>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</si>
  <si>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</si>
  <si>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</si>
  <si>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</si>
  <si>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</si>
  <si>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</si>
  <si>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</si>
  <si>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</si>
  <si>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</si>
  <si>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</si>
  <si>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</si>
  <si>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</si>
  <si>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</si>
  <si>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</si>
  <si>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</si>
  <si>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</si>
  <si>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</si>
  <si>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</si>
  <si>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</si>
  <si>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</si>
  <si>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</si>
  <si>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</si>
  <si>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</si>
  <si>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</si>
  <si>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</si>
  <si>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</si>
  <si>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</si>
  <si>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</si>
  <si>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</si>
  <si>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</si>
  <si>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</si>
  <si>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</si>
  <si>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</si>
  <si>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</si>
  <si>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</si>
  <si>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</si>
  <si>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</si>
  <si>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</si>
  <si>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</si>
  <si>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</si>
  <si>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</si>
  <si>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</si>
  <si>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</si>
  <si>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</si>
  <si>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</si>
  <si>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</si>
  <si>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</si>
  <si>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</si>
  <si>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</si>
  <si>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</si>
  <si>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</si>
  <si>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</si>
  <si>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</si>
  <si>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</si>
  <si>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</si>
  <si>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</si>
  <si>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</si>
  <si>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</si>
  <si>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</si>
  <si>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</si>
  <si>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</si>
  <si>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</si>
  <si>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</si>
  <si>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</si>
  <si>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</si>
  <si>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</si>
  <si>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</si>
  <si>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</si>
  <si>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</si>
  <si>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</si>
  <si>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</si>
  <si>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</si>
  <si>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</si>
  <si>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</si>
  <si>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</si>
  <si>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</si>
  <si>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</si>
  <si>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</si>
  <si>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</si>
  <si>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</si>
  <si>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</si>
  <si>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</si>
  <si>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</si>
  <si>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</si>
  <si>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</si>
  <si>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</si>
  <si>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</si>
  <si>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</si>
  <si>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</si>
  <si>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</si>
  <si>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</si>
  <si>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</si>
  <si>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</si>
  <si>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</si>
  <si>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</si>
  <si>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</si>
  <si>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</si>
  <si>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</si>
  <si>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</si>
  <si>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</si>
  <si>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</si>
  <si>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</si>
  <si>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</si>
  <si>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</si>
  <si>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</si>
  <si>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</si>
  <si>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</si>
  <si>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</si>
  <si>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</si>
  <si>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</si>
  <si>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</si>
  <si>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</si>
  <si>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</si>
  <si>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</si>
  <si>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</si>
  <si>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</si>
  <si>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</si>
  <si>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</si>
  <si>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</si>
  <si>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</si>
  <si>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</si>
  <si>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</si>
  <si>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</si>
  <si>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</si>
  <si>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</si>
  <si>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</si>
  <si>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</si>
  <si>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</si>
  <si>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</si>
  <si>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</si>
  <si>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</si>
  <si>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</si>
  <si>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</si>
  <si>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</si>
  <si>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</si>
  <si>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</si>
  <si>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</si>
  <si>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</si>
  <si>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</si>
  <si>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</si>
  <si>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</si>
  <si>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</si>
  <si>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</si>
  <si>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</si>
  <si>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</si>
  <si>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</si>
  <si>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</si>
  <si>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</si>
  <si>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</si>
  <si>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</si>
  <si>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</si>
  <si>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</si>
  <si>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</si>
  <si>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</si>
  <si>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</si>
  <si>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</si>
  <si>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</si>
  <si>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</si>
  <si>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</si>
  <si>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</si>
  <si>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</si>
  <si>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</si>
  <si>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</si>
  <si>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</si>
  <si>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</si>
  <si>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</si>
  <si>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</si>
  <si>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</si>
  <si>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</si>
  <si>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</si>
  <si>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</si>
  <si>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</si>
  <si>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</si>
  <si>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</si>
  <si>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</si>
  <si>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</si>
  <si>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</si>
  <si>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</si>
  <si>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</si>
  <si>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</si>
  <si>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</si>
  <si>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</si>
  <si>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</si>
  <si>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</si>
  <si>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</si>
  <si>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</si>
  <si>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</si>
  <si>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</si>
  <si>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</si>
  <si>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</si>
  <si>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</si>
  <si>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</si>
  <si>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</si>
  <si>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</si>
  <si>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</si>
  <si>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</si>
  <si>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</si>
  <si>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</si>
  <si>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</si>
  <si>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</si>
  <si>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</si>
  <si>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</si>
  <si>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</si>
  <si>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</si>
  <si>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</si>
  <si>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</si>
  <si>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</si>
  <si>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</si>
  <si>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</si>
  <si>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</si>
  <si>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</si>
  <si>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</si>
  <si>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</si>
  <si>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</si>
  <si>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</si>
  <si>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</si>
  <si>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</si>
  <si>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</si>
  <si>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</si>
  <si>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</si>
  <si>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</si>
  <si>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</si>
  <si>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</si>
  <si>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</si>
  <si>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</si>
  <si>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</si>
  <si>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</si>
  <si>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</si>
  <si>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</si>
  <si>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</si>
  <si>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</si>
  <si>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</si>
  <si>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</si>
  <si>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</si>
  <si>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</si>
  <si>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</si>
  <si>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</si>
  <si>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</si>
  <si>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</si>
  <si>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</si>
  <si>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</si>
  <si>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</si>
  <si>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</si>
  <si>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</si>
  <si>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</si>
  <si>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</si>
  <si>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</si>
  <si>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</si>
  <si>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</si>
  <si>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</si>
  <si>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</si>
  <si>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</si>
  <si>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</si>
  <si>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</si>
  <si>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</si>
  <si>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</si>
  <si>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</si>
  <si>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</si>
  <si>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</si>
  <si>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</si>
  <si>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</si>
  <si>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</si>
  <si>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</si>
  <si>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</si>
  <si>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</si>
  <si>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</si>
  <si>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</si>
  <si>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</si>
  <si>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</si>
  <si>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</si>
  <si>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</si>
  <si>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</si>
  <si>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</si>
  <si>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</si>
  <si>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</si>
  <si>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</si>
  <si>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</si>
  <si>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</si>
  <si>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</si>
  <si>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</si>
  <si>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</si>
  <si>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</si>
  <si>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</si>
  <si>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</si>
  <si>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</si>
  <si>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</si>
  <si>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</si>
  <si>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</si>
  <si>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</si>
  <si>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</si>
  <si>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</si>
  <si>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</si>
  <si>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</si>
  <si>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</si>
  <si>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</si>
  <si>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</si>
  <si>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</si>
  <si>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</si>
  <si>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</si>
  <si>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</si>
  <si>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</si>
  <si>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</si>
  <si>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</si>
  <si>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</si>
  <si>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</si>
  <si>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</si>
  <si>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</si>
  <si>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</si>
  <si>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</si>
  <si>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</si>
  <si>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</si>
  <si>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</si>
  <si>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</si>
  <si>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</si>
  <si>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</si>
  <si>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</si>
  <si>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</si>
  <si>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</si>
  <si>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</si>
  <si>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</si>
  <si>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</si>
  <si>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</si>
  <si>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</si>
  <si>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</si>
  <si>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</si>
  <si>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</si>
  <si>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</si>
  <si>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</si>
  <si>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</si>
  <si>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</si>
  <si>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</si>
  <si>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</si>
  <si>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</si>
  <si>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</si>
  <si>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</si>
  <si>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</si>
  <si>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</si>
  <si>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</si>
  <si>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</si>
  <si>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</si>
  <si>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</si>
  <si>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</si>
  <si>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</si>
  <si>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</si>
  <si>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</si>
  <si>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</si>
  <si>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</si>
  <si>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</si>
  <si>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</si>
  <si>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</si>
  <si>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</si>
  <si>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</si>
  <si>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</si>
  <si>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</si>
  <si>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</si>
  <si>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</si>
  <si>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</si>
  <si>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</si>
  <si>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</si>
  <si>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</si>
  <si>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</si>
  <si>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</si>
  <si>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</si>
  <si>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</si>
  <si>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</si>
  <si>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</si>
  <si>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</si>
  <si>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</si>
  <si>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</si>
  <si>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</si>
  <si>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</si>
  <si>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</si>
  <si>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</si>
  <si>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</si>
  <si>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</si>
  <si>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</si>
  <si>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</si>
  <si>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</si>
  <si>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</si>
  <si>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</si>
  <si>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</si>
  <si>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</si>
  <si>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</si>
  <si>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</si>
  <si>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</si>
  <si>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</si>
  <si>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</si>
  <si>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</si>
  <si>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</si>
  <si>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</si>
  <si>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</si>
  <si>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</si>
  <si>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</si>
  <si>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</si>
  <si>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</si>
  <si>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</si>
  <si>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</si>
  <si>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</si>
  <si>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</si>
  <si>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</si>
  <si>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</si>
  <si>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</si>
  <si>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</si>
  <si>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</si>
  <si>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</si>
  <si>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</si>
  <si>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</si>
  <si>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</si>
  <si>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</si>
  <si>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</si>
  <si>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</si>
  <si>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</si>
  <si>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</si>
  <si>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</si>
  <si>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</si>
  <si>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</si>
  <si>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</si>
  <si>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</si>
  <si>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</si>
  <si>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</si>
  <si>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</si>
  <si>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</si>
  <si>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</si>
  <si>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</si>
  <si>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</si>
  <si>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</si>
  <si>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</si>
  <si>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</si>
  <si>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</si>
  <si>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</si>
  <si>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</si>
  <si>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</si>
  <si>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</si>
  <si>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</si>
  <si>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</si>
  <si>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</si>
  <si>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</si>
  <si>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</si>
  <si>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</si>
  <si>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</si>
  <si>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</si>
  <si>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</si>
  <si>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</si>
  <si>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</si>
  <si>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</si>
  <si>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</si>
  <si>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</si>
  <si>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</si>
  <si>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</si>
  <si>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</si>
  <si>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</si>
  <si>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</si>
  <si>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</si>
  <si>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</si>
  <si>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</si>
  <si>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</si>
  <si>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</si>
  <si>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</si>
  <si>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</si>
  <si>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</si>
  <si>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</si>
  <si>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</si>
  <si>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</si>
  <si>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</si>
  <si>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</si>
  <si>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</si>
  <si>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</si>
  <si>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</si>
  <si>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</si>
  <si>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</si>
  <si>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</si>
  <si>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</si>
  <si>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</si>
  <si>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</si>
  <si>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</si>
  <si>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</si>
  <si>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</si>
  <si>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</si>
  <si>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</si>
  <si>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</si>
  <si>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</si>
  <si>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</si>
  <si>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</si>
  <si>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</si>
  <si>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</si>
  <si>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</si>
  <si>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</si>
  <si>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</si>
  <si>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</si>
  <si>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</si>
  <si>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</si>
  <si>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</si>
  <si>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</si>
  <si>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</si>
  <si>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</si>
  <si>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</si>
  <si>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</si>
  <si>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</si>
  <si>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</si>
  <si>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</si>
  <si>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</si>
  <si>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</si>
  <si>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</si>
  <si>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</si>
  <si>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</si>
  <si>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</si>
  <si>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</si>
  <si>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</si>
  <si>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</si>
  <si>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</si>
  <si>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</si>
  <si>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</si>
  <si>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</si>
  <si>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</si>
  <si>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</si>
  <si>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</si>
  <si>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</si>
  <si>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</si>
  <si>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</si>
  <si>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</si>
  <si>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</si>
  <si>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</si>
  <si>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</si>
  <si>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</si>
  <si>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</si>
  <si>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</si>
  <si>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</si>
  <si>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</si>
  <si>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</si>
  <si>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</si>
  <si>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</si>
  <si>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</si>
  <si>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</si>
  <si>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</si>
  <si>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</si>
  <si>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</si>
  <si>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</si>
  <si>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</si>
  <si>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</si>
  <si>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</si>
  <si>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</si>
  <si>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</si>
  <si>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</si>
  <si>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</si>
  <si>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</si>
  <si>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</si>
  <si>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</si>
  <si>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</si>
  <si>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</si>
  <si>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</si>
  <si>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</si>
  <si>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</si>
  <si>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</si>
  <si>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</si>
  <si>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</si>
  <si>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</si>
  <si>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</si>
  <si>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</si>
  <si>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</si>
  <si>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</si>
  <si>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</si>
  <si>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</si>
  <si>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</si>
  <si>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</si>
  <si>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</si>
  <si>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</si>
  <si>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</si>
  <si>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</si>
  <si>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</si>
  <si>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</si>
  <si>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</si>
  <si>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</si>
  <si>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</si>
  <si>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</si>
  <si>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</si>
  <si>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</si>
  <si>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</si>
  <si>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</si>
  <si>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</si>
  <si>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</si>
  <si>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</si>
  <si>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</si>
  <si>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</si>
  <si>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</si>
  <si>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</si>
  <si>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</si>
  <si>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</si>
  <si>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</si>
  <si>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</si>
  <si>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</si>
  <si>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</si>
  <si>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</si>
  <si>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</si>
  <si>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</si>
  <si>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</si>
  <si>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</si>
  <si>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</si>
  <si>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</si>
  <si>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</si>
  <si>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</si>
  <si>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</si>
  <si>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</si>
  <si>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</si>
  <si>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</si>
  <si>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</si>
  <si>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</si>
  <si>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</si>
  <si>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</si>
  <si>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</si>
  <si>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</si>
  <si>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</si>
  <si>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</si>
  <si>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</si>
  <si>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</si>
  <si>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</si>
  <si>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</si>
  <si>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</si>
  <si>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</si>
  <si>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</si>
  <si>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</si>
  <si>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</si>
  <si>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</si>
  <si>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</si>
  <si>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</si>
  <si>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</si>
  <si>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</si>
  <si>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</si>
  <si>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</si>
  <si>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</si>
  <si>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</si>
  <si>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</si>
  <si>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</si>
  <si>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</si>
  <si>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</si>
  <si>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</si>
  <si>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</si>
  <si>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</si>
  <si>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</si>
  <si>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</si>
  <si>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</si>
  <si>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</si>
  <si>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</si>
  <si>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</si>
  <si>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</si>
  <si>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</si>
  <si>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</si>
  <si>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</si>
  <si>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</si>
  <si>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</si>
  <si>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</si>
  <si>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</si>
  <si>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</si>
  <si>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</si>
  <si>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</si>
  <si>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</si>
  <si>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</si>
  <si>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</si>
  <si>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</si>
  <si>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</si>
  <si>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</si>
  <si>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</si>
  <si>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</si>
  <si>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</si>
  <si>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</si>
  <si>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</si>
  <si>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</si>
  <si>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</si>
  <si>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</si>
  <si>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</si>
  <si>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</si>
  <si>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</si>
  <si>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</si>
  <si>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</si>
  <si>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</si>
  <si>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</si>
  <si>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</si>
  <si>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</si>
  <si>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</si>
  <si>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</si>
  <si>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</si>
  <si>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</si>
  <si>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</si>
  <si>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</si>
  <si>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</si>
  <si>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</si>
  <si>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</si>
  <si>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</si>
  <si>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</si>
  <si>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</si>
  <si>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</si>
  <si>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</si>
  <si>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</si>
  <si>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</si>
  <si>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</si>
  <si>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</si>
  <si>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</si>
  <si>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</si>
  <si>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</si>
  <si>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</si>
  <si>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</si>
  <si>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</si>
  <si>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</si>
  <si>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</si>
  <si>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</si>
  <si>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</si>
  <si>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</si>
  <si>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</si>
  <si>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</si>
  <si>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</si>
  <si>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</si>
  <si>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</si>
  <si>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</si>
  <si>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</si>
  <si>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</si>
  <si>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</si>
  <si>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</si>
  <si>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</si>
  <si>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</si>
  <si>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</si>
  <si>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</si>
  <si>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</si>
  <si>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</si>
  <si>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</si>
  <si>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</si>
  <si>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</si>
  <si>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</si>
  <si>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</si>
  <si>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</si>
  <si>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</si>
  <si>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</si>
  <si>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</si>
  <si>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</si>
  <si>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</si>
  <si>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</si>
  <si>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</si>
  <si>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</si>
  <si>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</si>
  <si>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</si>
  <si>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</si>
  <si>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</si>
  <si>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</si>
  <si>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</si>
  <si>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</si>
  <si>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</si>
  <si>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</si>
  <si>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</si>
  <si>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</si>
  <si>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</si>
  <si>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</si>
  <si>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</si>
  <si>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</si>
  <si>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</si>
  <si>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</si>
  <si>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</si>
  <si>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</si>
  <si>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</si>
  <si>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</si>
  <si>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</si>
  <si>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</si>
  <si>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</si>
  <si>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</si>
  <si>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</si>
  <si>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</si>
  <si>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</si>
  <si>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</si>
  <si>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</si>
  <si>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</si>
  <si>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</si>
  <si>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</si>
  <si>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</si>
  <si>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</si>
  <si>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</si>
  <si>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</si>
  <si>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</si>
  <si>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</si>
  <si>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</si>
  <si>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</si>
  <si>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</si>
  <si>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</si>
  <si>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</si>
  <si>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</si>
  <si>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</si>
  <si>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</si>
  <si>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</si>
  <si>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</si>
  <si>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</si>
  <si>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</si>
  <si>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</si>
  <si>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</si>
  <si>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</si>
  <si>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</si>
  <si>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</si>
  <si>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</si>
  <si>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</si>
  <si>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</si>
  <si>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</si>
  <si>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</si>
  <si>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</si>
  <si>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</si>
  <si>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</si>
  <si>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</si>
  <si>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</si>
  <si>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</si>
  <si>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</si>
  <si>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</si>
  <si>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</si>
  <si>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</si>
  <si>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</si>
  <si>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</si>
  <si>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</si>
  <si>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</si>
  <si>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</si>
  <si>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</si>
  <si>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</si>
  <si>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</si>
  <si>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</si>
  <si>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</si>
  <si>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</si>
  <si>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</si>
  <si>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</si>
  <si>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</si>
  <si>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</si>
  <si>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</si>
  <si>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</si>
  <si>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</si>
  <si>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</si>
  <si>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</si>
  <si>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</si>
  <si>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</si>
  <si>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</si>
  <si>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</si>
  <si>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</si>
  <si>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</si>
  <si>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</si>
  <si>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</si>
  <si>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</si>
  <si>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</si>
  <si>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</si>
  <si>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</si>
  <si>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</si>
  <si>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</si>
  <si>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</si>
  <si>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</si>
  <si>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</si>
  <si>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</si>
  <si>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</si>
  <si>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</si>
  <si>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</si>
  <si>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</si>
  <si>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</si>
  <si>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</si>
  <si>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</si>
  <si>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</si>
  <si>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</si>
  <si>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</si>
  <si>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</si>
  <si>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</si>
  <si>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</si>
  <si>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</si>
  <si>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</si>
  <si>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</si>
  <si>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</si>
  <si>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</si>
  <si>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</si>
  <si>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</si>
  <si>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</si>
  <si>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</si>
  <si>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</si>
  <si>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</si>
  <si>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</si>
  <si>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</si>
  <si>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</si>
  <si>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</si>
  <si>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</si>
  <si>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</si>
  <si>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</si>
  <si>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</si>
  <si>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</si>
  <si>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</si>
  <si>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</si>
  <si>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</si>
  <si>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</si>
  <si>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</si>
  <si>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</si>
  <si>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</si>
  <si>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</si>
  <si>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</si>
  <si>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</si>
  <si>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</si>
  <si>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</si>
  <si>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</si>
  <si>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</si>
  <si>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</si>
  <si>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</si>
  <si>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</si>
  <si>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</si>
  <si>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</si>
  <si>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</si>
  <si>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</si>
  <si>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</si>
  <si>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</si>
  <si>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</si>
  <si>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</si>
  <si>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</si>
  <si>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</si>
  <si>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</si>
  <si>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</si>
  <si>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</si>
  <si>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</si>
  <si>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</si>
  <si>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</si>
  <si>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</si>
  <si>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</si>
  <si>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</si>
  <si>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</si>
  <si>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</si>
  <si>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</si>
  <si>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</si>
  <si>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</si>
  <si>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</si>
  <si>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</si>
  <si>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</si>
  <si>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</si>
  <si>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</si>
  <si>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</si>
  <si>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</si>
  <si>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</si>
  <si>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</si>
  <si>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</si>
  <si>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</si>
  <si>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</si>
  <si>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</si>
  <si>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</si>
  <si>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</si>
  <si>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</si>
  <si>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</si>
  <si>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</si>
  <si>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</si>
  <si>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</si>
  <si>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</si>
  <si>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</si>
  <si>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</si>
  <si>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</si>
  <si>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</si>
  <si>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</si>
  <si>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</si>
  <si>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</si>
  <si>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</si>
  <si>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</si>
  <si>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</si>
  <si>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</si>
  <si>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</si>
  <si>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</si>
  <si>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</si>
  <si>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</si>
  <si>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</si>
  <si>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</si>
  <si>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</si>
  <si>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</si>
  <si>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</si>
  <si>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</si>
  <si>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</si>
  <si>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</si>
  <si>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</si>
  <si>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</si>
  <si>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</si>
  <si>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</si>
  <si>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</si>
  <si>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</si>
  <si>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</si>
  <si>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</si>
  <si>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</si>
  <si>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</si>
  <si>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</si>
  <si>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</si>
  <si>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</si>
  <si>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</si>
  <si>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</si>
  <si>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</si>
  <si>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</si>
  <si>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</si>
  <si>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</si>
  <si>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</si>
  <si>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</si>
  <si>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</si>
  <si>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</si>
  <si>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</si>
  <si>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</si>
  <si>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</si>
  <si>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</si>
  <si>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</si>
  <si>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</si>
  <si>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</si>
  <si>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</si>
  <si>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</si>
  <si>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</si>
  <si>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</si>
  <si>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</si>
  <si>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</si>
  <si>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</si>
  <si>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</si>
  <si>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</si>
  <si>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</si>
  <si>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</si>
  <si>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</si>
  <si>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</si>
  <si>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</si>
  <si>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</si>
  <si>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</si>
  <si>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</si>
  <si>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</si>
  <si>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</si>
  <si>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</si>
  <si>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</si>
  <si>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</si>
  <si>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</si>
  <si>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</si>
  <si>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</si>
  <si>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</si>
  <si>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</si>
  <si>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</si>
  <si>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</si>
  <si>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</si>
  <si>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</si>
  <si>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</si>
  <si>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</si>
  <si>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</si>
  <si>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</si>
  <si>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</si>
  <si>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</si>
  <si>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</si>
  <si>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</si>
  <si>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</si>
  <si>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</si>
  <si>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</si>
  <si>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</si>
  <si>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</si>
  <si>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</si>
  <si>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</si>
  <si>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</si>
  <si>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</si>
  <si>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</si>
  <si>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</si>
  <si>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</si>
  <si>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</si>
  <si>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</si>
  <si>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</si>
  <si>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</si>
  <si>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</si>
  <si>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</si>
  <si>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</si>
  <si>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</si>
  <si>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</si>
  <si>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</si>
  <si>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</si>
  <si>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</si>
  <si>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</si>
  <si>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</si>
  <si>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</si>
  <si>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</si>
  <si>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</si>
  <si>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</si>
  <si>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</si>
  <si>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</si>
  <si>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</si>
  <si>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</si>
  <si>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</si>
  <si>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</si>
  <si>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</si>
  <si>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</si>
  <si>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</si>
  <si>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</si>
  <si>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</si>
  <si>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</si>
  <si>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</si>
  <si>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</si>
  <si>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</si>
  <si>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</si>
  <si>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</si>
  <si>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</si>
  <si>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</si>
  <si>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</si>
  <si>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</si>
  <si>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</si>
  <si>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</si>
  <si>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</si>
  <si>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</si>
  <si>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</si>
  <si>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</si>
  <si>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</si>
  <si>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</si>
  <si>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</si>
  <si>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</si>
  <si>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</si>
  <si>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</si>
  <si>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</si>
  <si>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</si>
  <si>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</si>
  <si>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</si>
  <si>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</si>
  <si>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</si>
  <si>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</si>
  <si>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</si>
  <si>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</si>
  <si>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</si>
  <si>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</si>
  <si>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</si>
  <si>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</si>
  <si>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</si>
  <si>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</si>
  <si>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</si>
  <si>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</si>
  <si>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</si>
  <si>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</si>
  <si>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</si>
  <si>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</si>
  <si>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</si>
  <si>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</si>
  <si>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</si>
  <si>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</si>
  <si>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</si>
  <si>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</si>
  <si>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</si>
  <si>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</si>
  <si>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</si>
  <si>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</si>
  <si>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</si>
  <si>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</si>
  <si>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</si>
  <si>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</si>
  <si>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</si>
  <si>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</si>
  <si>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</si>
  <si>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</si>
  <si>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</si>
  <si>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</si>
  <si>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</si>
  <si>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</si>
  <si>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</si>
  <si>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</si>
  <si>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</si>
  <si>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</si>
  <si>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</si>
  <si>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</si>
  <si>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</si>
  <si>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</si>
  <si>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</si>
  <si>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</si>
  <si>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</si>
  <si>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</si>
  <si>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</si>
  <si>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</si>
  <si>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</si>
  <si>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</si>
  <si>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</si>
  <si>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</si>
  <si>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</si>
  <si>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</si>
  <si>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</si>
  <si>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</si>
  <si>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</si>
  <si>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</si>
  <si>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</si>
  <si>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</si>
  <si>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</si>
  <si>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</si>
  <si>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</si>
  <si>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</si>
  <si>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</si>
  <si>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</si>
  <si>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</si>
  <si>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</si>
  <si>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</si>
  <si>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</si>
  <si>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</si>
  <si>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</si>
  <si>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</si>
  <si>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</si>
  <si>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</si>
  <si>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</si>
  <si>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</si>
  <si>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</si>
  <si>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</si>
  <si>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</si>
  <si>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</si>
  <si>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</si>
  <si>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</si>
  <si>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</si>
  <si>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</si>
  <si>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</si>
  <si>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</si>
  <si>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</si>
  <si>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</si>
  <si>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</si>
  <si>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</si>
  <si>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</si>
  <si>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</si>
  <si>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</si>
  <si>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</si>
  <si>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</si>
  <si>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</si>
  <si>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</si>
  <si>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</si>
  <si>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</si>
  <si>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</si>
  <si>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</si>
  <si>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</si>
  <si>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</si>
  <si>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</si>
  <si>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</si>
  <si>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</si>
  <si>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</si>
  <si>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</si>
  <si>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</si>
  <si>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</si>
  <si>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</si>
  <si>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</si>
  <si>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</si>
  <si>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</si>
  <si>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</si>
  <si>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</si>
  <si>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</si>
  <si>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</si>
  <si>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</si>
  <si>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</si>
  <si>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</si>
  <si>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</si>
  <si>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</si>
  <si>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</si>
  <si>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</si>
  <si>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</si>
  <si>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</si>
  <si>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</si>
  <si>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</si>
  <si>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</si>
  <si>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</si>
  <si>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</si>
  <si>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</si>
  <si>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</si>
  <si>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</si>
  <si>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</si>
  <si>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</si>
  <si>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</si>
  <si>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</si>
  <si>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</si>
  <si>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</si>
  <si>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</si>
  <si>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</si>
  <si>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</si>
  <si>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</si>
  <si>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</si>
  <si>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</si>
  <si>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</si>
  <si>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</si>
  <si>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</si>
  <si>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</si>
  <si>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</si>
  <si>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</si>
  <si>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</si>
  <si>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</si>
  <si>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</si>
  <si>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</si>
  <si>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</si>
  <si>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</si>
  <si>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</si>
  <si>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</si>
  <si>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</si>
  <si>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</si>
  <si>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</si>
  <si>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</si>
  <si>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</si>
  <si>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</si>
  <si>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</si>
  <si>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</si>
  <si>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</si>
  <si>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</si>
  <si>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</si>
  <si>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</si>
  <si>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</si>
  <si>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</si>
  <si>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</si>
  <si>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</si>
  <si>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</si>
  <si>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</si>
  <si>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</si>
  <si>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</si>
  <si>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</si>
  <si>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</si>
  <si>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</si>
  <si>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</si>
  <si>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</si>
  <si>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</si>
  <si>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</si>
  <si>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</si>
  <si>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</si>
  <si>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</si>
  <si>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</si>
  <si>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</si>
  <si>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</si>
  <si>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</si>
  <si>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</si>
  <si>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</si>
  <si>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</si>
  <si>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</si>
  <si>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</si>
  <si>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</si>
  <si>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</si>
  <si>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</si>
  <si>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</si>
  <si>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</si>
  <si>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</si>
  <si>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</si>
  <si>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</si>
  <si>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</si>
  <si>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</si>
  <si>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</si>
  <si>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</si>
  <si>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</si>
  <si>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</si>
  <si>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</si>
  <si>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</si>
  <si>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</si>
  <si>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</si>
  <si>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</si>
  <si>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</si>
  <si>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</si>
  <si>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</si>
  <si>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</si>
  <si>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</si>
  <si>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</si>
  <si>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</si>
  <si>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</si>
  <si>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</si>
  <si>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</si>
  <si>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</si>
  <si>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</si>
  <si>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</si>
  <si>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</si>
  <si>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</si>
  <si>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</si>
  <si>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</si>
  <si>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</si>
  <si>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</si>
  <si>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</si>
  <si>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</si>
  <si>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</si>
  <si>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</si>
  <si>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</si>
  <si>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</si>
  <si>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</si>
  <si>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</si>
  <si>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</si>
  <si>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</si>
  <si>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</si>
  <si>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</si>
  <si>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</si>
  <si>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</si>
  <si>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</si>
  <si>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</si>
  <si>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</si>
  <si>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</si>
  <si>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</si>
  <si>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</si>
  <si>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</si>
  <si>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</si>
  <si>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</si>
  <si>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</si>
  <si>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</si>
  <si>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</si>
  <si>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</si>
  <si>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</si>
  <si>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</si>
  <si>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</si>
  <si>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</si>
  <si>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</si>
  <si>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</si>
  <si>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</si>
  <si>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</si>
  <si>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</si>
  <si>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</si>
  <si>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</si>
  <si>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</si>
  <si>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</si>
  <si>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</si>
  <si>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</si>
  <si>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</si>
  <si>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</si>
  <si>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</si>
  <si>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</si>
  <si>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</si>
  <si>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</si>
  <si>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</si>
  <si>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</si>
  <si>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</si>
  <si>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</si>
  <si>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</si>
  <si>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</si>
  <si>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</si>
  <si>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</si>
  <si>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</si>
  <si>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</si>
  <si>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</si>
  <si>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</si>
  <si>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</si>
  <si>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</si>
  <si>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</si>
  <si>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</si>
  <si>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</si>
  <si>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</si>
  <si>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</si>
  <si>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</si>
  <si>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</si>
  <si>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</si>
  <si>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</si>
  <si>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</si>
  <si>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</si>
  <si>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</si>
  <si>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</si>
  <si>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</si>
  <si>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</si>
  <si>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</si>
  <si>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</si>
  <si>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</si>
  <si>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</si>
  <si>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</si>
  <si>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</si>
  <si>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</si>
  <si>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</si>
  <si>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</si>
  <si>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</si>
  <si>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</si>
  <si>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</si>
  <si>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</si>
  <si>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</si>
  <si>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</si>
  <si>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</si>
  <si>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</si>
  <si>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</si>
  <si>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</si>
  <si>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</si>
  <si>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</si>
  <si>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</si>
  <si>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</si>
  <si>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</si>
  <si>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</si>
  <si>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</si>
  <si>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</si>
  <si>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</si>
  <si>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</si>
  <si>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</si>
  <si>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</si>
  <si>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</si>
  <si>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</si>
  <si>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</si>
  <si>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</si>
  <si>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</si>
  <si>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</si>
  <si>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</si>
  <si>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</si>
  <si>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</si>
  <si>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</si>
  <si>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</si>
  <si>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</si>
  <si>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</si>
  <si>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</si>
  <si>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</si>
  <si>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</si>
  <si>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</si>
  <si>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</si>
  <si>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</si>
  <si>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</si>
  <si>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</si>
  <si>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</si>
  <si>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</si>
  <si>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</si>
  <si>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</si>
  <si>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</si>
  <si>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</si>
  <si>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</si>
  <si>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</si>
  <si>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</si>
  <si>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</si>
  <si>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</si>
  <si>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</si>
  <si>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</si>
  <si>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</si>
  <si>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</si>
  <si>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</si>
  <si>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</si>
  <si>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</si>
  <si>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</si>
  <si>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</si>
  <si>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</si>
  <si>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</si>
  <si>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</si>
  <si>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</si>
  <si>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</si>
  <si>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</si>
  <si>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</si>
  <si>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</si>
  <si>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</si>
  <si>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</si>
  <si>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</si>
  <si>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</si>
  <si>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</si>
  <si>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</si>
  <si>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</si>
  <si>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</si>
  <si>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</si>
  <si>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</si>
  <si>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</si>
  <si>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</si>
  <si>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</si>
  <si>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</si>
  <si>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</si>
  <si>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</si>
  <si>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</si>
  <si>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</si>
  <si>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</si>
  <si>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</si>
  <si>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</si>
  <si>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</si>
  <si>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</si>
  <si>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</si>
  <si>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</si>
  <si>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</si>
  <si>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</si>
  <si>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</si>
  <si>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</si>
  <si>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</si>
  <si>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</si>
  <si>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</si>
  <si>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</si>
  <si>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</si>
  <si>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</si>
  <si>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</si>
  <si>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</si>
  <si>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</si>
  <si>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</si>
  <si>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</si>
  <si>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</si>
  <si>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</si>
  <si>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</si>
  <si>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</si>
  <si>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</si>
  <si>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</si>
  <si>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</si>
  <si>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</si>
  <si>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</si>
  <si>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</si>
  <si>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</si>
  <si>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</si>
  <si>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</si>
  <si>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</si>
  <si>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</si>
  <si>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</si>
  <si>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</si>
  <si>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</si>
  <si>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</si>
  <si>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</si>
  <si>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</si>
  <si>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</si>
  <si>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</si>
  <si>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</si>
  <si>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</si>
  <si>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</si>
  <si>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</si>
  <si>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</si>
  <si>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</si>
  <si>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</si>
  <si>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</si>
  <si>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</si>
  <si>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</si>
  <si>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</si>
  <si>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</si>
  <si>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</si>
  <si>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</si>
  <si>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</si>
  <si>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</si>
  <si>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</si>
  <si>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</si>
  <si>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</si>
  <si>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</si>
  <si>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</si>
  <si>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</si>
  <si>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</si>
  <si>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</si>
  <si>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</si>
  <si>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</si>
  <si>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</si>
  <si>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</si>
  <si>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</si>
  <si>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</si>
  <si>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</si>
  <si>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</si>
  <si>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</si>
  <si>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</si>
  <si>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</si>
  <si>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</si>
  <si>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</si>
  <si>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</si>
  <si>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</si>
  <si>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</si>
  <si>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</si>
  <si>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</si>
  <si>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</si>
  <si>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</si>
  <si>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</si>
  <si>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</si>
  <si>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</si>
  <si>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</si>
  <si>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</si>
  <si>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</si>
  <si>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</si>
  <si>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</si>
  <si>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</si>
  <si>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</si>
  <si>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</si>
  <si>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</si>
  <si>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</si>
  <si>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</si>
  <si>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</si>
  <si>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</si>
  <si>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</si>
  <si>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</si>
  <si>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</si>
  <si>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</si>
  <si>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</si>
  <si>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</si>
  <si>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</si>
  <si>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</si>
  <si>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</si>
  <si>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</si>
  <si>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</si>
  <si>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</si>
  <si>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</si>
  <si>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</si>
  <si>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</si>
  <si>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</si>
  <si>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</si>
  <si>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</si>
  <si>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</si>
  <si>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</si>
  <si>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</si>
  <si>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</si>
  <si>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</si>
  <si>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</si>
  <si>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</si>
  <si>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</si>
  <si>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</si>
  <si>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</si>
  <si>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</si>
  <si>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</si>
  <si>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</si>
  <si>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</si>
  <si>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</si>
  <si>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</si>
  <si>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</si>
  <si>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</si>
  <si>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</si>
  <si>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</si>
  <si>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</si>
  <si>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</si>
  <si>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</si>
  <si>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</si>
  <si>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</si>
  <si>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</si>
  <si>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</si>
  <si>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</si>
  <si>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</si>
  <si>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</si>
  <si>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</si>
  <si>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</si>
  <si>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</si>
  <si>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</si>
  <si>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</si>
  <si>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</si>
  <si>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</si>
  <si>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</si>
  <si>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</si>
  <si>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</si>
  <si>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</si>
  <si>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</si>
  <si>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</si>
  <si>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</si>
  <si>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</si>
  <si>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</si>
  <si>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</si>
  <si>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</si>
  <si>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</si>
  <si>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</si>
  <si>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</si>
  <si>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</si>
  <si>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</si>
  <si>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</si>
  <si>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</si>
  <si>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</si>
  <si>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</si>
  <si>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</si>
  <si>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</si>
  <si>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</si>
  <si>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</si>
  <si>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</si>
  <si>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</si>
  <si>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</si>
  <si>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</si>
  <si>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</si>
  <si>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</si>
  <si>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</si>
  <si>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</si>
  <si>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</si>
  <si>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</si>
  <si>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</si>
  <si>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</si>
  <si>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</si>
  <si>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</si>
  <si>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</si>
  <si>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</si>
  <si>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</si>
  <si>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</si>
  <si>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</si>
  <si>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</si>
  <si>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</si>
  <si>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</si>
  <si>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</si>
  <si>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</si>
  <si>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</si>
  <si>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</si>
  <si>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</si>
  <si>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</si>
  <si>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</si>
  <si>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</si>
  <si>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</si>
  <si>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</si>
  <si>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</si>
  <si>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</si>
  <si>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</si>
  <si>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</si>
  <si>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</si>
  <si>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</si>
  <si>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</si>
  <si>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</si>
  <si>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</si>
  <si>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</si>
  <si>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</si>
  <si>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</si>
  <si>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</si>
  <si>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</si>
  <si>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</si>
  <si>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</si>
  <si>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</si>
  <si>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</si>
  <si>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</si>
  <si>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</si>
  <si>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</si>
  <si>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</si>
  <si>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</si>
  <si>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</si>
  <si>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</si>
  <si>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</si>
  <si>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</si>
  <si>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</si>
  <si>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</si>
  <si>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</si>
  <si>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</si>
  <si>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</si>
  <si>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</si>
  <si>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</si>
  <si>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</si>
  <si>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</si>
  <si>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</si>
  <si>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</si>
  <si>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</si>
  <si>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</si>
  <si>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</si>
  <si>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</si>
  <si>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</si>
  <si>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</si>
  <si>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</si>
  <si>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</si>
  <si>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</si>
  <si>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</si>
  <si>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</si>
  <si>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</si>
  <si>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</si>
  <si>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</si>
  <si>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</si>
  <si>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</si>
  <si>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</si>
  <si>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</si>
  <si>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</si>
  <si>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</si>
  <si>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</si>
  <si>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</si>
  <si>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</si>
  <si>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</si>
  <si>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</si>
  <si>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</si>
  <si>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</si>
  <si>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</si>
  <si>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</si>
  <si>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</si>
  <si>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</si>
  <si>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</si>
  <si>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</si>
  <si>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</si>
  <si>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</si>
  <si>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</si>
  <si>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</si>
  <si>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</si>
  <si>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</si>
  <si>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</si>
  <si>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</si>
  <si>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</si>
  <si>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</si>
  <si>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</si>
  <si>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</si>
  <si>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</si>
  <si>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</si>
  <si>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</si>
  <si>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</si>
  <si>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</si>
  <si>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</si>
  <si>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</si>
  <si>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</si>
  <si>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</si>
  <si>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</si>
  <si>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</si>
  <si>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</si>
  <si>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</si>
  <si>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</si>
  <si>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</si>
  <si>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</si>
  <si>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</si>
  <si>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</si>
  <si>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</si>
  <si>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</si>
  <si>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</si>
  <si>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</si>
  <si>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</si>
  <si>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</si>
  <si>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</si>
  <si>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</si>
  <si>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</si>
  <si>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</si>
  <si>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</si>
  <si>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</si>
  <si>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</si>
  <si>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</si>
  <si>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</si>
  <si>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</si>
  <si>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</si>
  <si>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</si>
  <si>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</si>
  <si>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</si>
  <si>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</si>
  <si>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</si>
  <si>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</si>
  <si>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</si>
  <si>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</si>
  <si>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</si>
  <si>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</si>
  <si>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</si>
  <si>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</si>
  <si>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</si>
  <si>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</si>
  <si>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</si>
  <si>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</si>
  <si>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</si>
  <si>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</si>
  <si>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</si>
  <si>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</si>
  <si>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</si>
  <si>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</si>
  <si>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</si>
  <si>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</si>
  <si>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</si>
  <si>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</si>
  <si>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</si>
  <si>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</si>
  <si>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</si>
  <si>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</si>
  <si>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</si>
  <si>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</si>
  <si>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</si>
  <si>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</si>
  <si>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</si>
  <si>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</si>
  <si>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</si>
  <si>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</si>
  <si>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</si>
  <si>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</si>
  <si>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</si>
  <si>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</si>
  <si>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</si>
  <si>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</si>
  <si>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</si>
  <si>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</si>
  <si>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</si>
  <si>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</si>
  <si>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</si>
  <si>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</si>
  <si>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</si>
  <si>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</si>
  <si>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</si>
  <si>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</si>
  <si>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</si>
  <si>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</si>
  <si>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</si>
  <si>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</si>
  <si>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</si>
  <si>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</si>
  <si>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</si>
  <si>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</si>
  <si>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</si>
  <si>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</si>
  <si>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</si>
  <si>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</si>
  <si>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</si>
  <si>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</si>
  <si>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</si>
  <si>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</si>
  <si>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</si>
  <si>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</si>
  <si>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</si>
  <si>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</si>
  <si>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</si>
  <si>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</si>
  <si>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</si>
  <si>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</si>
  <si>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</si>
  <si>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</si>
  <si>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</si>
  <si>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</si>
  <si>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</si>
  <si>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</si>
  <si>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</si>
  <si>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</si>
  <si>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</si>
  <si>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</si>
  <si>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</si>
  <si>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</si>
  <si>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</si>
  <si>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</si>
  <si>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</si>
  <si>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</si>
  <si>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</si>
  <si>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</si>
  <si>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</si>
  <si>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</si>
  <si>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</si>
  <si>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</si>
  <si>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</si>
  <si>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</si>
  <si>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</si>
  <si>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</si>
  <si>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</si>
  <si>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</si>
  <si>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</si>
  <si>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</si>
  <si>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</si>
  <si>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</si>
  <si>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</si>
  <si>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</si>
  <si>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</si>
  <si>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</si>
  <si>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</si>
  <si>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</si>
  <si>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</si>
  <si>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</si>
  <si>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</si>
  <si>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</si>
  <si>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</si>
  <si>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</si>
  <si>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</si>
  <si>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</si>
  <si>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</si>
  <si>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</si>
  <si>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</si>
  <si>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</si>
  <si>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</si>
  <si>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</si>
  <si>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</si>
  <si>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</si>
  <si>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</si>
  <si>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</si>
  <si>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</si>
  <si>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</si>
  <si>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</si>
  <si>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</si>
  <si>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</si>
  <si>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</si>
  <si>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</si>
  <si>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</si>
  <si>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</si>
  <si>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</si>
  <si>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</si>
  <si>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</si>
  <si>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</si>
  <si>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</si>
  <si>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</si>
  <si>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</si>
  <si>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</si>
  <si>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</si>
  <si>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</si>
  <si>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</si>
  <si>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</si>
  <si>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</si>
  <si>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</si>
  <si>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</si>
  <si>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</si>
  <si>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</si>
  <si>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</si>
  <si>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</si>
  <si>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</si>
  <si>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</si>
  <si>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</si>
  <si>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</si>
  <si>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</si>
  <si>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</si>
  <si>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</si>
  <si>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</si>
  <si>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</si>
  <si>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</si>
  <si>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</si>
  <si>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</si>
  <si>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</si>
  <si>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</si>
  <si>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</si>
  <si>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</si>
  <si>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</si>
  <si>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</si>
  <si>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</si>
  <si>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</si>
  <si>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</si>
  <si>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</si>
  <si>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</si>
  <si>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</si>
  <si>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</si>
  <si>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</si>
  <si>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</si>
  <si>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</si>
  <si>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</si>
  <si>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</si>
  <si>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</si>
  <si>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</si>
  <si>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</si>
  <si>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</si>
  <si>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</si>
  <si>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</si>
  <si>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</si>
  <si>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</si>
  <si>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</si>
  <si>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</si>
  <si>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</si>
  <si>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</si>
  <si>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</si>
  <si>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</si>
  <si>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</si>
  <si>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</si>
  <si>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</si>
  <si>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</si>
  <si>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</si>
  <si>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</si>
  <si>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</si>
  <si>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</si>
  <si>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</si>
  <si>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</si>
  <si>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</si>
  <si>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</si>
  <si>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</si>
  <si>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</si>
  <si>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</si>
  <si>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</si>
  <si>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</si>
  <si>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</si>
  <si>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</si>
  <si>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</si>
  <si>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</si>
  <si>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</si>
  <si>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</si>
  <si>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</si>
  <si>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</si>
  <si>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</si>
  <si>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</si>
  <si>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</si>
  <si>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</si>
  <si>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</si>
  <si>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</si>
  <si>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</si>
  <si>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</si>
  <si>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</si>
  <si>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</si>
  <si>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</si>
  <si>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</si>
  <si>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</si>
  <si>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</si>
  <si>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</si>
  <si>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</si>
  <si>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</si>
  <si>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</si>
  <si>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</si>
  <si>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</si>
  <si>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</si>
  <si>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</si>
  <si>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</si>
  <si>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</si>
  <si>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</si>
  <si>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</si>
  <si>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</si>
  <si>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</si>
  <si>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</si>
  <si>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</si>
  <si>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</si>
  <si>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</si>
  <si>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</si>
  <si>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</si>
  <si>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</si>
  <si>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</si>
  <si>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</si>
  <si>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</si>
  <si>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</si>
  <si>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</si>
  <si>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</si>
  <si>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</si>
  <si>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</si>
  <si>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</si>
  <si>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</si>
  <si>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</si>
  <si>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</si>
  <si>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</si>
  <si>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</si>
  <si>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</si>
  <si>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</si>
  <si>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</si>
  <si>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</si>
  <si>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</si>
  <si>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</si>
  <si>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</si>
  <si>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</si>
  <si>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</si>
  <si>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</si>
  <si>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</si>
  <si>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</si>
  <si>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</si>
  <si>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</si>
  <si>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</si>
  <si>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</si>
  <si>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</si>
  <si>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</si>
  <si>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</si>
  <si>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</si>
  <si>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</si>
  <si>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</si>
  <si>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</si>
  <si>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</si>
  <si>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</si>
  <si>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</si>
  <si>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</si>
  <si>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</si>
  <si>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</si>
  <si>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</si>
  <si>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</si>
  <si>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</si>
  <si>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</si>
  <si>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</si>
  <si>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</si>
  <si>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</si>
  <si>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</si>
  <si>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</si>
  <si>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</si>
  <si>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</si>
  <si>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</si>
  <si>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</si>
  <si>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</si>
  <si>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</si>
  <si>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</si>
  <si>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</si>
  <si>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</si>
  <si>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</si>
  <si>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</si>
  <si>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</si>
  <si>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</si>
  <si>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</si>
  <si>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</si>
  <si>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</si>
  <si>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</si>
  <si>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</si>
  <si>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</si>
  <si>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</si>
  <si>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</si>
  <si>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</si>
  <si>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</si>
  <si>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</si>
  <si>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</si>
  <si>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</si>
  <si>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</si>
  <si>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</si>
  <si>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</si>
  <si>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</si>
  <si>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</si>
  <si>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</si>
  <si>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</si>
  <si>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</si>
  <si>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</si>
  <si>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</si>
  <si>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</si>
  <si>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</si>
  <si>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</si>
  <si>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</si>
  <si>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</si>
  <si>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</si>
  <si>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</si>
  <si>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</si>
  <si>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</si>
  <si>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</si>
  <si>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</si>
  <si>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</si>
  <si>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</si>
  <si>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</si>
  <si>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</si>
  <si>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</si>
  <si>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</si>
  <si>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</si>
  <si>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</si>
  <si>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</si>
  <si>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</si>
  <si>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</si>
  <si>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</si>
  <si>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</si>
  <si>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</si>
  <si>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</si>
  <si>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</si>
  <si>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</si>
  <si>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</si>
  <si>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</si>
  <si>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</si>
  <si>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</si>
  <si>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</si>
  <si>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</si>
  <si>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</si>
  <si>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</si>
  <si>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</si>
  <si>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</si>
  <si>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</si>
  <si>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</si>
  <si>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</si>
  <si>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</si>
  <si>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</si>
  <si>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</si>
  <si>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</si>
  <si>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</si>
  <si>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</si>
  <si>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</si>
  <si>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</si>
  <si>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</si>
  <si>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</si>
  <si>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</si>
  <si>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</si>
  <si>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</si>
  <si>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</si>
  <si>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</si>
  <si>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</si>
  <si>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</si>
  <si>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</si>
  <si>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</si>
  <si>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</si>
  <si>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</si>
  <si>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</si>
  <si>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</si>
  <si>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</si>
  <si>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</si>
  <si>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</si>
  <si>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</si>
  <si>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</si>
  <si>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</si>
  <si>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</si>
  <si>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</si>
  <si>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</si>
  <si>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</si>
  <si>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</si>
  <si>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</si>
  <si>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</si>
  <si>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</si>
  <si>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</si>
  <si>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</si>
  <si>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</si>
  <si>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</si>
  <si>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</si>
  <si>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</si>
  <si>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</si>
  <si>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</si>
  <si>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</si>
  <si>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</si>
  <si>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</si>
  <si>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</si>
  <si>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</si>
  <si>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</si>
  <si>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</si>
  <si>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</si>
  <si>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</si>
  <si>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</si>
  <si>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</si>
  <si>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</si>
  <si>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</si>
  <si>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</si>
  <si>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</si>
  <si>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</si>
  <si>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</si>
  <si>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</si>
  <si>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</si>
  <si>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</si>
  <si>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</si>
  <si>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</si>
  <si>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</si>
  <si>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</si>
  <si>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</si>
  <si>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</si>
  <si>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</si>
  <si>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</si>
  <si>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</si>
  <si>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</si>
  <si>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</si>
  <si>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</si>
  <si>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</si>
  <si>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</si>
  <si>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</si>
  <si>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</si>
  <si>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</si>
  <si>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</si>
  <si>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</si>
  <si>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</si>
  <si>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</si>
  <si>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</si>
  <si>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</si>
  <si>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</si>
  <si>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</si>
  <si>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</si>
  <si>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</si>
  <si>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</si>
  <si>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</si>
  <si>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</si>
  <si>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</si>
  <si>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</si>
  <si>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</si>
  <si>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</si>
  <si>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</si>
  <si>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</si>
  <si>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</si>
  <si>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</si>
  <si>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</si>
  <si>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</si>
  <si>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</si>
  <si>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</si>
  <si>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</si>
  <si>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</si>
  <si>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</si>
  <si>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</si>
  <si>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</si>
  <si>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</si>
  <si>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</si>
  <si>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</si>
  <si>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</si>
  <si>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</si>
  <si>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</si>
  <si>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</si>
  <si>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</si>
  <si>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</si>
  <si>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</si>
  <si>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</si>
  <si>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</si>
  <si>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</si>
  <si>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</si>
  <si>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</si>
  <si>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</si>
  <si>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</si>
  <si>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</si>
  <si>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</si>
  <si>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</si>
  <si>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</si>
  <si>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</si>
  <si>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</si>
  <si>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</si>
  <si>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</si>
  <si>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</si>
  <si>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</si>
  <si>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</si>
  <si>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</si>
  <si>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</si>
  <si>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</si>
  <si>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</si>
  <si>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</si>
  <si>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</si>
  <si>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</si>
  <si>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</si>
  <si>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</si>
  <si>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</si>
  <si>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</si>
  <si>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</si>
  <si>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</si>
  <si>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</si>
  <si>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</si>
  <si>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</si>
  <si>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</si>
  <si>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</si>
  <si>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</si>
  <si>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</si>
  <si>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</si>
  <si>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</si>
  <si>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</si>
  <si>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</si>
  <si>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</si>
  <si>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</si>
  <si>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</si>
  <si>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</si>
  <si>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</si>
  <si>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</si>
  <si>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</si>
  <si>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</si>
  <si>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</si>
  <si>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</si>
  <si>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</si>
  <si>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</si>
  <si>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</si>
  <si>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</si>
  <si>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</si>
  <si>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</si>
  <si>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</si>
  <si>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</si>
  <si>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</si>
  <si>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</si>
  <si>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</si>
  <si>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</si>
  <si>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</si>
  <si>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</si>
  <si>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</si>
  <si>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</si>
  <si>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</si>
  <si>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</si>
  <si>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</si>
  <si>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</si>
  <si>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</si>
  <si>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</si>
  <si>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</si>
  <si>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</si>
  <si>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</si>
  <si>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</si>
  <si>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</si>
  <si>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</si>
  <si>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</si>
  <si>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</si>
  <si>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</si>
  <si>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</si>
  <si>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</si>
  <si>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</si>
  <si>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</si>
  <si>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</si>
  <si>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</si>
  <si>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</si>
  <si>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</si>
  <si>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</si>
  <si>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</si>
  <si>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</si>
  <si>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</si>
  <si>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</si>
  <si>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</si>
  <si>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</si>
  <si>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</si>
  <si>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</si>
  <si>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</si>
  <si>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</si>
  <si>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</si>
  <si>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</si>
  <si>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</si>
  <si>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</si>
  <si>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</si>
  <si>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</si>
  <si>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</si>
  <si>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</si>
  <si>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</si>
  <si>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</si>
  <si>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</si>
  <si>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</si>
  <si>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</si>
  <si>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</si>
  <si>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</si>
  <si>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</si>
  <si>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</si>
  <si>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</si>
  <si>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</si>
  <si>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</si>
  <si>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</si>
  <si>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</si>
  <si>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</si>
  <si>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</si>
  <si>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</si>
  <si>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</si>
  <si>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</si>
  <si>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</si>
  <si>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</si>
  <si>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</si>
  <si>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</si>
  <si>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</si>
  <si>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</si>
  <si>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</si>
  <si>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</si>
  <si>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</si>
  <si>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</si>
  <si>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9-Ago-22--13-Ago-22--23-Ago-22------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</si>
</sst>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2000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55999.999999992549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D3325" activePane="bottomRight" state="frozen"/>
      <selection pane="topRight" activeCell="C1" sqref="C1"/>
      <selection pane="bottomLeft" activeCell="A2" sqref="A2"/>
      <selection pane="bottomRight" activeCell="G3307" sqref="G330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34295916.069999963</v>
      </c>
      <c r="G3338" s="144">
        <f>SUBTOTAL(109,Tabla147[Saldo])</f>
        <v>271960.88000000006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271960.88000000268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2776" activePane="bottomRight" state="frozen"/>
      <selection pane="topRight" activeCell="C1" sqref="C1"/>
      <selection pane="bottomLeft" activeCell="A2" sqref="A2"/>
      <selection pane="bottomRight" activeCell="E2796" sqref="E2796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 t="s">
        <v>4813</v>
      </c>
      <c r="F50" s="81">
        <v>0</v>
      </c>
      <c r="G50" s="156">
        <f>Tabla18[[#This Row],[Importe]]-Tabla18[[#This Row],[Pagado]]</f>
        <v>65436.19</v>
      </c>
      <c r="H50" s="75" t="s">
        <v>4814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 t="s">
        <v>4813</v>
      </c>
      <c r="F202" s="81">
        <v>0</v>
      </c>
      <c r="G202" s="156">
        <f>Tabla18[[#This Row],[Importe]]-Tabla18[[#This Row],[Pagado]]</f>
        <v>60853.03</v>
      </c>
      <c r="H202" s="75" t="s">
        <v>4814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 t="s">
        <v>4813</v>
      </c>
      <c r="F254" s="81">
        <v>0</v>
      </c>
      <c r="G254" s="156">
        <f>Tabla18[[#This Row],[Importe]]-Tabla18[[#This Row],[Pagado]]</f>
        <v>5205</v>
      </c>
      <c r="H254" s="75" t="s">
        <v>4814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 t="s">
        <v>4813</v>
      </c>
      <c r="F372" s="81">
        <v>0</v>
      </c>
      <c r="G372" s="156">
        <f>Tabla18[[#This Row],[Importe]]-Tabla18[[#This Row],[Pagado]]</f>
        <v>67911.399999999994</v>
      </c>
      <c r="H372" s="75" t="s">
        <v>4814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 t="s">
        <v>4813</v>
      </c>
      <c r="F445" s="154">
        <v>0</v>
      </c>
      <c r="G445" s="156">
        <f>Tabla18[[#This Row],[Importe]]-Tabla18[[#This Row],[Pagado]]</f>
        <v>73363.8</v>
      </c>
      <c r="H445" s="153" t="s">
        <v>4814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 t="s">
        <v>4813</v>
      </c>
      <c r="F521" s="154">
        <v>0</v>
      </c>
      <c r="G521" s="156">
        <f>Tabla18[[#This Row],[Importe]]-Tabla18[[#This Row],[Pagado]]</f>
        <v>31164.35</v>
      </c>
      <c r="H521" s="153" t="s">
        <v>4814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 t="s">
        <v>4813</v>
      </c>
      <c r="F595" s="154">
        <v>0</v>
      </c>
      <c r="G595" s="156">
        <f>Tabla18[[#This Row],[Importe]]-Tabla18[[#This Row],[Pagado]]</f>
        <v>58616</v>
      </c>
      <c r="H595" s="153" t="s">
        <v>4814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 t="s">
        <v>4813</v>
      </c>
      <c r="F693" s="154">
        <v>0</v>
      </c>
      <c r="G693" s="156">
        <f>Tabla18[[#This Row],[Importe]]-Tabla18[[#This Row],[Pagado]]</f>
        <v>106705.96</v>
      </c>
      <c r="H693" s="153" t="s">
        <v>4814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 t="s">
        <v>4813</v>
      </c>
      <c r="F804" s="81">
        <v>0</v>
      </c>
      <c r="G804" s="156">
        <f>Tabla18[[#This Row],[Importe]]-Tabla18[[#This Row],[Pagado]]</f>
        <v>68357.89</v>
      </c>
      <c r="H804" s="75" t="s">
        <v>4814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 t="s">
        <v>4813</v>
      </c>
      <c r="F942" s="81">
        <v>0</v>
      </c>
      <c r="G942" s="156">
        <f>Tabla18[[#This Row],[Importe]]-Tabla18[[#This Row],[Pagado]]</f>
        <v>39927.050000000003</v>
      </c>
      <c r="H942" s="75" t="s">
        <v>4814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 t="s">
        <v>4813</v>
      </c>
      <c r="F1124" s="81">
        <v>0</v>
      </c>
      <c r="G1124" s="156">
        <f>Tabla18[[#This Row],[Importe]]-Tabla18[[#This Row],[Pagado]]</f>
        <v>121513</v>
      </c>
      <c r="H1124" s="75" t="s">
        <v>4814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 t="s">
        <v>4813</v>
      </c>
      <c r="F1273" s="154">
        <v>0</v>
      </c>
      <c r="G1273" s="156">
        <f>Tabla18[[#This Row],[Importe]]-Tabla18[[#This Row],[Pagado]]</f>
        <v>60297.8</v>
      </c>
      <c r="H1273" s="153" t="s">
        <v>4814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 t="s">
        <v>4813</v>
      </c>
      <c r="F1376" s="81">
        <v>0</v>
      </c>
      <c r="G1376" s="156">
        <f>Tabla18[[#This Row],[Importe]]-Tabla18[[#This Row],[Pagado]]</f>
        <v>105453.7</v>
      </c>
      <c r="H1376" s="75" t="s">
        <v>4814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 t="s">
        <v>4813</v>
      </c>
      <c r="F1467" s="154">
        <v>0</v>
      </c>
      <c r="G1467" s="156">
        <f>Tabla18[[#This Row],[Importe]]-Tabla18[[#This Row],[Pagado]]</f>
        <v>65012.85</v>
      </c>
      <c r="H1467" s="153" t="s">
        <v>4814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 t="s">
        <v>4813</v>
      </c>
      <c r="F1635" s="154">
        <v>0</v>
      </c>
      <c r="G1635" s="156">
        <f>Tabla18[[#This Row],[Importe]]-Tabla18[[#This Row],[Pagado]]</f>
        <v>83843.7</v>
      </c>
      <c r="H1635" s="153" t="s">
        <v>4814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 t="s">
        <v>4813</v>
      </c>
      <c r="F1651" s="154">
        <v>0</v>
      </c>
      <c r="G1651" s="156">
        <f>Tabla18[[#This Row],[Importe]]-Tabla18[[#This Row],[Pagado]]</f>
        <v>11248</v>
      </c>
      <c r="H1651" s="153" t="s">
        <v>4814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 t="s">
        <v>4813</v>
      </c>
      <c r="F1700" s="81">
        <v>0</v>
      </c>
      <c r="G1700" s="156">
        <f>Tabla18[[#This Row],[Importe]]-Tabla18[[#This Row],[Pagado]]</f>
        <v>30498.9</v>
      </c>
      <c r="H1700" s="75" t="s">
        <v>4814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 t="s">
        <v>4813</v>
      </c>
      <c r="F1780" s="81">
        <v>0</v>
      </c>
      <c r="G1780" s="156">
        <f>Tabla18[[#This Row],[Importe]]-Tabla18[[#This Row],[Pagado]]</f>
        <v>4920</v>
      </c>
      <c r="H1780" s="75" t="s">
        <v>4814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 t="s">
        <v>4813</v>
      </c>
      <c r="F1873" s="154">
        <v>0</v>
      </c>
      <c r="G1873" s="156">
        <f>Tabla18[[#This Row],[Importe]]-Tabla18[[#This Row],[Pagado]]</f>
        <v>97808.75</v>
      </c>
      <c r="H1873" s="153" t="s">
        <v>4814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 t="s">
        <v>4813</v>
      </c>
      <c r="F1986" s="81">
        <v>0</v>
      </c>
      <c r="G1986" s="156">
        <f>Tabla18[[#This Row],[Importe]]-Tabla18[[#This Row],[Pagado]]</f>
        <v>70509.3</v>
      </c>
      <c r="H1986" s="75" t="s">
        <v>4814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 t="s">
        <v>4813</v>
      </c>
      <c r="F2075" s="154">
        <v>0</v>
      </c>
      <c r="G2075" s="156">
        <f>Tabla18[[#This Row],[Importe]]-Tabla18[[#This Row],[Pagado]]</f>
        <v>72783.5</v>
      </c>
      <c r="H2075" s="153" t="s">
        <v>4814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 t="s">
        <v>4813</v>
      </c>
      <c r="F2185" s="154">
        <v>0</v>
      </c>
      <c r="G2185" s="156">
        <f>Tabla18[[#This Row],[Importe]]-Tabla18[[#This Row],[Pagado]]</f>
        <v>40894.36</v>
      </c>
      <c r="H2185" s="153" t="s">
        <v>4814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 t="s">
        <v>4813</v>
      </c>
      <c r="F2293" s="154">
        <v>0</v>
      </c>
      <c r="G2293" s="156">
        <f>Tabla18[[#This Row],[Importe]]-Tabla18[[#This Row],[Pagado]]</f>
        <v>69612.42</v>
      </c>
      <c r="H2293" s="153" t="s">
        <v>4814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 t="s">
        <v>4813</v>
      </c>
      <c r="F2416" s="81">
        <v>0</v>
      </c>
      <c r="G2416" s="156">
        <f>Tabla18[[#This Row],[Importe]]-Tabla18[[#This Row],[Pagado]]</f>
        <v>111046</v>
      </c>
      <c r="H2416" s="75" t="s">
        <v>4814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 t="s">
        <v>4813</v>
      </c>
      <c r="F2497" s="154">
        <v>0</v>
      </c>
      <c r="G2497" s="156">
        <f>Tabla18[[#This Row],[Importe]]-Tabla18[[#This Row],[Pagado]]</f>
        <v>3984</v>
      </c>
      <c r="H2497" s="153" t="s">
        <v>4814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47.25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24632</v>
      </c>
      <c r="F2795" s="154">
        <f>1000+1500+1000</f>
        <v>3500</v>
      </c>
      <c r="G2795" s="156">
        <f>Tabla18[[#This Row],[Importe]]-Tabla18[[#This Row],[Pagado]]</f>
        <v>26875.200000000001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35515581.549999982</v>
      </c>
      <c r="G3232" s="168">
        <f>Tabla18[[#This Row],[Importe]]-Tabla18[[#This Row],[Pagado]]</f>
        <v>3348769.2100000009</v>
      </c>
      <c r="H3232" s="165"/>
    </row>
    <row r="3236" spans="4:6" ht="16.5" thickBot="1" x14ac:dyDescent="0.3"/>
    <row r="3237" spans="4:6" x14ac:dyDescent="0.25">
      <c r="D3237" s="218" t="s">
        <v>24613</v>
      </c>
      <c r="E3237" s="214">
        <f>D3232-F3232</f>
        <v>3348769.2100000009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2022-09-14T20:51:22Z</dcterms:modified>
</cp:coreProperties>
</file>