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0" activeTab="10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9" l="1"/>
  <c r="E46" i="9"/>
  <c r="E50" i="9" s="1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46" i="9" l="1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V4" i="17" l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<sst xmlns="http://schemas.openxmlformats.org/spreadsheetml/2006/main" count="621" uniqueCount="102">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</sst>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15" fillId="10" borderId="7" xfId="1" applyFont="1" applyFill="1" applyBorder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FF99CC"/>
      <color rgb="FFCC0099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81169</xdr:colOff>
      <xdr:row>1</xdr:row>
      <xdr:rowOff>9938</xdr:rowOff>
    </xdr:from>
    <xdr:to>
      <xdr:col>32</xdr:col>
      <xdr:colOff>509068</xdr:colOff>
      <xdr:row>34</xdr:row>
      <xdr:rowOff>228599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7995" y="250134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347868</xdr:colOff>
      <xdr:row>0</xdr:row>
      <xdr:rowOff>0</xdr:rowOff>
    </xdr:from>
    <xdr:to>
      <xdr:col>15</xdr:col>
      <xdr:colOff>101756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1759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93" t="s">
        <v>10</v>
      </c>
      <c r="C1" s="194"/>
      <c r="D1" s="194"/>
      <c r="E1" s="194"/>
      <c r="F1" s="195"/>
      <c r="H1" s="2"/>
    </row>
    <row r="2" spans="1:8" ht="21" x14ac:dyDescent="0.35">
      <c r="A2" s="3"/>
      <c r="B2" s="188" t="s">
        <v>11</v>
      </c>
      <c r="C2" s="188"/>
      <c r="D2" s="188"/>
      <c r="E2" s="188"/>
      <c r="F2" s="188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9">
        <f>D51-F51</f>
        <v>0</v>
      </c>
      <c r="E55" s="190"/>
      <c r="F55" s="191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92" t="s">
        <v>8</v>
      </c>
      <c r="E57" s="192"/>
      <c r="F57" s="192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3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88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149195</v>
      </c>
      <c r="H46" s="40">
        <f>SUM(H4:H45)</f>
        <v>429689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9">
        <f>E46-G46</f>
        <v>475134</v>
      </c>
      <c r="F50" s="190"/>
      <c r="G50" s="191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2" t="s">
        <v>8</v>
      </c>
      <c r="F52" s="192"/>
      <c r="G52" s="192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8"/>
  <sheetViews>
    <sheetView tabSelected="1" topLeftCell="A16" zoomScale="115" zoomScaleNormal="115" workbookViewId="0">
      <selection activeCell="C27" sqref="C26:C27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9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5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>
        <v>44746</v>
      </c>
      <c r="C19" s="136">
        <v>44747</v>
      </c>
      <c r="D19" s="187">
        <v>0</v>
      </c>
      <c r="E19" s="20">
        <f t="shared" si="0"/>
        <v>704057.5</v>
      </c>
      <c r="F19" s="186" t="s">
        <v>101</v>
      </c>
      <c r="S19" s="130"/>
      <c r="T19" s="205" t="s">
        <v>95</v>
      </c>
      <c r="U19" s="206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>
        <v>44747</v>
      </c>
      <c r="C20" s="136">
        <v>44751</v>
      </c>
      <c r="D20" s="20">
        <v>25042</v>
      </c>
      <c r="E20" s="20">
        <f t="shared" si="0"/>
        <v>729099.5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>
        <v>44748</v>
      </c>
      <c r="C21" s="136">
        <v>44751</v>
      </c>
      <c r="D21" s="20">
        <v>34750</v>
      </c>
      <c r="E21" s="20">
        <f t="shared" si="0"/>
        <v>763849.5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>
        <v>44749</v>
      </c>
      <c r="C22" s="136">
        <v>44751</v>
      </c>
      <c r="D22" s="20">
        <v>47083</v>
      </c>
      <c r="E22" s="20">
        <f t="shared" si="0"/>
        <v>810932.5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>
        <v>44750</v>
      </c>
      <c r="C23" s="136">
        <v>44751</v>
      </c>
      <c r="D23" s="20">
        <v>87636</v>
      </c>
      <c r="E23" s="20">
        <f t="shared" si="0"/>
        <v>898568.5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>
        <v>44751</v>
      </c>
      <c r="C24" s="136">
        <v>44753</v>
      </c>
      <c r="D24" s="20">
        <v>43500</v>
      </c>
      <c r="E24" s="20">
        <f t="shared" si="0"/>
        <v>942068.5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2">
        <v>44751</v>
      </c>
      <c r="C25" s="136">
        <v>44753</v>
      </c>
      <c r="D25" s="20">
        <v>200</v>
      </c>
      <c r="E25" s="20">
        <f t="shared" si="0"/>
        <v>942268.5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4">
        <v>44752</v>
      </c>
      <c r="C26" s="183">
        <v>44753</v>
      </c>
      <c r="D26" s="185">
        <v>38583.5</v>
      </c>
      <c r="E26" s="20">
        <f t="shared" si="0"/>
        <v>980852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4"/>
      <c r="C27" s="183"/>
      <c r="D27" s="185"/>
      <c r="E27" s="20">
        <f t="shared" si="0"/>
        <v>980852</v>
      </c>
    </row>
    <row r="28" spans="2:36" ht="24" customHeight="1" x14ac:dyDescent="0.3">
      <c r="B28" s="184"/>
      <c r="C28" s="183"/>
      <c r="D28" s="185">
        <v>49006</v>
      </c>
      <c r="E28" s="20">
        <f t="shared" si="0"/>
        <v>1029858</v>
      </c>
    </row>
    <row r="29" spans="2:36" ht="24" customHeight="1" x14ac:dyDescent="0.3">
      <c r="B29" s="184"/>
      <c r="C29" s="183"/>
      <c r="D29" s="185">
        <v>40724</v>
      </c>
      <c r="E29" s="20">
        <f t="shared" si="0"/>
        <v>1070582</v>
      </c>
    </row>
    <row r="30" spans="2:36" ht="24" customHeight="1" x14ac:dyDescent="0.3">
      <c r="B30" s="184"/>
      <c r="C30" s="183"/>
      <c r="D30" s="185">
        <v>34935</v>
      </c>
      <c r="E30" s="20">
        <f t="shared" si="0"/>
        <v>1105517</v>
      </c>
    </row>
    <row r="31" spans="2:36" ht="24" customHeight="1" x14ac:dyDescent="0.3">
      <c r="B31" s="184"/>
      <c r="C31" s="183"/>
      <c r="D31" s="185">
        <v>42175</v>
      </c>
      <c r="E31" s="20">
        <f t="shared" si="0"/>
        <v>1147692</v>
      </c>
    </row>
    <row r="32" spans="2:36" ht="24" customHeight="1" x14ac:dyDescent="0.3">
      <c r="B32" s="184"/>
      <c r="C32" s="183"/>
      <c r="D32" s="185"/>
      <c r="E32" s="20">
        <f t="shared" si="0"/>
        <v>1147692</v>
      </c>
    </row>
    <row r="33" spans="2:29" ht="24" customHeight="1" x14ac:dyDescent="0.3">
      <c r="B33" s="184"/>
      <c r="C33" s="183"/>
      <c r="D33" s="185"/>
      <c r="E33" s="20">
        <f t="shared" si="0"/>
        <v>1147692</v>
      </c>
    </row>
    <row r="34" spans="2:29" ht="24" customHeight="1" x14ac:dyDescent="0.3">
      <c r="C34" s="181" t="s">
        <v>96</v>
      </c>
      <c r="D34" s="180">
        <v>-1210693.69</v>
      </c>
      <c r="E34" s="20">
        <f t="shared" si="0"/>
        <v>-63001.689999999944</v>
      </c>
    </row>
    <row r="35" spans="2:29" ht="24" customHeight="1" x14ac:dyDescent="0.35">
      <c r="E35" s="179">
        <f t="shared" si="0"/>
        <v>-63001.689999999944</v>
      </c>
    </row>
    <row r="36" spans="2:29" ht="24" customHeight="1" x14ac:dyDescent="0.3"/>
    <row r="37" spans="2:29" ht="24" customHeight="1" x14ac:dyDescent="0.3"/>
    <row r="38" spans="2:29" ht="24" customHeight="1" x14ac:dyDescent="0.3"/>
    <row r="39" spans="2:29" ht="24" customHeight="1" x14ac:dyDescent="0.3">
      <c r="AB39" s="178"/>
    </row>
    <row r="40" spans="2:29" ht="24" customHeight="1" x14ac:dyDescent="0.3">
      <c r="AB40" s="178"/>
    </row>
    <row r="41" spans="2:29" ht="24" customHeight="1" x14ac:dyDescent="0.3">
      <c r="AB41" s="178"/>
    </row>
    <row r="42" spans="2:29" x14ac:dyDescent="0.3">
      <c r="AB42" s="178"/>
    </row>
    <row r="43" spans="2:29" x14ac:dyDescent="0.3">
      <c r="R43" s="121"/>
      <c r="S43" s="121"/>
      <c r="T43" s="121"/>
      <c r="U43" s="121"/>
      <c r="V43" s="121"/>
      <c r="W43" s="121"/>
      <c r="X43" s="121"/>
      <c r="Y43" s="121"/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Z44" s="101"/>
      <c r="AA44" s="137"/>
      <c r="AB44" s="178"/>
      <c r="AC44" s="60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AB60" s="178"/>
      <c r="AC60" s="60"/>
    </row>
    <row r="61" spans="18:29" x14ac:dyDescent="0.3">
      <c r="AB61" s="178"/>
      <c r="AC61" s="129"/>
    </row>
    <row r="62" spans="18:29" ht="19.5" thickBot="1" x14ac:dyDescent="0.35">
      <c r="AB62" s="178"/>
      <c r="AC62" s="121"/>
    </row>
    <row r="63" spans="18:29" ht="19.5" thickBot="1" x14ac:dyDescent="0.35">
      <c r="AB63" s="203"/>
      <c r="AC63" s="204"/>
    </row>
    <row r="68" spans="28:28" x14ac:dyDescent="0.3">
      <c r="AB68" s="54"/>
    </row>
  </sheetData>
  <mergeCells count="3">
    <mergeCell ref="R1:AC1"/>
    <mergeCell ref="AB63:AC63"/>
    <mergeCell ref="T19:U1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workbookViewId="0">
      <selection activeCell="D21" sqref="D21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97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4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/>
      <c r="G7" s="22"/>
      <c r="H7" s="18">
        <f t="shared" si="0"/>
        <v>1461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/>
      <c r="G8" s="22"/>
      <c r="H8" s="75">
        <f t="shared" si="0"/>
        <v>29414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19" t="s">
        <v>98</v>
      </c>
      <c r="E10" s="20">
        <v>12052</v>
      </c>
      <c r="F10" s="21"/>
      <c r="G10" s="22"/>
      <c r="H10" s="18">
        <f t="shared" si="0"/>
        <v>12052</v>
      </c>
    </row>
    <row r="11" spans="1:9" x14ac:dyDescent="0.25">
      <c r="A11" s="12">
        <v>44750</v>
      </c>
      <c r="B11" s="13">
        <v>420</v>
      </c>
      <c r="C11" s="14"/>
      <c r="D11" s="19" t="s">
        <v>98</v>
      </c>
      <c r="E11" s="20">
        <v>12144</v>
      </c>
      <c r="F11" s="21"/>
      <c r="G11" s="22"/>
      <c r="H11" s="18">
        <f t="shared" si="0"/>
        <v>12144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19" t="s">
        <v>98</v>
      </c>
      <c r="E13" s="20">
        <v>30086</v>
      </c>
      <c r="F13" s="21"/>
      <c r="G13" s="22"/>
      <c r="H13" s="18">
        <f t="shared" si="0"/>
        <v>30086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21"/>
      <c r="G14" s="22"/>
      <c r="H14" s="18">
        <f t="shared" si="0"/>
        <v>15014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21"/>
      <c r="G15" s="22"/>
      <c r="H15" s="18">
        <f t="shared" si="0"/>
        <v>1550</v>
      </c>
    </row>
    <row r="16" spans="1:9" x14ac:dyDescent="0.25">
      <c r="A16" s="12">
        <v>44751</v>
      </c>
      <c r="B16" s="13">
        <v>425</v>
      </c>
      <c r="C16" s="24"/>
      <c r="D16" s="19" t="s">
        <v>22</v>
      </c>
      <c r="E16" s="20">
        <v>1550</v>
      </c>
      <c r="F16" s="21"/>
      <c r="G16" s="22"/>
      <c r="H16" s="18">
        <f t="shared" si="0"/>
        <v>1550</v>
      </c>
    </row>
    <row r="17" spans="1:8" ht="17.25" x14ac:dyDescent="0.3">
      <c r="A17" s="12">
        <v>44751</v>
      </c>
      <c r="B17" s="13">
        <v>426</v>
      </c>
      <c r="C17" s="25"/>
      <c r="D17" s="140" t="s">
        <v>14</v>
      </c>
      <c r="E17" s="20">
        <v>409</v>
      </c>
      <c r="F17" s="21"/>
      <c r="G17" s="22"/>
      <c r="H17" s="18">
        <f t="shared" si="0"/>
        <v>409</v>
      </c>
    </row>
    <row r="18" spans="1:8" x14ac:dyDescent="0.25">
      <c r="A18" s="12">
        <v>44751</v>
      </c>
      <c r="B18" s="13">
        <v>427</v>
      </c>
      <c r="C18" s="24"/>
      <c r="D18" s="19" t="s">
        <v>98</v>
      </c>
      <c r="E18" s="20">
        <v>159350</v>
      </c>
      <c r="F18" s="21"/>
      <c r="G18" s="22"/>
      <c r="H18" s="18">
        <f t="shared" si="0"/>
        <v>159350</v>
      </c>
    </row>
    <row r="19" spans="1:8" x14ac:dyDescent="0.25">
      <c r="A19" s="12">
        <v>44751</v>
      </c>
      <c r="B19" s="13">
        <v>428</v>
      </c>
      <c r="C19" s="25"/>
      <c r="D19" s="19" t="s">
        <v>98</v>
      </c>
      <c r="E19" s="20">
        <v>1704</v>
      </c>
      <c r="F19" s="21"/>
      <c r="G19" s="22"/>
      <c r="H19" s="18">
        <f t="shared" si="0"/>
        <v>1704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/>
      <c r="G20" s="22"/>
      <c r="H20" s="18">
        <f t="shared" si="0"/>
        <v>1395</v>
      </c>
    </row>
    <row r="21" spans="1:8" x14ac:dyDescent="0.25">
      <c r="A21" s="12"/>
      <c r="B21" s="13">
        <v>430</v>
      </c>
      <c r="C21" s="24"/>
      <c r="D21" s="64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431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432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433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434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435</v>
      </c>
      <c r="C26" s="24"/>
      <c r="D26" s="64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436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380388</v>
      </c>
      <c r="F46" s="39"/>
      <c r="G46" s="39">
        <f>SUM(G4:G45)</f>
        <v>0</v>
      </c>
      <c r="H46" s="40">
        <f>SUM(H4:H45)</f>
        <v>380388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9">
        <f>E46-G46</f>
        <v>380388</v>
      </c>
      <c r="F50" s="190"/>
      <c r="G50" s="191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2" t="s">
        <v>8</v>
      </c>
      <c r="F52" s="192"/>
      <c r="G52" s="192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3" t="s">
        <v>17</v>
      </c>
      <c r="C1" s="194"/>
      <c r="D1" s="194"/>
      <c r="E1" s="194"/>
      <c r="F1" s="194"/>
      <c r="G1" s="195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9">
        <f>E72-G72</f>
        <v>0</v>
      </c>
      <c r="F76" s="190"/>
      <c r="G76" s="191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92" t="s">
        <v>8</v>
      </c>
      <c r="F78" s="192"/>
      <c r="G78" s="192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3" t="s">
        <v>21</v>
      </c>
      <c r="C1" s="194"/>
      <c r="D1" s="194"/>
      <c r="E1" s="194"/>
      <c r="F1" s="194"/>
      <c r="G1" s="195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9">
        <f>E37-G37</f>
        <v>0</v>
      </c>
      <c r="F41" s="190"/>
      <c r="G41" s="191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92" t="s">
        <v>8</v>
      </c>
      <c r="F43" s="192"/>
      <c r="G43" s="19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29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9">
        <f>E56-G56</f>
        <v>0</v>
      </c>
      <c r="F60" s="190"/>
      <c r="G60" s="191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92" t="s">
        <v>8</v>
      </c>
      <c r="F62" s="192"/>
      <c r="G62" s="192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31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9">
        <f>E57-G57</f>
        <v>0</v>
      </c>
      <c r="F61" s="190"/>
      <c r="G61" s="191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92" t="s">
        <v>8</v>
      </c>
      <c r="F63" s="192"/>
      <c r="G63" s="192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35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9">
        <f>E60-G60</f>
        <v>0</v>
      </c>
      <c r="F64" s="190"/>
      <c r="G64" s="191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92" t="s">
        <v>8</v>
      </c>
      <c r="F66" s="192"/>
      <c r="G66" s="192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40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9">
        <f>E61-G61</f>
        <v>210191</v>
      </c>
      <c r="F65" s="190"/>
      <c r="G65" s="191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92" t="s">
        <v>8</v>
      </c>
      <c r="F67" s="192"/>
      <c r="G67" s="192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6" t="s">
        <v>47</v>
      </c>
      <c r="C1" s="197"/>
      <c r="D1" s="197"/>
      <c r="E1" s="197"/>
      <c r="F1" s="197"/>
      <c r="G1" s="198"/>
      <c r="I1" s="2"/>
    </row>
    <row r="2" spans="1:9" ht="21" x14ac:dyDescent="0.35">
      <c r="A2" s="3"/>
      <c r="B2" s="188" t="s">
        <v>11</v>
      </c>
      <c r="C2" s="188"/>
      <c r="D2" s="188"/>
      <c r="E2" s="188"/>
      <c r="F2" s="18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9">
        <f>E39-G39</f>
        <v>346186</v>
      </c>
      <c r="F43" s="190"/>
      <c r="G43" s="19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92" t="s">
        <v>8</v>
      </c>
      <c r="F45" s="192"/>
      <c r="G45" s="192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201">
        <f>SUM(K39:K62)</f>
        <v>850487.21</v>
      </c>
      <c r="L63" s="202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2022-07-16T15:05:57Z</dcterms:modified>
</cp:coreProperties>
</file>