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firstSheet="6" activeTab="7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8" l="1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4" i="8" l="1"/>
  <c r="S264" i="8"/>
  <c r="Q264" i="8"/>
  <c r="L264" i="8"/>
  <c r="N263" i="8"/>
  <c r="E263" i="8"/>
  <c r="N262" i="8"/>
  <c r="E262" i="8"/>
  <c r="N261" i="8"/>
  <c r="E261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E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0" i="8"/>
  <c r="N260" i="8" s="1"/>
  <c r="E7" i="8"/>
  <c r="N5" i="8"/>
  <c r="J5" i="8"/>
  <c r="E5" i="8"/>
  <c r="N6" i="8"/>
  <c r="J6" i="8"/>
  <c r="E6" i="8"/>
  <c r="N4" i="8"/>
  <c r="J4" i="8"/>
  <c r="E4" i="8"/>
  <c r="N264" i="8" l="1"/>
  <c r="N267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<sst xmlns="http://schemas.openxmlformats.org/spreadsheetml/2006/main" count="2062" uniqueCount="717">
  <si>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</si>
  <si>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</si>
  <si>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</si>
  <si>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</si>
  <si>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</si>
  <si>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</si>
  <si>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</si>
  <si>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</si>
  <si>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</si>
  <si>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</si>
  <si>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</si>
  <si>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</si>
  <si>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</si>
  <si>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</si>
  <si>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</si>
  <si>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</si>
  <si>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</si>
  <si>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</si>
  <si>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</si>
  <si>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</si>
  <si>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</si>
  <si>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</si>
  <si>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</si>
  <si>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</si>
  <si>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</si>
  <si>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</si>
  <si>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</si>
  <si>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</si>
  <si>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</si>
  <si>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</si>
  <si>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</si>
  <si>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</si>
  <si>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</si>
  <si>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</si>
  <si>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</si>
  <si>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</si>
  <si>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</si>
  <si>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</si>
  <si>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</si>
  <si>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</si>
  <si>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</si>
  <si>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</si>
  <si>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</si>
  <si>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</si>
  <si>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</si>
  <si>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</si>
  <si>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</si>
  <si>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</si>
  <si>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</si>
  <si>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</si>
  <si>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</si>
  <si>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</si>
  <si>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</si>
  <si>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</si>
  <si>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</si>
  <si>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</si>
  <si>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</si>
  <si>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</si>
  <si>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</si>
  <si>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</si>
  <si>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</si>
  <si>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</si>
  <si>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</si>
  <si>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</si>
  <si>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</si>
  <si>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</si>
  <si>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</si>
  <si>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</si>
  <si>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</si>
  <si>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</si>
  <si>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</si>
  <si>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</si>
  <si>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</si>
  <si>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</si>
  <si>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</si>
  <si>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</si>
  <si>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</si>
  <si>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</si>
  <si>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</si>
  <si>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</si>
  <si>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</si>
  <si>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</si>
  <si>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</si>
  <si>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</si>
  <si>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</si>
  <si>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</si>
  <si>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</si>
  <si>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</si>
  <si>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</si>
  <si>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</si>
  <si>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</si>
  <si>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</si>
  <si>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</si>
  <si>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</si>
  <si>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</si>
  <si>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</si>
  <si>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</si>
  <si>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</si>
  <si>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</si>
  <si>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</si>
  <si>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</si>
  <si>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</si>
  <si>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</si>
  <si>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</si>
  <si>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</si>
  <si>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</si>
  <si>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</si>
  <si>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</si>
  <si>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</si>
  <si>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</si>
  <si>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</si>
  <si>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</si>
  <si>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</si>
  <si>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</si>
  <si>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</si>
  <si>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</si>
  <si>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</si>
  <si>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</si>
  <si>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</si>
  <si>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</si>
  <si>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</si>
  <si>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</si>
  <si>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</si>
  <si>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</si>
  <si>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</si>
  <si>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</si>
  <si>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</si>
  <si>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</si>
  <si>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</si>
  <si>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</si>
  <si>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</si>
  <si>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</si>
  <si>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</si>
  <si>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</si>
  <si>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</si>
  <si>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</si>
  <si>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</si>
  <si>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</si>
  <si>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</si>
  <si>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</si>
  <si>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</si>
  <si>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</si>
  <si>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</si>
  <si>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</si>
  <si>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</si>
  <si>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</si>
  <si>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</si>
  <si>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</si>
  <si>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</si>
  <si>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</si>
  <si>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</si>
  <si>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</si>
  <si>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</si>
  <si>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</si>
  <si>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</si>
  <si>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</si>
  <si>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</si>
  <si>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</si>
  <si>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</si>
  <si>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</si>
  <si>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</si>
  <si>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</si>
  <si>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</si>
  <si>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</si>
  <si>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</si>
  <si>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</si>
  <si>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</si>
  <si>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</si>
  <si>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</si>
  <si>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</si>
  <si>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</si>
  <si>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</si>
  <si>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</si>
  <si>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</si>
  <si>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</si>
  <si>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</si>
  <si>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</si>
  <si>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</si>
  <si>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</si>
  <si>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</si>
  <si>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</si>
  <si>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</si>
  <si>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</si>
  <si>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</si>
  <si>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</si>
  <si>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</si>
  <si>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</si>
  <si>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</si>
  <si>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</si>
  <si>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</si>
  <si>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</si>
  <si>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</si>
  <si>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</si>
  <si>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</si>
  <si>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</si>
  <si>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</si>
  <si>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</si>
  <si>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</si>
  <si>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</si>
  <si>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</si>
  <si>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</si>
  <si>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</si>
  <si>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</si>
  <si>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</si>
  <si>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</si>
  <si>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</si>
  <si>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</si>
  <si>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</si>
  <si>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</si>
  <si>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</si>
  <si>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</si>
  <si>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</si>
  <si>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</si>
  <si>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</si>
  <si>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</si>
  <si>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</si>
  <si>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</si>
  <si>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</si>
  <si>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</si>
  <si>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</si>
  <si>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</si>
  <si>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</si>
  <si>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</si>
  <si>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</si>
  <si>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</si>
  <si>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</si>
  <si>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</si>
  <si>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</si>
  <si>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</si>
  <si>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</si>
  <si>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</si>
  <si>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</si>
  <si>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</si>
  <si>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</si>
  <si>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</si>
  <si>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</si>
  <si>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</si>
  <si>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</si>
  <si>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</si>
  <si>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</si>
  <si>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</si>
  <si>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</si>
  <si>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</si>
  <si>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</si>
  <si>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</si>
  <si>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</si>
  <si>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</si>
  <si>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</si>
  <si>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</si>
  <si>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</si>
  <si>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</si>
  <si>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</si>
  <si>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</si>
  <si>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</si>
  <si>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</si>
  <si>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</si>
  <si>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</si>
  <si>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</si>
  <si>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</si>
  <si>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</si>
  <si>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</si>
  <si>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</si>
  <si>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</si>
  <si>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</si>
  <si>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</si>
  <si>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</si>
  <si>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</si>
  <si>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</si>
  <si>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</si>
  <si>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</si>
  <si>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</si>
  <si>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</si>
  <si>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</si>
  <si>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</si>
  <si>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</si>
  <si>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</si>
  <si>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</si>
  <si>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</si>
  <si>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</si>
  <si>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</si>
  <si>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</si>
  <si>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</si>
  <si>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</si>
  <si>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</si>
  <si>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</si>
  <si>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</si>
  <si>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</si>
  <si>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</si>
  <si>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</si>
  <si>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</si>
  <si>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</si>
  <si>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</si>
  <si>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</si>
  <si>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</si>
  <si>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</si>
  <si>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</si>
  <si>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</si>
  <si>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</si>
  <si>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</si>
  <si>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</si>
  <si>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</si>
  <si>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</si>
  <si>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</si>
  <si>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</si>
  <si>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</si>
  <si>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</si>
  <si>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</si>
  <si>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</si>
  <si>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</si>
  <si>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</si>
  <si>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</si>
  <si>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</si>
  <si>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</si>
  <si>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</si>
  <si>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</si>
  <si>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</si>
  <si>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</si>
  <si>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</si>
  <si>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</si>
  <si>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</si>
  <si>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</si>
  <si>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</si>
  <si>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</si>
  <si>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</si>
  <si>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</si>
  <si>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</si>
  <si>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</si>
  <si>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</si>
  <si>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</si>
  <si>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</si>
  <si>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</si>
  <si>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</si>
  <si>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</si>
  <si>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</si>
  <si>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</si>
  <si>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</si>
  <si>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</si>
  <si>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</si>
  <si>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</si>
  <si>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</si>
  <si>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</si>
  <si>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</si>
  <si>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</si>
  <si>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</si>
  <si>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</si>
  <si>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</si>
  <si>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</si>
  <si>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</si>
  <si>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</si>
  <si>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</si>
  <si>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</si>
  <si>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</si>
  <si>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</si>
  <si>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</si>
  <si>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</si>
  <si>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</si>
  <si>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</si>
  <si>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</si>
  <si>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</si>
  <si>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</si>
  <si>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</si>
  <si>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</si>
  <si>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</si>
  <si>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</si>
  <si>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</si>
  <si>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</si>
  <si>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</si>
  <si>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</si>
  <si>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</si>
  <si>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</si>
  <si>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</si>
  <si>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</si>
  <si>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</si>
  <si>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</si>
  <si>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</si>
  <si>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</si>
  <si>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</si>
  <si>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</si>
  <si>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</si>
  <si>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</si>
  <si>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</si>
  <si>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</si>
  <si>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</si>
  <si>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</si>
  <si>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</si>
  <si>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</si>
  <si>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</si>
  <si>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</si>
  <si>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</si>
  <si>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</si>
  <si>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</si>
  <si>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</si>
  <si>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</si>
  <si>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</si>
  <si>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</si>
  <si>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</si>
  <si>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</si>
  <si>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</si>
  <si>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</si>
  <si>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</si>
  <si>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</si>
  <si>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</si>
  <si>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</si>
  <si>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</si>
  <si>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</si>
  <si>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</si>
  <si>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</si>
  <si>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</si>
  <si>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</si>
  <si>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</si>
  <si>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</si>
  <si>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</si>
  <si>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</si>
  <si>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</si>
  <si>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</si>
  <si>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</si>
  <si>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</si>
  <si>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</si>
  <si>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</si>
  <si>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</si>
  <si>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</si>
  <si>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</si>
  <si>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</si>
  <si>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</si>
  <si>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</si>
  <si>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</si>
  <si>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</si>
  <si>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</si>
  <si>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</si>
  <si>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</si>
  <si>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</si>
  <si>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</si>
  <si>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</si>
  <si>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</si>
  <si>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</si>
  <si>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</si>
  <si>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</si>
  <si>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</si>
  <si>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</si>
  <si>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</si>
  <si>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</si>
  <si>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</si>
  <si>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</si>
  <si>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</si>
  <si>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</si>
  <si>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</si>
  <si>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</si>
  <si>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</si>
  <si>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</si>
  <si>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</si>
  <si>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</si>
  <si>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</si>
  <si>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</si>
  <si>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</si>
  <si>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</si>
  <si>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</si>
  <si>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</si>
  <si>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</si>
  <si>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</si>
  <si>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</si>
  <si>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</si>
  <si>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</si>
  <si>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</si>
  <si>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</si>
  <si>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</si>
  <si>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</si>
  <si>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</si>
  <si>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</si>
  <si>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</si>
  <si>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</si>
  <si>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</si>
  <si>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</si>
  <si>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</si>
  <si>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</si>
  <si>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</si>
  <si>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</si>
  <si>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</si>
  <si>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</si>
  <si>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</si>
  <si>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</si>
  <si>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</si>
  <si>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</si>
  <si>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</si>
  <si>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</si>
  <si>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</si>
  <si>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</si>
  <si>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</si>
  <si>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</si>
  <si>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</si>
  <si>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</si>
  <si>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</si>
  <si>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</si>
  <si>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</si>
  <si>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</si>
  <si>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</si>
  <si>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</si>
  <si>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</si>
  <si>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</si>
  <si>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</si>
  <si>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</si>
  <si>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</si>
  <si>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</si>
  <si>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</si>
  <si>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</si>
  <si>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</si>
  <si>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</si>
  <si>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</si>
  <si>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</si>
  <si>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</si>
  <si>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</si>
  <si>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</si>
  <si>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</si>
  <si>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</si>
  <si>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</si>
  <si>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</si>
  <si>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</si>
  <si>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</si>
  <si>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</si>
  <si>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</si>
  <si>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</si>
  <si>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</si>
  <si>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</si>
  <si>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</si>
  <si>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</si>
  <si>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</si>
  <si>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</si>
  <si>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</si>
  <si>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</si>
  <si>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</si>
  <si>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</si>
  <si>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</si>
  <si>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</si>
  <si>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</si>
  <si>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</si>
  <si>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</si>
  <si>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</si>
  <si>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</si>
  <si>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</si>
  <si>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</si>
  <si>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</si>
  <si>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</si>
  <si>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</si>
  <si>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</si>
  <si>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</si>
  <si>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</si>
  <si>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</si>
  <si>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</si>
  <si>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</si>
  <si>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</si>
  <si>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</si>
  <si>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</si>
  <si>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</si>
  <si>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</si>
  <si>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</si>
  <si>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</si>
  <si>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</si>
  <si>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</si>
  <si>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</si>
  <si>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</si>
  <si>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</si>
  <si>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</si>
  <si>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</si>
  <si>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</si>
  <si>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</si>
  <si>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</si>
  <si>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</si>
  <si>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</si>
  <si>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</si>
  <si>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</si>
  <si>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</si>
  <si>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</si>
  <si>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</si>
  <si>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</si>
  <si>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</si>
  <si>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</si>
  <si>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</si>
  <si>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</si>
  <si>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</si>
  <si>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</si>
  <si>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</si>
  <si>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</si>
  <si>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</si>
  <si>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</si>
  <si>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</si>
  <si>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</si>
  <si>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</si>
  <si>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</si>
  <si>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</si>
  <si>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</si>
  <si>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</si>
  <si>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</si>
  <si>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</si>
  <si>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</si>
  <si>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</si>
  <si>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</si>
  <si>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</si>
  <si>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</si>
  <si>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</si>
  <si>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</si>
  <si>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</si>
  <si>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</si>
  <si>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</si>
  <si>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</si>
  <si>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</si>
  <si>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</si>
  <si>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</si>
  <si>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</si>
  <si>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</si>
  <si>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</si>
  <si>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</si>
  <si>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</si>
  <si>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</si>
  <si>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</si>
  <si>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</si>
  <si>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</si>
  <si>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</si>
  <si>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</si>
  <si>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</si>
  <si>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</si>
  <si>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</si>
  <si>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</si>
  <si>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</si>
  <si>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</si>
  <si>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</si>
  <si>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</si>
  <si>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</si>
  <si>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</si>
  <si>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</si>
  <si>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</si>
  <si>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</si>
  <si>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</si>
  <si>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</si>
  <si>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</si>
  <si>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</si>
  <si>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</si>
  <si>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</si>
  <si>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</si>
  <si>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</si>
  <si>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</si>
  <si>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</si>
  <si>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</si>
  <si>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</si>
  <si>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</si>
  <si>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</si>
  <si>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</si>
  <si>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</si>
  <si>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</si>
  <si>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</si>
  <si>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</si>
  <si>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</si>
  <si>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</si>
  <si>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</si>
  <si>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</si>
  <si>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</si>
  <si>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</si>
  <si>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</si>
  <si>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</si>
  <si>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</si>
  <si>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</si>
  <si>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</si>
  <si>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</si>
  <si>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</si>
  <si>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</si>
  <si>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</si>
  <si>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</si>
  <si>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</si>
  <si>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</si>
  <si>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</si>
  <si>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</si>
  <si>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</si>
  <si>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</si>
  <si>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</si>
  <si>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</si>
  <si>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</si>
  <si>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</si>
  <si>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</si>
  <si>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</si>
  <si>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</si>
  <si>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</si>
  <si>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</si>
  <si>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</si>
  <si>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</si>
  <si>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21082--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</si>
  <si>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</si>
  <si>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</si>
  <si>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</si>
  <si>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</si>
  <si>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</si>
  <si>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</si>
  <si>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</si>
  <si>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</si>
  <si>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</si>
  <si>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</si>
  <si>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</si>
  <si>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</si>
  <si>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</si>
  <si>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</si>
  <si>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</si>
  <si>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</si>
  <si>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</si>
  <si>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</si>
  <si>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</si>
  <si>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</si>
  <si>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21104--</t>
  </si>
  <si>
    <t>FOLIO 10910</t>
  </si>
  <si>
    <t>21088--</t>
  </si>
  <si>
    <t>21056--4916</t>
  </si>
  <si>
    <t>21056--11323</t>
  </si>
  <si>
    <t>21123--</t>
  </si>
  <si>
    <t>T-98</t>
  </si>
  <si>
    <t>21134--</t>
  </si>
  <si>
    <t>21151--</t>
  </si>
  <si>
    <t>21067--11325--NC-541</t>
  </si>
  <si>
    <t>21067--11326</t>
  </si>
  <si>
    <t>T-95</t>
  </si>
  <si>
    <t>T-97</t>
  </si>
  <si>
    <t>21162--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</si>
</sst>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CCFF33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81" t="s">
        <v>29</v>
      </c>
      <c r="B1" s="581"/>
      <c r="C1" s="581"/>
      <c r="D1" s="581"/>
      <c r="E1" s="581"/>
      <c r="F1" s="581"/>
      <c r="G1" s="581"/>
      <c r="H1" s="581"/>
      <c r="I1" s="581"/>
      <c r="J1" s="581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82" t="s">
        <v>2</v>
      </c>
      <c r="X1" s="583"/>
    </row>
    <row r="2" spans="1:24" thickBot="1" x14ac:dyDescent="0.3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4" t="s">
        <v>15</v>
      </c>
      <c r="P3" s="58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86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87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65" t="s">
        <v>41</v>
      </c>
      <c r="B56" s="148" t="s">
        <v>23</v>
      </c>
      <c r="C56" s="567" t="s">
        <v>110</v>
      </c>
      <c r="D56" s="150"/>
      <c r="E56" s="40"/>
      <c r="F56" s="151">
        <v>1025.4000000000001</v>
      </c>
      <c r="G56" s="152">
        <v>44571</v>
      </c>
      <c r="H56" s="569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66"/>
      <c r="B57" s="148" t="s">
        <v>24</v>
      </c>
      <c r="C57" s="568"/>
      <c r="D57" s="150"/>
      <c r="E57" s="40"/>
      <c r="F57" s="151">
        <v>319</v>
      </c>
      <c r="G57" s="152">
        <v>44571</v>
      </c>
      <c r="H57" s="570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65" t="s">
        <v>41</v>
      </c>
      <c r="B58" s="148" t="s">
        <v>23</v>
      </c>
      <c r="C58" s="567" t="s">
        <v>129</v>
      </c>
      <c r="D58" s="150"/>
      <c r="E58" s="40"/>
      <c r="F58" s="151">
        <v>833.8</v>
      </c>
      <c r="G58" s="152">
        <v>44578</v>
      </c>
      <c r="H58" s="569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71" t="s">
        <v>59</v>
      </c>
      <c r="P58" s="592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66"/>
      <c r="B59" s="148" t="s">
        <v>24</v>
      </c>
      <c r="C59" s="568"/>
      <c r="D59" s="150"/>
      <c r="E59" s="40"/>
      <c r="F59" s="151">
        <v>220</v>
      </c>
      <c r="G59" s="152">
        <v>44578</v>
      </c>
      <c r="H59" s="570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72"/>
      <c r="P59" s="593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90" t="s">
        <v>41</v>
      </c>
      <c r="B60" s="148" t="s">
        <v>23</v>
      </c>
      <c r="C60" s="588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69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71" t="s">
        <v>59</v>
      </c>
      <c r="P60" s="592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91"/>
      <c r="B61" s="148" t="s">
        <v>24</v>
      </c>
      <c r="C61" s="589"/>
      <c r="D61" s="165"/>
      <c r="E61" s="40">
        <f t="shared" si="2"/>
        <v>0</v>
      </c>
      <c r="F61" s="151">
        <v>231.6</v>
      </c>
      <c r="G61" s="152">
        <v>44585</v>
      </c>
      <c r="H61" s="570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72"/>
      <c r="P61" s="593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59"/>
      <c r="D63" s="163"/>
      <c r="E63" s="40">
        <f t="shared" si="2"/>
        <v>0</v>
      </c>
      <c r="F63" s="151"/>
      <c r="G63" s="152"/>
      <c r="H63" s="561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60"/>
      <c r="D64" s="168"/>
      <c r="E64" s="40">
        <f t="shared" si="2"/>
        <v>0</v>
      </c>
      <c r="F64" s="151"/>
      <c r="G64" s="152"/>
      <c r="H64" s="562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63"/>
      <c r="P68" s="557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64"/>
      <c r="P69" s="558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63"/>
      <c r="P82" s="577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64"/>
      <c r="P83" s="578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63"/>
      <c r="P84" s="577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64"/>
      <c r="P85" s="578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79"/>
      <c r="M90" s="580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79"/>
      <c r="M91" s="580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63"/>
      <c r="P97" s="573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64"/>
      <c r="P98" s="57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75" t="s">
        <v>26</v>
      </c>
      <c r="G262" s="575"/>
      <c r="H262" s="576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1" t="s">
        <v>104</v>
      </c>
      <c r="B1" s="581"/>
      <c r="C1" s="581"/>
      <c r="D1" s="581"/>
      <c r="E1" s="581"/>
      <c r="F1" s="581"/>
      <c r="G1" s="581"/>
      <c r="H1" s="581"/>
      <c r="I1" s="581"/>
      <c r="J1" s="581"/>
      <c r="K1" s="375"/>
      <c r="L1" s="375"/>
      <c r="M1" s="375"/>
      <c r="N1" s="375"/>
      <c r="O1" s="376"/>
      <c r="S1" s="600" t="s">
        <v>142</v>
      </c>
      <c r="T1" s="600"/>
      <c r="U1" s="6" t="s">
        <v>0</v>
      </c>
      <c r="V1" s="7" t="s">
        <v>1</v>
      </c>
      <c r="W1" s="582" t="s">
        <v>2</v>
      </c>
      <c r="X1" s="583"/>
    </row>
    <row r="2" spans="1:24" thickBot="1" x14ac:dyDescent="0.3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377"/>
      <c r="L2" s="377"/>
      <c r="M2" s="377"/>
      <c r="N2" s="378"/>
      <c r="O2" s="379"/>
      <c r="Q2" s="10"/>
      <c r="R2" s="11"/>
      <c r="S2" s="601"/>
      <c r="T2" s="60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4" t="s">
        <v>15</v>
      </c>
      <c r="P3" s="58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02" t="s">
        <v>41</v>
      </c>
      <c r="B55" s="148" t="s">
        <v>23</v>
      </c>
      <c r="C55" s="567" t="s">
        <v>160</v>
      </c>
      <c r="D55" s="150"/>
      <c r="E55" s="40"/>
      <c r="F55" s="151">
        <v>1331.6</v>
      </c>
      <c r="G55" s="152">
        <v>44599</v>
      </c>
      <c r="H55" s="561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03"/>
      <c r="B56" s="148" t="s">
        <v>24</v>
      </c>
      <c r="C56" s="568"/>
      <c r="D56" s="163"/>
      <c r="E56" s="40"/>
      <c r="F56" s="151">
        <v>194.4</v>
      </c>
      <c r="G56" s="152">
        <v>44599</v>
      </c>
      <c r="H56" s="562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94" t="s">
        <v>41</v>
      </c>
      <c r="B57" s="148" t="s">
        <v>24</v>
      </c>
      <c r="C57" s="596" t="s">
        <v>162</v>
      </c>
      <c r="D57" s="165"/>
      <c r="E57" s="40"/>
      <c r="F57" s="151">
        <v>344</v>
      </c>
      <c r="G57" s="152">
        <v>44606</v>
      </c>
      <c r="H57" s="561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63" t="s">
        <v>59</v>
      </c>
      <c r="P57" s="557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95"/>
      <c r="B58" s="148" t="s">
        <v>23</v>
      </c>
      <c r="C58" s="597"/>
      <c r="D58" s="165"/>
      <c r="E58" s="40"/>
      <c r="F58" s="151">
        <v>627.6</v>
      </c>
      <c r="G58" s="152">
        <v>44606</v>
      </c>
      <c r="H58" s="562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98"/>
      <c r="P58" s="599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61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62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3"/>
      <c r="P79" s="57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4"/>
      <c r="P80" s="57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3"/>
      <c r="P81" s="57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4"/>
      <c r="P82" s="57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79"/>
      <c r="M87" s="580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79"/>
      <c r="M88" s="580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63"/>
      <c r="P94" s="57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64"/>
      <c r="P95" s="57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75" t="s">
        <v>26</v>
      </c>
      <c r="G259" s="575"/>
      <c r="H259" s="576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1" t="s">
        <v>189</v>
      </c>
      <c r="B1" s="581"/>
      <c r="C1" s="581"/>
      <c r="D1" s="581"/>
      <c r="E1" s="581"/>
      <c r="F1" s="581"/>
      <c r="G1" s="581"/>
      <c r="H1" s="581"/>
      <c r="I1" s="581"/>
      <c r="J1" s="581"/>
      <c r="K1" s="375"/>
      <c r="L1" s="375"/>
      <c r="M1" s="375"/>
      <c r="N1" s="375"/>
      <c r="O1" s="376"/>
      <c r="S1" s="600" t="s">
        <v>142</v>
      </c>
      <c r="T1" s="600"/>
      <c r="U1" s="6" t="s">
        <v>0</v>
      </c>
      <c r="V1" s="7" t="s">
        <v>1</v>
      </c>
      <c r="W1" s="582" t="s">
        <v>2</v>
      </c>
      <c r="X1" s="583"/>
    </row>
    <row r="2" spans="1:24" thickBot="1" x14ac:dyDescent="0.3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377"/>
      <c r="L2" s="377"/>
      <c r="M2" s="377"/>
      <c r="N2" s="378"/>
      <c r="O2" s="379"/>
      <c r="Q2" s="10"/>
      <c r="R2" s="11"/>
      <c r="S2" s="601"/>
      <c r="T2" s="60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4" t="s">
        <v>15</v>
      </c>
      <c r="P3" s="58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02" t="s">
        <v>41</v>
      </c>
      <c r="B55" s="438" t="s">
        <v>24</v>
      </c>
      <c r="C55" s="567" t="s">
        <v>229</v>
      </c>
      <c r="D55" s="439"/>
      <c r="E55" s="60"/>
      <c r="F55" s="151">
        <v>181.6</v>
      </c>
      <c r="G55" s="152">
        <v>44627</v>
      </c>
      <c r="H55" s="607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63" t="s">
        <v>59</v>
      </c>
      <c r="P55" s="557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06"/>
      <c r="B56" s="438" t="s">
        <v>24</v>
      </c>
      <c r="C56" s="568"/>
      <c r="D56" s="440"/>
      <c r="E56" s="60"/>
      <c r="F56" s="151">
        <v>967</v>
      </c>
      <c r="G56" s="152">
        <v>44627</v>
      </c>
      <c r="H56" s="608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64"/>
      <c r="P56" s="558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90" t="s">
        <v>41</v>
      </c>
      <c r="B58" s="170" t="s">
        <v>24</v>
      </c>
      <c r="C58" s="604" t="s">
        <v>319</v>
      </c>
      <c r="D58" s="165"/>
      <c r="E58" s="60"/>
      <c r="F58" s="151">
        <v>332.6</v>
      </c>
      <c r="G58" s="152">
        <v>44648</v>
      </c>
      <c r="H58" s="615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71" t="s">
        <v>59</v>
      </c>
      <c r="P58" s="592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91"/>
      <c r="B59" s="170" t="s">
        <v>23</v>
      </c>
      <c r="C59" s="605"/>
      <c r="D59" s="163"/>
      <c r="E59" s="60"/>
      <c r="F59" s="151">
        <v>719</v>
      </c>
      <c r="G59" s="152">
        <v>44648</v>
      </c>
      <c r="H59" s="616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72"/>
      <c r="P59" s="593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09" t="s">
        <v>106</v>
      </c>
      <c r="B62" s="178" t="s">
        <v>237</v>
      </c>
      <c r="C62" s="611" t="s">
        <v>238</v>
      </c>
      <c r="D62" s="168"/>
      <c r="E62" s="60"/>
      <c r="F62" s="151">
        <v>152.6</v>
      </c>
      <c r="G62" s="152">
        <v>44622</v>
      </c>
      <c r="H62" s="613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63" t="s">
        <v>61</v>
      </c>
      <c r="P62" s="557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10"/>
      <c r="B63" s="178" t="s">
        <v>239</v>
      </c>
      <c r="C63" s="612"/>
      <c r="D63" s="168"/>
      <c r="E63" s="60"/>
      <c r="F63" s="151">
        <v>204.8</v>
      </c>
      <c r="G63" s="152">
        <v>44622</v>
      </c>
      <c r="H63" s="614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64"/>
      <c r="P63" s="558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3"/>
      <c r="P79" s="57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4"/>
      <c r="P80" s="57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3"/>
      <c r="P81" s="57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4"/>
      <c r="P82" s="57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79"/>
      <c r="M87" s="58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79"/>
      <c r="M88" s="58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3"/>
      <c r="P94" s="57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4"/>
      <c r="P95" s="57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75" t="s">
        <v>26</v>
      </c>
      <c r="G259" s="575"/>
      <c r="H259" s="576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1" t="s">
        <v>288</v>
      </c>
      <c r="B1" s="581"/>
      <c r="C1" s="581"/>
      <c r="D1" s="581"/>
      <c r="E1" s="581"/>
      <c r="F1" s="581"/>
      <c r="G1" s="581"/>
      <c r="H1" s="581"/>
      <c r="I1" s="581"/>
      <c r="J1" s="581"/>
      <c r="K1" s="375"/>
      <c r="L1" s="375"/>
      <c r="M1" s="375"/>
      <c r="N1" s="375"/>
      <c r="O1" s="376"/>
      <c r="S1" s="600" t="s">
        <v>142</v>
      </c>
      <c r="T1" s="600"/>
      <c r="U1" s="6" t="s">
        <v>0</v>
      </c>
      <c r="V1" s="7" t="s">
        <v>1</v>
      </c>
      <c r="W1" s="582" t="s">
        <v>2</v>
      </c>
      <c r="X1" s="583"/>
    </row>
    <row r="2" spans="1:24" ht="15.75" thickBot="1" x14ac:dyDescent="0.3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377"/>
      <c r="L2" s="377"/>
      <c r="M2" s="377"/>
      <c r="N2" s="378"/>
      <c r="O2" s="379"/>
      <c r="Q2" s="10"/>
      <c r="R2" s="11"/>
      <c r="S2" s="601"/>
      <c r="T2" s="60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4" t="s">
        <v>15</v>
      </c>
      <c r="P3" s="58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02" t="s">
        <v>111</v>
      </c>
      <c r="B64" s="178" t="s">
        <v>464</v>
      </c>
      <c r="C64" s="611" t="s">
        <v>465</v>
      </c>
      <c r="D64" s="171"/>
      <c r="E64" s="60"/>
      <c r="F64" s="151">
        <v>302.5</v>
      </c>
      <c r="G64" s="504">
        <v>44681</v>
      </c>
      <c r="H64" s="617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19" t="s">
        <v>59</v>
      </c>
      <c r="P64" s="621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06"/>
      <c r="B65" s="178" t="s">
        <v>240</v>
      </c>
      <c r="C65" s="612"/>
      <c r="D65" s="171"/>
      <c r="E65" s="60"/>
      <c r="F65" s="151">
        <v>508</v>
      </c>
      <c r="G65" s="504">
        <v>44681</v>
      </c>
      <c r="H65" s="618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20"/>
      <c r="P65" s="622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3"/>
      <c r="P79" s="57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4"/>
      <c r="P80" s="57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3"/>
      <c r="P81" s="57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4"/>
      <c r="P82" s="57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79"/>
      <c r="M87" s="58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79"/>
      <c r="M88" s="58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3"/>
      <c r="P94" s="573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4"/>
      <c r="P95" s="574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75" t="s">
        <v>26</v>
      </c>
      <c r="G259" s="575"/>
      <c r="H259" s="576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1" t="s">
        <v>402</v>
      </c>
      <c r="B1" s="581"/>
      <c r="C1" s="581"/>
      <c r="D1" s="581"/>
      <c r="E1" s="581"/>
      <c r="F1" s="581"/>
      <c r="G1" s="581"/>
      <c r="H1" s="581"/>
      <c r="I1" s="581"/>
      <c r="J1" s="581"/>
      <c r="K1" s="375"/>
      <c r="L1" s="375"/>
      <c r="M1" s="375"/>
      <c r="N1" s="375"/>
      <c r="O1" s="376"/>
      <c r="S1" s="600" t="s">
        <v>142</v>
      </c>
      <c r="T1" s="600"/>
      <c r="U1" s="6" t="s">
        <v>0</v>
      </c>
      <c r="V1" s="7" t="s">
        <v>1</v>
      </c>
      <c r="W1" s="582" t="s">
        <v>2</v>
      </c>
      <c r="X1" s="583"/>
    </row>
    <row r="2" spans="1:24" thickBot="1" x14ac:dyDescent="0.3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377"/>
      <c r="L2" s="377"/>
      <c r="M2" s="377"/>
      <c r="N2" s="378"/>
      <c r="O2" s="379"/>
      <c r="Q2" s="10"/>
      <c r="R2" s="11"/>
      <c r="S2" s="601"/>
      <c r="T2" s="60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4" t="s">
        <v>15</v>
      </c>
      <c r="P3" s="58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79"/>
      <c r="M87" s="58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79"/>
      <c r="M88" s="58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3"/>
      <c r="P94" s="57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4"/>
      <c r="P95" s="57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75" t="s">
        <v>26</v>
      </c>
      <c r="G259" s="575"/>
      <c r="H259" s="576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1" t="s">
        <v>482</v>
      </c>
      <c r="B1" s="581"/>
      <c r="C1" s="581"/>
      <c r="D1" s="581"/>
      <c r="E1" s="581"/>
      <c r="F1" s="581"/>
      <c r="G1" s="581"/>
      <c r="H1" s="581"/>
      <c r="I1" s="581"/>
      <c r="J1" s="581"/>
      <c r="K1" s="375"/>
      <c r="L1" s="375"/>
      <c r="M1" s="375"/>
      <c r="N1" s="375"/>
      <c r="O1" s="376"/>
      <c r="S1" s="600" t="s">
        <v>142</v>
      </c>
      <c r="T1" s="600"/>
      <c r="U1" s="6" t="s">
        <v>0</v>
      </c>
      <c r="V1" s="7" t="s">
        <v>1</v>
      </c>
      <c r="W1" s="582" t="s">
        <v>2</v>
      </c>
      <c r="X1" s="583"/>
    </row>
    <row r="2" spans="1:24" thickBot="1" x14ac:dyDescent="0.3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377"/>
      <c r="L2" s="377"/>
      <c r="M2" s="377"/>
      <c r="N2" s="378"/>
      <c r="O2" s="379"/>
      <c r="Q2" s="10"/>
      <c r="R2" s="11"/>
      <c r="S2" s="601"/>
      <c r="T2" s="60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4" t="s">
        <v>15</v>
      </c>
      <c r="P3" s="58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27" t="s">
        <v>41</v>
      </c>
      <c r="B55" s="529" t="s">
        <v>23</v>
      </c>
      <c r="C55" s="629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69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31" t="s">
        <v>59</v>
      </c>
      <c r="P55" s="633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28"/>
      <c r="B56" s="148" t="s">
        <v>600</v>
      </c>
      <c r="C56" s="630"/>
      <c r="D56" s="439"/>
      <c r="E56" s="40"/>
      <c r="F56" s="505">
        <v>130.6</v>
      </c>
      <c r="G56" s="152">
        <v>44718</v>
      </c>
      <c r="H56" s="570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32"/>
      <c r="P56" s="634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3" t="s">
        <v>106</v>
      </c>
      <c r="B64" s="178" t="s">
        <v>671</v>
      </c>
      <c r="C64" s="474" t="s">
        <v>672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4" t="s">
        <v>497</v>
      </c>
      <c r="P64" s="555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23" t="s">
        <v>59</v>
      </c>
      <c r="P65" s="625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24"/>
      <c r="P66" s="626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9"/>
      <c r="M89" s="580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79"/>
      <c r="M90" s="580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3"/>
      <c r="P96" s="573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64"/>
      <c r="P97" s="57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575" t="s">
        <v>26</v>
      </c>
      <c r="G261" s="575"/>
      <c r="H261" s="576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N61" activePane="bottomRight" state="frozen"/>
      <selection pane="topRight" activeCell="H1" sqref="H1"/>
      <selection pane="bottomLeft" activeCell="A4" sqref="A4"/>
      <selection pane="bottomRight" activeCell="P75" sqref="P7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1" t="s">
        <v>571</v>
      </c>
      <c r="B1" s="581"/>
      <c r="C1" s="581"/>
      <c r="D1" s="581"/>
      <c r="E1" s="581"/>
      <c r="F1" s="581"/>
      <c r="G1" s="581"/>
      <c r="H1" s="581"/>
      <c r="I1" s="581"/>
      <c r="J1" s="581"/>
      <c r="K1" s="375"/>
      <c r="L1" s="375"/>
      <c r="M1" s="375"/>
      <c r="N1" s="375"/>
      <c r="O1" s="376"/>
      <c r="S1" s="600" t="s">
        <v>142</v>
      </c>
      <c r="T1" s="600"/>
      <c r="U1" s="6" t="s">
        <v>0</v>
      </c>
      <c r="V1" s="7" t="s">
        <v>1</v>
      </c>
      <c r="W1" s="582" t="s">
        <v>2</v>
      </c>
      <c r="X1" s="583"/>
    </row>
    <row r="2" spans="1:24" thickBot="1" x14ac:dyDescent="0.3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377"/>
      <c r="L2" s="377"/>
      <c r="M2" s="377"/>
      <c r="N2" s="378"/>
      <c r="O2" s="379"/>
      <c r="Q2" s="10"/>
      <c r="R2" s="11"/>
      <c r="S2" s="601"/>
      <c r="T2" s="60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4" t="s">
        <v>15</v>
      </c>
      <c r="P3" s="58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/>
      <c r="V11" s="54"/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637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/>
      <c r="V12" s="54"/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3"/>
      <c r="V13" s="54"/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666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3"/>
      <c r="V14" s="54"/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674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3"/>
      <c r="V15" s="54"/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675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3"/>
      <c r="V16" s="54"/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676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53"/>
      <c r="V17" s="54"/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684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 t="s">
        <v>61</v>
      </c>
      <c r="P18" s="466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53"/>
      <c r="V18" s="54"/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683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 t="s">
        <v>61</v>
      </c>
      <c r="P19" s="466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53"/>
      <c r="V19" s="54"/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685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 t="s">
        <v>61</v>
      </c>
      <c r="P20" s="418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53"/>
      <c r="V20" s="54"/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59"/>
      <c r="D21" s="60"/>
      <c r="E21" s="40">
        <f t="shared" si="2"/>
        <v>0</v>
      </c>
      <c r="F21" s="61">
        <v>17870</v>
      </c>
      <c r="G21" s="62">
        <v>44773</v>
      </c>
      <c r="H21" s="421" t="s">
        <v>702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 t="s">
        <v>61</v>
      </c>
      <c r="P21" s="418">
        <v>44795</v>
      </c>
      <c r="Q21" s="525">
        <v>21550</v>
      </c>
      <c r="R21" s="526">
        <v>44778</v>
      </c>
      <c r="S21" s="51">
        <v>28000</v>
      </c>
      <c r="T21" s="92" t="s">
        <v>661</v>
      </c>
      <c r="U21" s="53"/>
      <c r="V21" s="54"/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02" t="s">
        <v>41</v>
      </c>
      <c r="B55" s="438" t="s">
        <v>23</v>
      </c>
      <c r="C55" s="567" t="s">
        <v>663</v>
      </c>
      <c r="D55" s="439"/>
      <c r="E55" s="60"/>
      <c r="F55" s="151">
        <v>1114</v>
      </c>
      <c r="G55" s="643">
        <v>44760</v>
      </c>
      <c r="H55" s="569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63" t="s">
        <v>159</v>
      </c>
      <c r="P55" s="557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37"/>
      <c r="B56" s="438" t="s">
        <v>24</v>
      </c>
      <c r="C56" s="642"/>
      <c r="D56" s="440"/>
      <c r="E56" s="60"/>
      <c r="F56" s="151">
        <v>265.60000000000002</v>
      </c>
      <c r="G56" s="644"/>
      <c r="H56" s="645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64"/>
      <c r="P56" s="558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48" t="s">
        <v>41</v>
      </c>
      <c r="B57" s="148" t="s">
        <v>23</v>
      </c>
      <c r="C57" s="604" t="s">
        <v>664</v>
      </c>
      <c r="D57" s="165"/>
      <c r="E57" s="60"/>
      <c r="F57" s="543">
        <f>199+360.8</f>
        <v>559.79999999999995</v>
      </c>
      <c r="G57" s="646">
        <v>44767</v>
      </c>
      <c r="H57" s="635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563" t="s">
        <v>59</v>
      </c>
      <c r="P57" s="557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49"/>
      <c r="B58" s="148" t="s">
        <v>665</v>
      </c>
      <c r="C58" s="605"/>
      <c r="D58" s="165"/>
      <c r="E58" s="60"/>
      <c r="F58" s="543">
        <v>74.400000000000006</v>
      </c>
      <c r="G58" s="647"/>
      <c r="H58" s="636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564"/>
      <c r="P58" s="558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7"/>
      <c r="B59" s="529" t="s">
        <v>23</v>
      </c>
      <c r="C59" s="546"/>
      <c r="D59" s="440"/>
      <c r="E59" s="60"/>
      <c r="F59" s="543"/>
      <c r="G59" s="545"/>
      <c r="H59" s="548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4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02" t="s">
        <v>579</v>
      </c>
      <c r="B67" s="178" t="s">
        <v>585</v>
      </c>
      <c r="C67" s="638" t="s">
        <v>586</v>
      </c>
      <c r="D67" s="171"/>
      <c r="E67" s="60"/>
      <c r="F67" s="151">
        <v>58855</v>
      </c>
      <c r="G67" s="152">
        <v>44748</v>
      </c>
      <c r="H67" s="561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50" t="s">
        <v>59</v>
      </c>
      <c r="P67" s="625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37"/>
      <c r="B68" s="178" t="s">
        <v>588</v>
      </c>
      <c r="C68" s="639"/>
      <c r="D68" s="171"/>
      <c r="E68" s="60"/>
      <c r="F68" s="151">
        <v>28199</v>
      </c>
      <c r="G68" s="152">
        <v>44748</v>
      </c>
      <c r="H68" s="641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51"/>
      <c r="P68" s="653"/>
      <c r="Q68" s="167"/>
      <c r="R68" s="129"/>
      <c r="S68" s="180"/>
      <c r="T68" s="52"/>
      <c r="U68" s="53"/>
      <c r="V68" s="54"/>
    </row>
    <row r="69" spans="1:22" ht="18" thickBot="1" x14ac:dyDescent="0.35">
      <c r="A69" s="606"/>
      <c r="B69" s="178" t="s">
        <v>589</v>
      </c>
      <c r="C69" s="640"/>
      <c r="D69" s="171"/>
      <c r="E69" s="60"/>
      <c r="F69" s="151">
        <v>26810</v>
      </c>
      <c r="G69" s="152">
        <v>44748</v>
      </c>
      <c r="H69" s="562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52"/>
      <c r="P69" s="626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667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9" t="s">
        <v>497</v>
      </c>
      <c r="P70" s="550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668</v>
      </c>
      <c r="C71" s="183" t="s">
        <v>669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9" t="s">
        <v>670</v>
      </c>
      <c r="P71" s="550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657</v>
      </c>
      <c r="C72" s="183" t="s">
        <v>658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1" t="s">
        <v>59</v>
      </c>
      <c r="P72" s="552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 t="s">
        <v>56</v>
      </c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677</v>
      </c>
      <c r="B74" s="178" t="s">
        <v>678</v>
      </c>
      <c r="C74" s="183" t="s">
        <v>679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 t="s">
        <v>106</v>
      </c>
      <c r="B75" s="184" t="s">
        <v>668</v>
      </c>
      <c r="C75" s="183" t="s">
        <v>704</v>
      </c>
      <c r="D75" s="183"/>
      <c r="E75" s="60"/>
      <c r="F75" s="151">
        <v>491.6</v>
      </c>
      <c r="G75" s="389">
        <v>44768</v>
      </c>
      <c r="H75" s="390">
        <v>39043</v>
      </c>
      <c r="I75" s="151">
        <v>491.6</v>
      </c>
      <c r="J75" s="45">
        <f>I75-F75</f>
        <v>0</v>
      </c>
      <c r="K75" s="46">
        <v>74</v>
      </c>
      <c r="L75" s="65"/>
      <c r="M75" s="99"/>
      <c r="N75" s="48">
        <f t="shared" si="1"/>
        <v>36378.400000000001</v>
      </c>
      <c r="O75" s="414" t="s">
        <v>61</v>
      </c>
      <c r="P75" s="556">
        <v>44796</v>
      </c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9"/>
      <c r="M89" s="580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79"/>
      <c r="M90" s="580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3"/>
      <c r="P96" s="573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64"/>
      <c r="P97" s="57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575" t="s">
        <v>26</v>
      </c>
      <c r="G261" s="575"/>
      <c r="H261" s="576"/>
      <c r="I261" s="317">
        <f>SUM(I4:I260)</f>
        <v>539615.56956500013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18274890.474994998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18783184.474994998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3"/>
  <sheetViews>
    <sheetView tabSelected="1" workbookViewId="0">
      <pane xSplit="8" ySplit="3" topLeftCell="P13" activePane="bottomRight" state="frozen"/>
      <selection pane="topRight" activeCell="I1" sqref="I1"/>
      <selection pane="bottomLeft" activeCell="A4" sqref="A4"/>
      <selection pane="bottomRight" activeCell="R20" sqref="R2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1" t="s">
        <v>654</v>
      </c>
      <c r="B1" s="581"/>
      <c r="C1" s="581"/>
      <c r="D1" s="581"/>
      <c r="E1" s="581"/>
      <c r="F1" s="581"/>
      <c r="G1" s="581"/>
      <c r="H1" s="581"/>
      <c r="I1" s="581"/>
      <c r="J1" s="581"/>
      <c r="K1" s="375"/>
      <c r="L1" s="375"/>
      <c r="M1" s="375"/>
      <c r="N1" s="375"/>
      <c r="O1" s="376"/>
      <c r="S1" s="600" t="s">
        <v>142</v>
      </c>
      <c r="T1" s="600"/>
      <c r="U1" s="6" t="s">
        <v>0</v>
      </c>
      <c r="V1" s="7" t="s">
        <v>1</v>
      </c>
      <c r="W1" s="582" t="s">
        <v>2</v>
      </c>
      <c r="X1" s="583"/>
    </row>
    <row r="2" spans="1:24" thickBot="1" x14ac:dyDescent="0.3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377"/>
      <c r="L2" s="377"/>
      <c r="M2" s="377"/>
      <c r="N2" s="378"/>
      <c r="O2" s="379"/>
      <c r="Q2" s="10"/>
      <c r="R2" s="11"/>
      <c r="S2" s="601"/>
      <c r="T2" s="60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4" t="s">
        <v>15</v>
      </c>
      <c r="P3" s="58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/>
      <c r="D4" s="39"/>
      <c r="E4" s="40">
        <f>D4*F4</f>
        <v>0</v>
      </c>
      <c r="F4" s="41">
        <v>18320</v>
      </c>
      <c r="G4" s="42">
        <v>44775</v>
      </c>
      <c r="H4" s="542" t="s">
        <v>673</v>
      </c>
      <c r="I4" s="409">
        <v>23210</v>
      </c>
      <c r="J4" s="45">
        <f t="shared" ref="J4:J151" si="0">I4-F4</f>
        <v>4890</v>
      </c>
      <c r="K4" s="46">
        <v>45</v>
      </c>
      <c r="L4" s="47"/>
      <c r="M4" s="47"/>
      <c r="N4" s="48">
        <f t="shared" ref="N4:N115" si="1">K4*I4</f>
        <v>1044450</v>
      </c>
      <c r="O4" s="541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/>
      <c r="V4" s="54"/>
      <c r="W4" s="55"/>
      <c r="X4" s="56"/>
    </row>
    <row r="5" spans="1:24" ht="48.75" thickTop="1" thickBot="1" x14ac:dyDescent="0.35">
      <c r="A5" s="57" t="s">
        <v>36</v>
      </c>
      <c r="B5" s="58" t="s">
        <v>290</v>
      </c>
      <c r="C5" s="59"/>
      <c r="D5" s="60"/>
      <c r="E5" s="40">
        <f>D5*F5</f>
        <v>0</v>
      </c>
      <c r="F5" s="61">
        <v>18040</v>
      </c>
      <c r="G5" s="62">
        <v>44777</v>
      </c>
      <c r="H5" s="410" t="s">
        <v>701</v>
      </c>
      <c r="I5" s="411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95" t="s">
        <v>61</v>
      </c>
      <c r="P5" s="396">
        <v>44795</v>
      </c>
      <c r="Q5" s="66">
        <v>21550</v>
      </c>
      <c r="R5" s="67">
        <v>44778</v>
      </c>
      <c r="S5" s="51">
        <v>28000</v>
      </c>
      <c r="T5" s="52" t="s">
        <v>689</v>
      </c>
      <c r="U5" s="53"/>
      <c r="V5" s="54"/>
      <c r="W5" s="159"/>
      <c r="X5" s="106"/>
    </row>
    <row r="6" spans="1:24" ht="30.75" customHeight="1" thickTop="1" thickBot="1" x14ac:dyDescent="0.35">
      <c r="A6" s="57" t="s">
        <v>36</v>
      </c>
      <c r="B6" s="58" t="s">
        <v>290</v>
      </c>
      <c r="C6" s="59"/>
      <c r="D6" s="60"/>
      <c r="E6" s="40">
        <f>D6*F6</f>
        <v>0</v>
      </c>
      <c r="F6" s="61">
        <v>18230</v>
      </c>
      <c r="G6" s="62">
        <v>44778</v>
      </c>
      <c r="H6" s="410" t="s">
        <v>696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 t="s">
        <v>59</v>
      </c>
      <c r="P6" s="396">
        <v>44797</v>
      </c>
      <c r="Q6" s="66">
        <v>21443</v>
      </c>
      <c r="R6" s="67">
        <v>44778</v>
      </c>
      <c r="S6" s="51">
        <v>28000</v>
      </c>
      <c r="T6" s="52" t="s">
        <v>690</v>
      </c>
      <c r="U6" s="53"/>
      <c r="V6" s="54"/>
      <c r="W6" s="68"/>
      <c r="X6" s="69"/>
    </row>
    <row r="7" spans="1:24" ht="30.75" customHeight="1" thickTop="1" thickBot="1" x14ac:dyDescent="0.35">
      <c r="A7" s="57" t="s">
        <v>655</v>
      </c>
      <c r="B7" s="58" t="s">
        <v>290</v>
      </c>
      <c r="C7" s="59"/>
      <c r="D7" s="60"/>
      <c r="E7" s="40">
        <f t="shared" ref="E7:E40" si="2">D7*F7</f>
        <v>0</v>
      </c>
      <c r="F7" s="61">
        <v>22490</v>
      </c>
      <c r="G7" s="62">
        <v>44781</v>
      </c>
      <c r="H7" s="410" t="s">
        <v>707</v>
      </c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 t="s">
        <v>63</v>
      </c>
      <c r="P7" s="396">
        <v>44799</v>
      </c>
      <c r="Q7" s="66">
        <v>26793</v>
      </c>
      <c r="R7" s="67">
        <v>44785</v>
      </c>
      <c r="S7" s="51">
        <v>28000</v>
      </c>
      <c r="T7" s="52" t="s">
        <v>691</v>
      </c>
      <c r="U7" s="53"/>
      <c r="V7" s="54"/>
      <c r="W7" s="159"/>
      <c r="X7" s="106"/>
    </row>
    <row r="8" spans="1:24" ht="31.5" customHeight="1" thickTop="1" thickBot="1" x14ac:dyDescent="0.35">
      <c r="A8" s="57" t="s">
        <v>656</v>
      </c>
      <c r="B8" s="58" t="s">
        <v>32</v>
      </c>
      <c r="C8" s="538"/>
      <c r="D8" s="87"/>
      <c r="E8" s="88">
        <f t="shared" si="2"/>
        <v>0</v>
      </c>
      <c r="F8" s="61">
        <v>0</v>
      </c>
      <c r="G8" s="62">
        <v>44781</v>
      </c>
      <c r="H8" s="410" t="s">
        <v>706</v>
      </c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692</v>
      </c>
      <c r="U8" s="53"/>
      <c r="V8" s="54"/>
      <c r="W8" s="159"/>
      <c r="X8" s="106"/>
    </row>
    <row r="9" spans="1:24" ht="48.75" thickTop="1" thickBot="1" x14ac:dyDescent="0.35">
      <c r="A9" s="71" t="s">
        <v>659</v>
      </c>
      <c r="B9" s="58" t="s">
        <v>660</v>
      </c>
      <c r="C9" s="59"/>
      <c r="D9" s="60"/>
      <c r="E9" s="40">
        <f t="shared" si="2"/>
        <v>0</v>
      </c>
      <c r="F9" s="61">
        <v>21270</v>
      </c>
      <c r="G9" s="62">
        <v>44783</v>
      </c>
      <c r="H9" s="410" t="s">
        <v>712</v>
      </c>
      <c r="I9" s="411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693</v>
      </c>
      <c r="U9" s="53"/>
      <c r="V9" s="54"/>
      <c r="W9" s="159"/>
      <c r="X9" s="106"/>
    </row>
    <row r="10" spans="1:24" ht="33" thickTop="1" thickBot="1" x14ac:dyDescent="0.35">
      <c r="A10" s="71" t="s">
        <v>36</v>
      </c>
      <c r="B10" s="58" t="s">
        <v>37</v>
      </c>
      <c r="C10" s="59"/>
      <c r="D10" s="72"/>
      <c r="E10" s="40">
        <f t="shared" si="2"/>
        <v>0</v>
      </c>
      <c r="F10" s="61">
        <v>0</v>
      </c>
      <c r="G10" s="62">
        <v>44783</v>
      </c>
      <c r="H10" s="410" t="s">
        <v>713</v>
      </c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 t="s">
        <v>59</v>
      </c>
      <c r="P10" s="398">
        <v>44802</v>
      </c>
      <c r="Q10" s="66">
        <v>0</v>
      </c>
      <c r="R10" s="67">
        <v>44785</v>
      </c>
      <c r="S10" s="51">
        <v>0</v>
      </c>
      <c r="T10" s="52" t="s">
        <v>693</v>
      </c>
      <c r="U10" s="53"/>
      <c r="V10" s="54"/>
      <c r="W10" s="159"/>
      <c r="X10" s="106"/>
    </row>
    <row r="11" spans="1:24" ht="24" customHeight="1" thickTop="1" thickBot="1" x14ac:dyDescent="0.35">
      <c r="A11" s="71" t="s">
        <v>680</v>
      </c>
      <c r="B11" s="58" t="s">
        <v>290</v>
      </c>
      <c r="C11" s="59"/>
      <c r="D11" s="60"/>
      <c r="E11" s="40">
        <f t="shared" si="2"/>
        <v>0</v>
      </c>
      <c r="F11" s="61">
        <v>22510</v>
      </c>
      <c r="G11" s="62">
        <v>44785</v>
      </c>
      <c r="H11" s="410" t="s">
        <v>682</v>
      </c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/>
      <c r="P11" s="398"/>
      <c r="Q11" s="66">
        <v>26793</v>
      </c>
      <c r="R11" s="67">
        <v>44785</v>
      </c>
      <c r="S11" s="51"/>
      <c r="T11" s="52"/>
      <c r="U11" s="53"/>
      <c r="V11" s="54"/>
      <c r="W11" s="159"/>
      <c r="X11" s="106"/>
    </row>
    <row r="12" spans="1:24" ht="24" customHeight="1" thickTop="1" thickBot="1" x14ac:dyDescent="0.35">
      <c r="A12" s="71" t="s">
        <v>50</v>
      </c>
      <c r="B12" s="58" t="s">
        <v>32</v>
      </c>
      <c r="C12" s="431"/>
      <c r="D12" s="60"/>
      <c r="E12" s="40">
        <f t="shared" si="2"/>
        <v>0</v>
      </c>
      <c r="F12" s="61">
        <v>0</v>
      </c>
      <c r="G12" s="62">
        <v>44785</v>
      </c>
      <c r="H12" s="410" t="s">
        <v>682</v>
      </c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/>
      <c r="P12" s="398"/>
      <c r="Q12" s="66">
        <v>0</v>
      </c>
      <c r="R12" s="67">
        <v>44785</v>
      </c>
      <c r="S12" s="51"/>
      <c r="T12" s="52"/>
      <c r="U12" s="53"/>
      <c r="V12" s="54"/>
      <c r="W12" s="159"/>
      <c r="X12" s="106"/>
    </row>
    <row r="13" spans="1:24" ht="24" customHeight="1" thickTop="1" thickBot="1" x14ac:dyDescent="0.35">
      <c r="A13" s="71" t="s">
        <v>681</v>
      </c>
      <c r="B13" s="58" t="s">
        <v>72</v>
      </c>
      <c r="C13" s="432"/>
      <c r="D13" s="60"/>
      <c r="E13" s="40">
        <f t="shared" si="2"/>
        <v>0</v>
      </c>
      <c r="F13" s="61">
        <v>20210</v>
      </c>
      <c r="G13" s="62">
        <v>44787</v>
      </c>
      <c r="H13" s="410" t="s">
        <v>705</v>
      </c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97"/>
      <c r="P13" s="398"/>
      <c r="Q13" s="66">
        <v>21978</v>
      </c>
      <c r="R13" s="67">
        <v>44796</v>
      </c>
      <c r="S13" s="51">
        <v>28000</v>
      </c>
      <c r="T13" s="52" t="s">
        <v>686</v>
      </c>
      <c r="U13" s="53"/>
      <c r="V13" s="54"/>
      <c r="W13" s="159"/>
      <c r="X13" s="106"/>
    </row>
    <row r="14" spans="1:24" ht="31.5" customHeight="1" thickTop="1" thickBot="1" x14ac:dyDescent="0.35">
      <c r="A14" s="71" t="s">
        <v>50</v>
      </c>
      <c r="B14" s="58" t="s">
        <v>72</v>
      </c>
      <c r="C14" s="59"/>
      <c r="D14" s="60"/>
      <c r="E14" s="40">
        <f t="shared" si="2"/>
        <v>0</v>
      </c>
      <c r="F14" s="61">
        <v>20070</v>
      </c>
      <c r="G14" s="62">
        <v>44789</v>
      </c>
      <c r="H14" s="410" t="s">
        <v>703</v>
      </c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97"/>
      <c r="P14" s="398"/>
      <c r="Q14" s="66">
        <v>21550</v>
      </c>
      <c r="R14" s="67">
        <v>44795</v>
      </c>
      <c r="S14" s="51">
        <v>28000</v>
      </c>
      <c r="T14" s="52" t="s">
        <v>687</v>
      </c>
      <c r="U14" s="53"/>
      <c r="V14" s="54"/>
      <c r="W14" s="159"/>
      <c r="X14" s="106"/>
    </row>
    <row r="15" spans="1:24" ht="26.25" customHeight="1" thickTop="1" thickBot="1" x14ac:dyDescent="0.35">
      <c r="A15" s="73" t="s">
        <v>50</v>
      </c>
      <c r="B15" s="58" t="s">
        <v>31</v>
      </c>
      <c r="C15" s="59"/>
      <c r="D15" s="60"/>
      <c r="E15" s="40">
        <f t="shared" si="2"/>
        <v>0</v>
      </c>
      <c r="F15" s="61">
        <v>18380</v>
      </c>
      <c r="G15" s="62">
        <v>44791</v>
      </c>
      <c r="H15" s="410">
        <v>21117</v>
      </c>
      <c r="I15" s="411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97"/>
      <c r="P15" s="398"/>
      <c r="Q15" s="66">
        <v>21550</v>
      </c>
      <c r="R15" s="67">
        <v>44795</v>
      </c>
      <c r="S15" s="51">
        <v>28000</v>
      </c>
      <c r="T15" s="92" t="s">
        <v>688</v>
      </c>
      <c r="U15" s="53"/>
      <c r="V15" s="54"/>
      <c r="W15" s="159"/>
      <c r="X15" s="106"/>
    </row>
    <row r="16" spans="1:24" ht="26.25" customHeight="1" thickTop="1" thickBot="1" x14ac:dyDescent="0.35">
      <c r="A16" s="71" t="s">
        <v>36</v>
      </c>
      <c r="B16" s="58" t="s">
        <v>290</v>
      </c>
      <c r="C16" s="74"/>
      <c r="D16" s="60"/>
      <c r="E16" s="40">
        <f t="shared" si="2"/>
        <v>0</v>
      </c>
      <c r="F16" s="61">
        <v>18870</v>
      </c>
      <c r="G16" s="62">
        <v>44792</v>
      </c>
      <c r="H16" s="410" t="s">
        <v>708</v>
      </c>
      <c r="I16" s="411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97"/>
      <c r="P16" s="398"/>
      <c r="Q16" s="66">
        <v>21443</v>
      </c>
      <c r="R16" s="67">
        <v>44795</v>
      </c>
      <c r="S16" s="51">
        <v>28000</v>
      </c>
      <c r="T16" s="92" t="s">
        <v>714</v>
      </c>
      <c r="U16" s="53"/>
      <c r="V16" s="54"/>
      <c r="W16" s="159"/>
      <c r="X16" s="106"/>
    </row>
    <row r="17" spans="1:24" ht="28.5" customHeight="1" thickTop="1" thickBot="1" x14ac:dyDescent="0.35">
      <c r="A17" s="536" t="s">
        <v>36</v>
      </c>
      <c r="B17" s="58" t="s">
        <v>72</v>
      </c>
      <c r="C17" s="59"/>
      <c r="D17" s="60"/>
      <c r="E17" s="40">
        <f t="shared" si="2"/>
        <v>0</v>
      </c>
      <c r="F17" s="61">
        <v>18790</v>
      </c>
      <c r="G17" s="62">
        <v>44795</v>
      </c>
      <c r="H17" s="410" t="s">
        <v>710</v>
      </c>
      <c r="I17" s="411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97"/>
      <c r="P17" s="398"/>
      <c r="Q17" s="66">
        <v>21550</v>
      </c>
      <c r="R17" s="67">
        <v>44802</v>
      </c>
      <c r="S17" s="51">
        <v>28000</v>
      </c>
      <c r="T17" s="92" t="s">
        <v>695</v>
      </c>
      <c r="U17" s="53"/>
      <c r="V17" s="54"/>
      <c r="W17" s="159"/>
      <c r="X17" s="106"/>
    </row>
    <row r="18" spans="1:24" ht="33.75" customHeight="1" thickTop="1" thickBot="1" x14ac:dyDescent="0.35">
      <c r="A18" s="81" t="s">
        <v>36</v>
      </c>
      <c r="B18" s="58" t="s">
        <v>31</v>
      </c>
      <c r="C18" s="59"/>
      <c r="D18" s="60"/>
      <c r="E18" s="40">
        <f t="shared" si="2"/>
        <v>0</v>
      </c>
      <c r="F18" s="61">
        <v>18090</v>
      </c>
      <c r="G18" s="62">
        <v>44797</v>
      </c>
      <c r="H18" s="410" t="s">
        <v>711</v>
      </c>
      <c r="I18" s="411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97"/>
      <c r="P18" s="398"/>
      <c r="Q18" s="66">
        <v>21550</v>
      </c>
      <c r="R18" s="67">
        <v>44802</v>
      </c>
      <c r="S18" s="51">
        <v>28000</v>
      </c>
      <c r="T18" s="92" t="s">
        <v>715</v>
      </c>
      <c r="U18" s="53"/>
      <c r="V18" s="54"/>
      <c r="W18" s="159"/>
      <c r="X18" s="106"/>
    </row>
    <row r="19" spans="1:24" ht="30" customHeight="1" thickTop="1" thickBot="1" x14ac:dyDescent="0.35">
      <c r="A19" s="78" t="s">
        <v>36</v>
      </c>
      <c r="B19" s="58" t="s">
        <v>246</v>
      </c>
      <c r="C19" s="59"/>
      <c r="D19" s="60"/>
      <c r="E19" s="40">
        <f t="shared" si="2"/>
        <v>0</v>
      </c>
      <c r="F19" s="61">
        <v>18390</v>
      </c>
      <c r="G19" s="62">
        <v>44799</v>
      </c>
      <c r="H19" s="410" t="s">
        <v>716</v>
      </c>
      <c r="I19" s="411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97"/>
      <c r="P19" s="398"/>
      <c r="Q19" s="79">
        <v>21443</v>
      </c>
      <c r="R19" s="67">
        <v>44802</v>
      </c>
      <c r="S19" s="51">
        <v>28000</v>
      </c>
      <c r="T19" s="92" t="s">
        <v>709</v>
      </c>
      <c r="U19" s="53"/>
      <c r="V19" s="54"/>
      <c r="W19" s="159"/>
      <c r="X19" s="106"/>
    </row>
    <row r="20" spans="1:24" ht="27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5.5" customHeight="1" x14ac:dyDescent="0.3">
      <c r="A55" s="602" t="s">
        <v>41</v>
      </c>
      <c r="B55" s="438" t="s">
        <v>23</v>
      </c>
      <c r="C55" s="469" t="s">
        <v>473</v>
      </c>
      <c r="D55" s="439"/>
      <c r="E55" s="60"/>
      <c r="F55" s="151">
        <v>967</v>
      </c>
      <c r="G55" s="152">
        <v>44774</v>
      </c>
      <c r="H55" s="569" t="s">
        <v>694</v>
      </c>
      <c r="I55" s="151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63" t="s">
        <v>59</v>
      </c>
      <c r="P55" s="557">
        <v>44795</v>
      </c>
      <c r="Q55" s="128"/>
      <c r="R55" s="158"/>
      <c r="S55" s="92"/>
      <c r="T55" s="92"/>
      <c r="U55" s="159"/>
      <c r="V55" s="160"/>
    </row>
    <row r="56" spans="1:24" s="161" customFormat="1" ht="18.75" customHeight="1" x14ac:dyDescent="0.3">
      <c r="A56" s="606"/>
      <c r="B56" s="438" t="s">
        <v>665</v>
      </c>
      <c r="C56" s="540"/>
      <c r="D56" s="440"/>
      <c r="E56" s="60"/>
      <c r="F56" s="151">
        <v>75</v>
      </c>
      <c r="G56" s="152">
        <v>44774</v>
      </c>
      <c r="H56" s="570"/>
      <c r="I56" s="151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64"/>
      <c r="P56" s="558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 t="s">
        <v>697</v>
      </c>
      <c r="B61" s="178" t="s">
        <v>698</v>
      </c>
      <c r="C61" s="171" t="s">
        <v>700</v>
      </c>
      <c r="D61" s="168"/>
      <c r="E61" s="60"/>
      <c r="F61" s="151">
        <v>7153.2</v>
      </c>
      <c r="G61" s="152">
        <v>44785</v>
      </c>
      <c r="H61" s="153" t="s">
        <v>699</v>
      </c>
      <c r="I61" s="151">
        <v>7153.2</v>
      </c>
      <c r="J61" s="45">
        <f t="shared" si="0"/>
        <v>0</v>
      </c>
      <c r="K61" s="166">
        <v>38.5</v>
      </c>
      <c r="L61" s="99"/>
      <c r="M61" s="99"/>
      <c r="N61" s="48">
        <f t="shared" si="1"/>
        <v>275398.2</v>
      </c>
      <c r="O61" s="164" t="s">
        <v>59</v>
      </c>
      <c r="P61" s="162">
        <v>44798</v>
      </c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/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/>
      <c r="B66" s="184"/>
      <c r="C66" s="179"/>
      <c r="D66" s="168"/>
      <c r="E66" s="60"/>
      <c r="F66" s="151"/>
      <c r="G66" s="152"/>
      <c r="H66" s="533"/>
      <c r="I66" s="151"/>
      <c r="J66" s="45">
        <f t="shared" ref="J66:J69" si="5">I66-F66</f>
        <v>0</v>
      </c>
      <c r="K66" s="166"/>
      <c r="L66" s="99"/>
      <c r="M66" s="99"/>
      <c r="N66" s="48">
        <f t="shared" ref="N66:N69" si="6"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638"/>
      <c r="D67" s="171"/>
      <c r="E67" s="60"/>
      <c r="F67" s="151"/>
      <c r="G67" s="152"/>
      <c r="H67" s="561"/>
      <c r="I67" s="151"/>
      <c r="J67" s="45">
        <f t="shared" si="5"/>
        <v>0</v>
      </c>
      <c r="K67" s="166"/>
      <c r="L67" s="99"/>
      <c r="M67" s="99"/>
      <c r="N67" s="48">
        <f t="shared" si="6"/>
        <v>0</v>
      </c>
      <c r="O67" s="164"/>
      <c r="P67" s="62"/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639"/>
      <c r="D68" s="171"/>
      <c r="E68" s="60"/>
      <c r="F68" s="151"/>
      <c r="G68" s="152"/>
      <c r="H68" s="641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640"/>
      <c r="D69" s="171"/>
      <c r="E69" s="60"/>
      <c r="F69" s="151"/>
      <c r="G69" s="152"/>
      <c r="H69" s="562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79"/>
      <c r="M88" s="58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9"/>
      <c r="M89" s="580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3"/>
      <c r="P95" s="573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4"/>
      <c r="P96" s="57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75" t="s">
        <v>26</v>
      </c>
      <c r="G260" s="575"/>
      <c r="H260" s="576"/>
      <c r="I260" s="317">
        <f>SUM(I4:I259)</f>
        <v>327743.35000000003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14541197.574999999</v>
      </c>
      <c r="O264" s="338"/>
      <c r="Q264" s="339">
        <f>SUM(Q4:Q263)</f>
        <v>296093</v>
      </c>
      <c r="R264" s="8"/>
      <c r="S264" s="340">
        <f>SUM(S17:S263)</f>
        <v>84000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14921290.574999999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5:X6">
    <sortCondition ref="G5:G6"/>
  </sortState>
  <mergeCells count="14">
    <mergeCell ref="L88:M89"/>
    <mergeCell ref="O95:O96"/>
    <mergeCell ref="P95:P96"/>
    <mergeCell ref="F260:H260"/>
    <mergeCell ref="A1:J2"/>
    <mergeCell ref="A55:A56"/>
    <mergeCell ref="H55:H56"/>
    <mergeCell ref="O55:O56"/>
    <mergeCell ref="P55:P56"/>
    <mergeCell ref="S1:T2"/>
    <mergeCell ref="W1:X1"/>
    <mergeCell ref="O3:P3"/>
    <mergeCell ref="C67:C69"/>
    <mergeCell ref="H67:H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2022-08-30T20:22:54Z</dcterms:modified>
</cp:coreProperties>
</file>