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9 SEPTIEMBRE 2022\"/>
    </mc:Choice>
  </mc:AlternateContent>
  <bookViews>
    <workbookView xWindow="6015" yWindow="330" windowWidth="13905" windowHeight="10920" firstSheet="13" activeTab="15"/>
  </bookViews>
  <sheets>
    <sheet name="REMISIONES OCTUBRE  2021     " sheetId="4" r:id="rId1"/>
    <sheet name="REMISIONES   NOVIEMBRE  2021 " sheetId="3" r:id="rId2"/>
    <sheet name="REMISIONES DICIEMBRE  22021  " sheetId="6" r:id="rId3"/>
    <sheet name="REMISIONES   ENERO  2022  " sheetId="7" r:id="rId4"/>
    <sheet name="REMISIONES FEBRERO   2022  " sheetId="11" r:id="rId5"/>
    <sheet name="REMISIONES  MARZO   2022    " sheetId="12" r:id="rId6"/>
    <sheet name="REMISIONES   ABRIL  2 0 2 2    " sheetId="13" r:id="rId7"/>
    <sheet name="REMISIONES  MAYO   2022   " sheetId="14" r:id="rId8"/>
    <sheet name="DEPOSITOS   ODELPA   Y  NORMA L" sheetId="8" r:id="rId9"/>
    <sheet name="  REMISIONES   JUNIO  2022   " sheetId="5" r:id="rId10"/>
    <sheet name="DEPOS  A NLP  ODELPA De Zaval" sheetId="17" r:id="rId11"/>
    <sheet name="  REMISIONES    JULIO   2022   " sheetId="9" r:id="rId12"/>
    <sheet name="DEPOSITOS A ODELPA   Zavaleta  " sheetId="16" r:id="rId13"/>
    <sheet name="  REMISIONES   AGOSTO   2022   " sheetId="10" r:id="rId14"/>
    <sheet name="REMISIONES  SEPTIEMBRE 2022" sheetId="18" r:id="rId15"/>
    <sheet name="DEPOSITOS ZAVALETA &amp; Obrador " sheetId="19" r:id="rId16"/>
    <sheet name="Hoja1" sheetId="20" r:id="rId17"/>
    <sheet name="Hoja2" sheetId="21" r:id="rId1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" i="19" l="1"/>
  <c r="I28" i="19"/>
  <c r="J6" i="19" l="1"/>
  <c r="J7" i="19"/>
  <c r="J8" i="19" s="1"/>
  <c r="J9" i="19" s="1"/>
  <c r="J10" i="19" s="1"/>
  <c r="J11" i="19" s="1"/>
  <c r="J12" i="19" s="1"/>
  <c r="J13" i="19" s="1"/>
  <c r="J14" i="19" s="1"/>
  <c r="J15" i="19" s="1"/>
  <c r="J16" i="19" s="1"/>
  <c r="J17" i="19" s="1"/>
  <c r="J18" i="19" s="1"/>
  <c r="J19" i="19" s="1"/>
  <c r="J20" i="19" s="1"/>
  <c r="J5" i="19"/>
  <c r="E4" i="19"/>
  <c r="E5" i="19" s="1"/>
  <c r="E6" i="19" s="1"/>
  <c r="E7" i="19" s="1"/>
  <c r="E8" i="19" s="1"/>
  <c r="E9" i="19" s="1"/>
  <c r="E10" i="19" s="1"/>
  <c r="E11" i="19" s="1"/>
  <c r="E12" i="19" s="1"/>
  <c r="E13" i="19" s="1"/>
  <c r="E14" i="19" s="1"/>
  <c r="E15" i="19" s="1"/>
  <c r="E16" i="19" s="1"/>
  <c r="E17" i="19" s="1"/>
  <c r="E18" i="19" s="1"/>
  <c r="E19" i="19" s="1"/>
  <c r="E20" i="19" s="1"/>
  <c r="E21" i="19" s="1"/>
  <c r="E22" i="19" s="1"/>
  <c r="E23" i="19" s="1"/>
  <c r="E24" i="19" s="1"/>
  <c r="E25" i="19" s="1"/>
  <c r="E26" i="19" s="1"/>
  <c r="E27" i="19" s="1"/>
  <c r="E28" i="19" s="1"/>
  <c r="J4" i="19" s="1"/>
  <c r="H24" i="18" l="1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G43" i="18"/>
  <c r="E43" i="18"/>
  <c r="H42" i="18"/>
  <c r="H23" i="18"/>
  <c r="H22" i="18"/>
  <c r="H21" i="18"/>
  <c r="H20" i="18"/>
  <c r="H19" i="18"/>
  <c r="H18" i="18"/>
  <c r="H17" i="18"/>
  <c r="H16" i="18"/>
  <c r="H15" i="18"/>
  <c r="H14" i="18"/>
  <c r="H13" i="18"/>
  <c r="H12" i="18"/>
  <c r="H11" i="18"/>
  <c r="H10" i="18"/>
  <c r="H9" i="18"/>
  <c r="H8" i="18"/>
  <c r="H7" i="18"/>
  <c r="H6" i="18"/>
  <c r="H5" i="18"/>
  <c r="H4" i="18"/>
  <c r="H43" i="18" l="1"/>
  <c r="E47" i="18"/>
  <c r="H25" i="10"/>
  <c r="J4" i="16" l="1"/>
  <c r="J5" i="16" s="1"/>
  <c r="J6" i="16" s="1"/>
  <c r="J7" i="16" s="1"/>
  <c r="J8" i="16" s="1"/>
  <c r="J9" i="16" s="1"/>
  <c r="J10" i="16" s="1"/>
  <c r="J11" i="16" s="1"/>
  <c r="J12" i="16" s="1"/>
  <c r="J13" i="16" s="1"/>
  <c r="J14" i="16" s="1"/>
  <c r="J15" i="16" s="1"/>
  <c r="J16" i="16" s="1"/>
  <c r="J17" i="16" s="1"/>
  <c r="J18" i="16" s="1"/>
  <c r="J19" i="16" s="1"/>
  <c r="J20" i="16" s="1"/>
  <c r="U35" i="16" l="1"/>
  <c r="D63" i="17" l="1"/>
  <c r="D60" i="17"/>
  <c r="P43" i="8"/>
  <c r="P44" i="8" s="1"/>
  <c r="P45" i="8" s="1"/>
  <c r="P46" i="8" s="1"/>
  <c r="P47" i="8" s="1"/>
  <c r="P48" i="8" s="1"/>
  <c r="P49" i="8" s="1"/>
  <c r="P50" i="8" s="1"/>
  <c r="P51" i="8" s="1"/>
  <c r="P52" i="8" s="1"/>
  <c r="P53" i="8" s="1"/>
  <c r="P54" i="8" s="1"/>
  <c r="P55" i="8" s="1"/>
  <c r="P56" i="8" s="1"/>
  <c r="P57" i="8" s="1"/>
  <c r="P58" i="8" s="1"/>
  <c r="P59" i="8" s="1"/>
  <c r="P60" i="8" s="1"/>
  <c r="P42" i="8"/>
  <c r="G27" i="10" l="1"/>
  <c r="E27" i="10"/>
  <c r="H26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E31" i="10" l="1"/>
  <c r="H27" i="10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24" i="5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G8" i="14"/>
  <c r="H42" i="9" l="1"/>
  <c r="H43" i="9"/>
  <c r="H44" i="9"/>
  <c r="H45" i="9"/>
  <c r="H46" i="9"/>
  <c r="H47" i="9"/>
  <c r="Z5" i="16" l="1"/>
  <c r="Z6" i="16" s="1"/>
  <c r="Z7" i="16" s="1"/>
  <c r="Z8" i="16" s="1"/>
  <c r="Z9" i="16" s="1"/>
  <c r="Z10" i="16" s="1"/>
  <c r="Z11" i="16" s="1"/>
  <c r="Z12" i="16" s="1"/>
  <c r="Z13" i="16" s="1"/>
  <c r="Z14" i="16" s="1"/>
  <c r="Z15" i="16" s="1"/>
  <c r="Z16" i="16" s="1"/>
  <c r="Z17" i="16" s="1"/>
  <c r="Z18" i="16" s="1"/>
  <c r="Z19" i="16" s="1"/>
  <c r="Z20" i="16" s="1"/>
  <c r="Z21" i="16" s="1"/>
  <c r="Z22" i="16" s="1"/>
  <c r="Z4" i="16"/>
  <c r="E4" i="16"/>
  <c r="E5" i="16" s="1"/>
  <c r="E6" i="16" l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G51" i="9"/>
  <c r="E51" i="9"/>
  <c r="H50" i="9"/>
  <c r="H49" i="9"/>
  <c r="H48" i="9"/>
  <c r="H41" i="9"/>
  <c r="H40" i="9"/>
  <c r="H39" i="9"/>
  <c r="H38" i="9"/>
  <c r="H37" i="9"/>
  <c r="H36" i="9"/>
  <c r="H35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E55" i="9" l="1"/>
  <c r="H51" i="9"/>
  <c r="E4" i="17" l="1"/>
  <c r="E5" i="17" s="1"/>
  <c r="E6" i="17" s="1"/>
  <c r="E7" i="17" s="1"/>
  <c r="E8" i="17" s="1"/>
  <c r="E9" i="17" s="1"/>
  <c r="E10" i="17" s="1"/>
  <c r="E11" i="17" s="1"/>
  <c r="E12" i="17" s="1"/>
  <c r="E13" i="17" s="1"/>
  <c r="E14" i="17" s="1"/>
  <c r="E15" i="17" s="1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E31" i="17" s="1"/>
  <c r="E32" i="17" s="1"/>
  <c r="E33" i="17" l="1"/>
  <c r="E34" i="17" s="1"/>
  <c r="E35" i="17" s="1"/>
  <c r="E36" i="17" s="1"/>
  <c r="U4" i="17"/>
  <c r="U5" i="17" s="1"/>
  <c r="U6" i="17" s="1"/>
  <c r="U7" i="17" s="1"/>
  <c r="U8" i="17" s="1"/>
  <c r="U9" i="17" s="1"/>
  <c r="U10" i="17" s="1"/>
  <c r="U11" i="17" s="1"/>
  <c r="U12" i="17" s="1"/>
  <c r="U13" i="17" s="1"/>
  <c r="U14" i="17" s="1"/>
  <c r="U15" i="17" s="1"/>
  <c r="U16" i="17" s="1"/>
  <c r="U17" i="17" s="1"/>
  <c r="U18" i="17" s="1"/>
  <c r="U19" i="17" s="1"/>
  <c r="U20" i="17" s="1"/>
  <c r="U21" i="17" s="1"/>
  <c r="U22" i="17" s="1"/>
  <c r="H44" i="5" l="1"/>
  <c r="H45" i="5"/>
  <c r="G46" i="5"/>
  <c r="E46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K63" i="8"/>
  <c r="S22" i="8"/>
  <c r="E50" i="5" l="1"/>
  <c r="H46" i="5"/>
  <c r="E4" i="8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R23" i="8"/>
  <c r="G39" i="14" l="1"/>
  <c r="E39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9" i="14" l="1"/>
  <c r="E43" i="14"/>
  <c r="L4" i="8"/>
  <c r="L5" i="8" s="1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H58" i="13" l="1"/>
  <c r="H59" i="13"/>
  <c r="H60" i="13"/>
  <c r="E61" i="13"/>
  <c r="G61" i="13"/>
  <c r="E65" i="13" l="1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61" i="13" l="1"/>
  <c r="G60" i="12"/>
  <c r="E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E64" i="12" l="1"/>
  <c r="H60" i="12"/>
  <c r="H54" i="11"/>
  <c r="H55" i="11"/>
  <c r="G57" i="11" l="1"/>
  <c r="E57" i="11"/>
  <c r="H56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57" i="11" l="1"/>
  <c r="E61" i="11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G56" i="7" l="1"/>
  <c r="E56" i="7"/>
  <c r="H55" i="7"/>
  <c r="H35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E60" i="7" l="1"/>
  <c r="H56" i="7"/>
  <c r="G37" i="6" l="1"/>
  <c r="E37" i="6"/>
  <c r="H36" i="6"/>
  <c r="H35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E41" i="6" l="1"/>
  <c r="H37" i="6"/>
  <c r="E72" i="3" l="1"/>
  <c r="H31" i="3"/>
  <c r="G72" i="3" l="1"/>
  <c r="H71" i="3"/>
  <c r="H70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H4" i="3"/>
  <c r="H72" i="3" l="1"/>
  <c r="B31" i="3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E76" i="3"/>
  <c r="G45" i="4" l="1"/>
  <c r="G46" i="4"/>
  <c r="G47" i="4"/>
  <c r="G48" i="4"/>
  <c r="G49" i="4"/>
  <c r="F51" i="4" l="1"/>
  <c r="D51" i="4"/>
  <c r="G50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7" i="4" s="1"/>
  <c r="B38" i="4" s="1"/>
  <c r="G4" i="4"/>
  <c r="D55" i="4" l="1"/>
  <c r="G51" i="4"/>
</calcChain>
</file>

<file path=xl/sharedStrings.xml><?xml version="1.0" encoding="utf-8"?>
<sst xmlns="http://schemas.openxmlformats.org/spreadsheetml/2006/main" count="818" uniqueCount="168">
  <si>
    <t>REMISION</t>
  </si>
  <si>
    <t>Remision en SISTEMA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</si>
  <si>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</si>
  <si>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</si>
  <si>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</si>
  <si>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</si>
  <si>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</si>
  <si>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</si>
  <si>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</si>
  <si>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CANCELADA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</si>
  <si>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</si>
  <si>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 4 CARNES    Z A V A L E T A </t>
  </si>
  <si>
    <r>
      <rPr>
        <b/>
        <u/>
        <sz val="14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</si>
  <si>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 xml:space="preserve">COMERCIO   CENTRAL </t>
  </si>
  <si>
    <t>OBRADOR</t>
  </si>
  <si>
    <t>XXXXXXXXXXXX</t>
  </si>
  <si>
    <t>falta la rosa</t>
  </si>
  <si>
    <r>
      <t>REMISIONES    POR     CREDITOS         DE    NOVIEMBRE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</si>
  <si>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COMERCIO CENTRAL </t>
  </si>
  <si>
    <t xml:space="preserve">ABASTOS DE 4 CARNES 11 SUR </t>
  </si>
  <si>
    <t>ISRAEL LEDO</t>
  </si>
  <si>
    <r>
      <t>REMISIONES    POR     CREDITOS         DE    DICIEMBRE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</si>
  <si>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ABASTOS HERRADURA </t>
  </si>
  <si>
    <t>COMPAITO CHOLULA</t>
  </si>
  <si>
    <t xml:space="preserve">ABASTO DE 4 CARNES  11 SUR </t>
  </si>
  <si>
    <t>JAVIER NEGRETE</t>
  </si>
  <si>
    <t xml:space="preserve">OBRADOR   </t>
  </si>
  <si>
    <t>taras</t>
  </si>
  <si>
    <t xml:space="preserve">COMERCIO CENTRAL  </t>
  </si>
  <si>
    <t>REMISIONES    POR     CREDITOS         DE    E N E R O          2 0 2 2</t>
  </si>
  <si>
    <t>PEPE FILETE</t>
  </si>
  <si>
    <t>REMISIONES    POR     CREDITOS         DE    FEBRERO          2 0 2 2</t>
  </si>
  <si>
    <t xml:space="preserve">ABASTOS 11 SUR </t>
  </si>
  <si>
    <t>PROSUBCA</t>
  </si>
  <si>
    <t xml:space="preserve">ABASTOS  HERRADURA </t>
  </si>
  <si>
    <t>REMISIONES    POR     CREDITOS         DE   MARZO         2 0 2 2</t>
  </si>
  <si>
    <t>11 SUR</t>
  </si>
  <si>
    <t>Devolucion de mercancia</t>
  </si>
  <si>
    <r>
      <t xml:space="preserve">11 SUR  </t>
    </r>
    <r>
      <rPr>
        <b/>
        <sz val="11"/>
        <color rgb="FFFF0000"/>
        <rFont val="Calibri"/>
        <family val="2"/>
        <scheme val="minor"/>
      </rPr>
      <t>CANCELADA</t>
    </r>
  </si>
  <si>
    <t xml:space="preserve">ABASTOS  11 SUR </t>
  </si>
  <si>
    <t>REMISIONES    POR     CREDITOS         DE   ABRIL         2 0 2 2</t>
  </si>
  <si>
    <t xml:space="preserve">NORMA LEDO   Central </t>
  </si>
  <si>
    <t>taras 18-Abr-22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</si>
  <si>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 O D E L P A </t>
    </r>
  </si>
  <si>
    <t>VENTA</t>
  </si>
  <si>
    <t>FECHA DEPOSITO</t>
  </si>
  <si>
    <t>ODELPA</t>
  </si>
  <si>
    <t>REMISIONES    POR     CREDITOS         DE   MAYO         2 0 2 2</t>
  </si>
  <si>
    <t xml:space="preserve">PROSUBCA </t>
  </si>
  <si>
    <t>OK</t>
  </si>
  <si>
    <t>ABASTOS  11 SUR</t>
  </si>
  <si>
    <t xml:space="preserve"> </t>
  </si>
  <si>
    <r>
      <t xml:space="preserve">NORMA LEDO   Central   </t>
    </r>
    <r>
      <rPr>
        <b/>
        <sz val="13"/>
        <color rgb="FFFF0000"/>
        <rFont val="Calibri"/>
        <family val="2"/>
        <scheme val="minor"/>
      </rPr>
      <t>CANCELADA</t>
    </r>
  </si>
  <si>
    <t>GRACIELA LEDO PARRA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</si>
  <si>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</si>
  <si>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</si>
  <si>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</si>
  <si>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</si>
  <si>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</si>
  <si>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</si>
  <si>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</si>
  <si>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</si>
  <si>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</si>
  <si>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</si>
  <si>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</si>
  <si>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</si>
  <si>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</si>
  <si>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</si>
  <si>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</si>
  <si>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</si>
  <si>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</si>
  <si>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</si>
  <si>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</si>
  <si>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</si>
  <si>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</si>
  <si>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</si>
  <si>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</si>
  <si>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</si>
  <si>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</si>
  <si>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</si>
  <si>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</si>
  <si>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</si>
  <si>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</si>
  <si>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</si>
  <si>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</si>
  <si>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</si>
  <si>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</si>
  <si>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 xml:space="preserve">DEPOSITOS APLICADOS </t>
  </si>
  <si>
    <t>REMISIONES    POR     CREDITOS         DE   JUNIO        2 0 2 2</t>
  </si>
  <si>
    <t>NORMA LEDO  ( CENTRAL )</t>
  </si>
  <si>
    <t>GRACIELA LEDO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</si>
  <si>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 Norma Ledo (central )</t>
    </r>
  </si>
  <si>
    <t>NORMA LEDO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</si>
  <si>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ODELPA</t>
    </r>
  </si>
  <si>
    <t xml:space="preserve">Odelpa </t>
  </si>
  <si>
    <t>SE ABONO A LA SIGUEINTE NOTA</t>
  </si>
  <si>
    <t>DEUDA</t>
  </si>
  <si>
    <t>REMISIONES    POR     CREDITOS         DE   JULIO        2 0 2 2</t>
  </si>
  <si>
    <t xml:space="preserve">NORMA LEDO    Central </t>
  </si>
  <si>
    <t>ALBICIA</t>
  </si>
  <si>
    <t>ABASTOS 11 SUR</t>
  </si>
  <si>
    <t>ABASTO ZAVALETA</t>
  </si>
  <si>
    <t>SE APLICO PAGO 18-Julio-2022</t>
  </si>
  <si>
    <t>23-,Julio-2022</t>
  </si>
  <si>
    <t>abastos Zav</t>
  </si>
  <si>
    <r>
      <rPr>
        <b/>
        <u/>
        <sz val="12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</si>
  <si>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>NLP x prestamo</t>
  </si>
  <si>
    <t xml:space="preserve">NORMA LEDO     Central </t>
  </si>
  <si>
    <t>REMISIONES     O B R A DO R       2 0 2 2                                          Z A V A LE T A</t>
  </si>
  <si>
    <t>00308 D</t>
  </si>
  <si>
    <t>00514 D</t>
  </si>
  <si>
    <t>00635 D</t>
  </si>
  <si>
    <t>00668 D</t>
  </si>
  <si>
    <t>00748 D</t>
  </si>
  <si>
    <t>00869 D</t>
  </si>
  <si>
    <t>00967 D</t>
  </si>
  <si>
    <t>1140 D</t>
  </si>
  <si>
    <t>1317 D</t>
  </si>
  <si>
    <t>1445 D</t>
  </si>
  <si>
    <t>1509 D</t>
  </si>
  <si>
    <t>1559 D</t>
  </si>
  <si>
    <t>1646 D</t>
  </si>
  <si>
    <t>1801 D</t>
  </si>
  <si>
    <t>1918 D</t>
  </si>
  <si>
    <t>2054 D</t>
  </si>
  <si>
    <t xml:space="preserve">DEPOSITO </t>
  </si>
  <si>
    <t>DOCUMENTO</t>
  </si>
  <si>
    <t xml:space="preserve">TOTAL  </t>
  </si>
  <si>
    <t xml:space="preserve">    a cuenta </t>
  </si>
  <si>
    <t>2123 D</t>
  </si>
  <si>
    <t>2169 D</t>
  </si>
  <si>
    <t>2306 D</t>
  </si>
  <si>
    <t>2420 D</t>
  </si>
  <si>
    <t>2422 D</t>
  </si>
  <si>
    <t>2517 D</t>
  </si>
  <si>
    <t>2669 D</t>
  </si>
  <si>
    <t>2721 D</t>
  </si>
  <si>
    <t>02839 D</t>
  </si>
  <si>
    <t>02912 D</t>
  </si>
  <si>
    <t>02988 D</t>
  </si>
  <si>
    <t>03062 D</t>
  </si>
  <si>
    <t>03160 D</t>
  </si>
  <si>
    <t>03271 D</t>
  </si>
  <si>
    <t>03409 D</t>
  </si>
  <si>
    <t>03591 D</t>
  </si>
  <si>
    <t>03740 D</t>
  </si>
  <si>
    <t>03843 D</t>
  </si>
  <si>
    <t>03934 D</t>
  </si>
  <si>
    <t>04102 D</t>
  </si>
  <si>
    <t>04118 D</t>
  </si>
  <si>
    <t>04167 D</t>
  </si>
  <si>
    <t>04247 D</t>
  </si>
  <si>
    <t>04340 D</t>
  </si>
  <si>
    <t>04453 D</t>
  </si>
  <si>
    <t>04542 D</t>
  </si>
  <si>
    <t>04652 D</t>
  </si>
  <si>
    <t>04760 D</t>
  </si>
  <si>
    <t>04883 D</t>
  </si>
  <si>
    <t>04964 D</t>
  </si>
  <si>
    <t>SE APLICO PAGO 26 Agosto 2022</t>
  </si>
  <si>
    <t xml:space="preserve">REMISIONES  OBRADOR </t>
  </si>
  <si>
    <t>REMISIONES    POR     CREDITOS         DE  AGOSTO        2 0 2 2</t>
  </si>
  <si>
    <t>REMISIONES    POR     CREDITOS         DE   SEPTIEMBRE       2 0 2 2</t>
  </si>
  <si>
    <t>FECHA</t>
  </si>
  <si>
    <t>NORMA LEDO    Central</t>
  </si>
  <si>
    <t>OCTAVIO ZAMORA LOPEZ</t>
  </si>
  <si>
    <t>APLICADO 7-Octubre</t>
  </si>
  <si>
    <t>saldo x pagar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</si>
</sst>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rgb="FFCC0099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u/>
      <sz val="12"/>
      <color rgb="FF0000CC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4"/>
      <color rgb="FF990033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66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1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0" fontId="17" fillId="0" borderId="8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2" fillId="5" borderId="7" xfId="0" applyFont="1" applyFill="1" applyBorder="1"/>
    <xf numFmtId="44" fontId="2" fillId="5" borderId="7" xfId="1" applyFont="1" applyFill="1" applyBorder="1"/>
    <xf numFmtId="0" fontId="7" fillId="5" borderId="7" xfId="0" applyFont="1" applyFill="1" applyBorder="1" applyAlignment="1">
      <alignment wrapText="1"/>
    </xf>
    <xf numFmtId="165" fontId="7" fillId="5" borderId="7" xfId="0" applyNumberFormat="1" applyFont="1" applyFill="1" applyBorder="1" applyAlignment="1">
      <alignment horizontal="center"/>
    </xf>
    <xf numFmtId="44" fontId="7" fillId="5" borderId="7" xfId="1" applyFont="1" applyFill="1" applyBorder="1"/>
    <xf numFmtId="166" fontId="2" fillId="5" borderId="10" xfId="0" applyNumberFormat="1" applyFont="1" applyFill="1" applyBorder="1"/>
    <xf numFmtId="165" fontId="7" fillId="8" borderId="7" xfId="0" applyNumberFormat="1" applyFont="1" applyFill="1" applyBorder="1" applyAlignment="1">
      <alignment horizontal="center"/>
    </xf>
    <xf numFmtId="44" fontId="7" fillId="8" borderId="7" xfId="1" applyFont="1" applyFill="1" applyBorder="1"/>
    <xf numFmtId="0" fontId="7" fillId="0" borderId="7" xfId="0" applyFont="1" applyFill="1" applyBorder="1" applyAlignment="1">
      <alignment wrapText="1"/>
    </xf>
    <xf numFmtId="166" fontId="2" fillId="0" borderId="10" xfId="0" applyNumberFormat="1" applyFont="1" applyFill="1" applyBorder="1"/>
    <xf numFmtId="0" fontId="7" fillId="0" borderId="8" xfId="0" applyFont="1" applyFill="1" applyBorder="1"/>
    <xf numFmtId="44" fontId="2" fillId="9" borderId="7" xfId="1" applyFont="1" applyFill="1" applyBorder="1"/>
    <xf numFmtId="165" fontId="7" fillId="9" borderId="7" xfId="0" applyNumberFormat="1" applyFont="1" applyFill="1" applyBorder="1" applyAlignment="1">
      <alignment horizontal="center"/>
    </xf>
    <xf numFmtId="0" fontId="2" fillId="9" borderId="7" xfId="0" applyFont="1" applyFill="1" applyBorder="1"/>
    <xf numFmtId="44" fontId="7" fillId="9" borderId="7" xfId="1" applyFont="1" applyFill="1" applyBorder="1"/>
    <xf numFmtId="164" fontId="2" fillId="0" borderId="7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 wrapText="1"/>
    </xf>
    <xf numFmtId="0" fontId="10" fillId="0" borderId="7" xfId="0" applyFont="1" applyFill="1" applyBorder="1"/>
    <xf numFmtId="44" fontId="10" fillId="0" borderId="7" xfId="1" applyFont="1" applyFill="1" applyBorder="1"/>
    <xf numFmtId="165" fontId="10" fillId="9" borderId="7" xfId="0" applyNumberFormat="1" applyFont="1" applyFill="1" applyBorder="1" applyAlignment="1">
      <alignment horizontal="center"/>
    </xf>
    <xf numFmtId="44" fontId="10" fillId="9" borderId="7" xfId="1" applyFont="1" applyFill="1" applyBorder="1"/>
    <xf numFmtId="165" fontId="10" fillId="0" borderId="7" xfId="0" applyNumberFormat="1" applyFont="1" applyFill="1" applyBorder="1" applyAlignment="1">
      <alignment horizontal="center"/>
    </xf>
    <xf numFmtId="165" fontId="10" fillId="10" borderId="7" xfId="0" applyNumberFormat="1" applyFont="1" applyFill="1" applyBorder="1" applyAlignment="1">
      <alignment horizontal="center"/>
    </xf>
    <xf numFmtId="44" fontId="10" fillId="10" borderId="7" xfId="1" applyFont="1" applyFill="1" applyBorder="1"/>
    <xf numFmtId="165" fontId="10" fillId="11" borderId="7" xfId="0" applyNumberFormat="1" applyFont="1" applyFill="1" applyBorder="1" applyAlignment="1">
      <alignment horizontal="center"/>
    </xf>
    <xf numFmtId="44" fontId="10" fillId="11" borderId="7" xfId="1" applyFont="1" applyFill="1" applyBorder="1"/>
    <xf numFmtId="0" fontId="2" fillId="12" borderId="7" xfId="0" applyFont="1" applyFill="1" applyBorder="1"/>
    <xf numFmtId="165" fontId="17" fillId="0" borderId="7" xfId="0" applyNumberFormat="1" applyFont="1" applyFill="1" applyBorder="1" applyAlignment="1">
      <alignment horizontal="center"/>
    </xf>
    <xf numFmtId="165" fontId="7" fillId="10" borderId="7" xfId="0" applyNumberFormat="1" applyFont="1" applyFill="1" applyBorder="1" applyAlignment="1">
      <alignment horizontal="center"/>
    </xf>
    <xf numFmtId="44" fontId="7" fillId="10" borderId="7" xfId="1" applyFont="1" applyFill="1" applyBorder="1"/>
    <xf numFmtId="165" fontId="7" fillId="11" borderId="7" xfId="0" applyNumberFormat="1" applyFont="1" applyFill="1" applyBorder="1" applyAlignment="1">
      <alignment horizontal="center"/>
    </xf>
    <xf numFmtId="44" fontId="7" fillId="11" borderId="7" xfId="1" applyFont="1" applyFill="1" applyBorder="1"/>
    <xf numFmtId="0" fontId="19" fillId="0" borderId="7" xfId="0" applyFont="1" applyFill="1" applyBorder="1"/>
    <xf numFmtId="165" fontId="17" fillId="0" borderId="7" xfId="0" applyNumberFormat="1" applyFont="1" applyFill="1" applyBorder="1" applyAlignment="1">
      <alignment horizontal="left"/>
    </xf>
    <xf numFmtId="0" fontId="10" fillId="0" borderId="16" xfId="0" applyFont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4" fontId="0" fillId="0" borderId="0" xfId="1" applyFont="1" applyBorder="1"/>
    <xf numFmtId="165" fontId="6" fillId="0" borderId="0" xfId="0" applyNumberFormat="1" applyFont="1" applyBorder="1" applyAlignment="1">
      <alignment horizontal="center"/>
    </xf>
    <xf numFmtId="44" fontId="6" fillId="0" borderId="0" xfId="1" applyFont="1" applyBorder="1"/>
    <xf numFmtId="164" fontId="0" fillId="0" borderId="0" xfId="0" applyNumberForma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44" fontId="0" fillId="0" borderId="0" xfId="1" applyFont="1" applyFill="1"/>
    <xf numFmtId="165" fontId="6" fillId="0" borderId="0" xfId="0" applyNumberFormat="1" applyFont="1" applyFill="1" applyAlignment="1">
      <alignment horizontal="center"/>
    </xf>
    <xf numFmtId="44" fontId="6" fillId="0" borderId="0" xfId="1" applyFont="1" applyFill="1"/>
    <xf numFmtId="164" fontId="0" fillId="0" borderId="0" xfId="0" applyNumberForma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165" fontId="6" fillId="0" borderId="0" xfId="0" applyNumberFormat="1" applyFont="1" applyFill="1" applyBorder="1" applyAlignment="1">
      <alignment horizontal="center"/>
    </xf>
    <xf numFmtId="44" fontId="6" fillId="0" borderId="0" xfId="1" applyFont="1" applyFill="1" applyBorder="1"/>
    <xf numFmtId="165" fontId="7" fillId="0" borderId="7" xfId="0" applyNumberFormat="1" applyFont="1" applyFill="1" applyBorder="1" applyAlignment="1">
      <alignment horizontal="left"/>
    </xf>
    <xf numFmtId="165" fontId="10" fillId="9" borderId="7" xfId="0" applyNumberFormat="1" applyFont="1" applyFill="1" applyBorder="1" applyAlignment="1">
      <alignment horizontal="center" wrapText="1"/>
    </xf>
    <xf numFmtId="44" fontId="0" fillId="0" borderId="0" xfId="0" applyNumberFormat="1" applyFill="1" applyBorder="1"/>
    <xf numFmtId="164" fontId="2" fillId="0" borderId="17" xfId="0" applyNumberFormat="1" applyFont="1" applyFill="1" applyBorder="1" applyAlignment="1">
      <alignment horizontal="center"/>
    </xf>
    <xf numFmtId="44" fontId="2" fillId="0" borderId="17" xfId="1" applyFont="1" applyFill="1" applyBorder="1"/>
    <xf numFmtId="164" fontId="2" fillId="0" borderId="18" xfId="0" applyNumberFormat="1" applyFont="1" applyFill="1" applyBorder="1" applyAlignment="1">
      <alignment horizontal="center"/>
    </xf>
    <xf numFmtId="44" fontId="21" fillId="9" borderId="20" xfId="1" applyFont="1" applyFill="1" applyBorder="1" applyAlignment="1">
      <alignment horizontal="center"/>
    </xf>
    <xf numFmtId="164" fontId="10" fillId="0" borderId="19" xfId="0" applyNumberFormat="1" applyFont="1" applyFill="1" applyBorder="1" applyAlignment="1">
      <alignment horizontal="center" wrapText="1"/>
    </xf>
    <xf numFmtId="164" fontId="10" fillId="0" borderId="17" xfId="0" applyNumberFormat="1" applyFont="1" applyFill="1" applyBorder="1" applyAlignment="1">
      <alignment horizontal="center" wrapText="1"/>
    </xf>
    <xf numFmtId="164" fontId="10" fillId="0" borderId="7" xfId="0" applyNumberFormat="1" applyFont="1" applyFill="1" applyBorder="1" applyAlignment="1">
      <alignment horizontal="center" wrapText="1"/>
    </xf>
    <xf numFmtId="164" fontId="10" fillId="0" borderId="0" xfId="0" applyNumberFormat="1" applyFont="1" applyFill="1" applyBorder="1" applyAlignment="1">
      <alignment horizontal="center" wrapText="1"/>
    </xf>
    <xf numFmtId="164" fontId="0" fillId="0" borderId="0" xfId="0" applyNumberFormat="1" applyFill="1"/>
    <xf numFmtId="44" fontId="3" fillId="0" borderId="19" xfId="1" applyFont="1" applyFill="1" applyBorder="1" applyAlignment="1">
      <alignment horizontal="center"/>
    </xf>
    <xf numFmtId="0" fontId="22" fillId="0" borderId="7" xfId="0" applyFont="1" applyFill="1" applyBorder="1" applyAlignment="1">
      <alignment wrapText="1"/>
    </xf>
    <xf numFmtId="0" fontId="22" fillId="0" borderId="7" xfId="0" applyFont="1" applyFill="1" applyBorder="1"/>
    <xf numFmtId="0" fontId="23" fillId="0" borderId="0" xfId="0" applyFont="1" applyFill="1" applyAlignment="1">
      <alignment horizontal="center"/>
    </xf>
    <xf numFmtId="49" fontId="7" fillId="0" borderId="0" xfId="0" applyNumberFormat="1" applyFont="1" applyAlignment="1">
      <alignment horizontal="center"/>
    </xf>
    <xf numFmtId="44" fontId="7" fillId="0" borderId="0" xfId="1" applyFont="1"/>
    <xf numFmtId="165" fontId="7" fillId="14" borderId="7" xfId="0" applyNumberFormat="1" applyFont="1" applyFill="1" applyBorder="1"/>
    <xf numFmtId="44" fontId="7" fillId="14" borderId="7" xfId="1" applyFont="1" applyFill="1" applyBorder="1"/>
    <xf numFmtId="44" fontId="3" fillId="13" borderId="0" xfId="0" applyNumberFormat="1" applyFont="1" applyFill="1"/>
    <xf numFmtId="164" fontId="2" fillId="9" borderId="8" xfId="0" applyNumberFormat="1" applyFont="1" applyFill="1" applyBorder="1" applyAlignment="1">
      <alignment horizontal="center"/>
    </xf>
    <xf numFmtId="164" fontId="10" fillId="9" borderId="7" xfId="0" applyNumberFormat="1" applyFont="1" applyFill="1" applyBorder="1" applyAlignment="1">
      <alignment horizontal="center" wrapText="1"/>
    </xf>
    <xf numFmtId="44" fontId="2" fillId="9" borderId="8" xfId="1" applyFont="1" applyFill="1" applyBorder="1"/>
    <xf numFmtId="164" fontId="15" fillId="9" borderId="0" xfId="0" applyNumberFormat="1" applyFont="1" applyFill="1" applyBorder="1" applyAlignment="1">
      <alignment horizontal="left"/>
    </xf>
    <xf numFmtId="164" fontId="10" fillId="9" borderId="0" xfId="0" applyNumberFormat="1" applyFont="1" applyFill="1" applyBorder="1" applyAlignment="1">
      <alignment horizontal="center" wrapText="1"/>
    </xf>
    <xf numFmtId="44" fontId="2" fillId="9" borderId="0" xfId="1" applyFont="1" applyFill="1" applyBorder="1"/>
    <xf numFmtId="44" fontId="22" fillId="13" borderId="7" xfId="1" applyFont="1" applyFill="1" applyBorder="1"/>
    <xf numFmtId="0" fontId="5" fillId="0" borderId="4" xfId="0" applyFont="1" applyFill="1" applyBorder="1" applyAlignment="1"/>
    <xf numFmtId="0" fontId="5" fillId="0" borderId="0" xfId="0" applyFont="1" applyFill="1" applyBorder="1" applyAlignment="1"/>
    <xf numFmtId="0" fontId="5" fillId="15" borderId="4" xfId="0" applyFont="1" applyFill="1" applyBorder="1" applyAlignment="1"/>
    <xf numFmtId="0" fontId="5" fillId="15" borderId="0" xfId="0" applyFont="1" applyFill="1" applyBorder="1" applyAlignment="1"/>
    <xf numFmtId="44" fontId="3" fillId="10" borderId="7" xfId="1" applyFont="1" applyFill="1" applyBorder="1"/>
    <xf numFmtId="44" fontId="0" fillId="0" borderId="0" xfId="0" applyNumberFormat="1" applyFill="1"/>
    <xf numFmtId="44" fontId="10" fillId="0" borderId="0" xfId="1" applyFont="1"/>
    <xf numFmtId="44" fontId="10" fillId="9" borderId="0" xfId="1" applyFont="1" applyFill="1"/>
    <xf numFmtId="0" fontId="23" fillId="0" borderId="0" xfId="0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9" fontId="7" fillId="0" borderId="0" xfId="0" applyNumberFormat="1" applyFont="1" applyFill="1" applyBorder="1"/>
    <xf numFmtId="49" fontId="7" fillId="0" borderId="0" xfId="0" applyNumberFormat="1" applyFont="1" applyFill="1" applyBorder="1" applyAlignment="1">
      <alignment horizontal="center"/>
    </xf>
    <xf numFmtId="165" fontId="7" fillId="0" borderId="0" xfId="0" applyNumberFormat="1" applyFont="1" applyFill="1" applyBorder="1"/>
    <xf numFmtId="44" fontId="21" fillId="0" borderId="0" xfId="1" applyFont="1" applyFill="1" applyBorder="1" applyAlignment="1">
      <alignment horizontal="center"/>
    </xf>
    <xf numFmtId="44" fontId="22" fillId="0" borderId="0" xfId="1" applyFont="1" applyFill="1" applyBorder="1"/>
    <xf numFmtId="164" fontId="15" fillId="0" borderId="0" xfId="0" applyNumberFormat="1" applyFont="1" applyFill="1" applyBorder="1" applyAlignment="1">
      <alignment horizontal="left"/>
    </xf>
    <xf numFmtId="44" fontId="3" fillId="0" borderId="0" xfId="0" applyNumberFormat="1" applyFont="1" applyFill="1" applyBorder="1"/>
    <xf numFmtId="0" fontId="5" fillId="10" borderId="4" xfId="0" applyFont="1" applyFill="1" applyBorder="1" applyAlignment="1"/>
    <xf numFmtId="0" fontId="5" fillId="10" borderId="0" xfId="0" applyFont="1" applyFill="1" applyBorder="1" applyAlignment="1"/>
    <xf numFmtId="44" fontId="15" fillId="16" borderId="20" xfId="1" applyFont="1" applyFill="1" applyBorder="1" applyAlignment="1">
      <alignment horizontal="center"/>
    </xf>
    <xf numFmtId="44" fontId="10" fillId="0" borderId="0" xfId="1" applyFont="1" applyFill="1"/>
    <xf numFmtId="44" fontId="2" fillId="10" borderId="0" xfId="1" applyFont="1" applyFill="1"/>
    <xf numFmtId="0" fontId="7" fillId="0" borderId="0" xfId="0" applyFont="1" applyFill="1" applyAlignment="1">
      <alignment horizontal="center"/>
    </xf>
    <xf numFmtId="165" fontId="2" fillId="0" borderId="17" xfId="0" applyNumberFormat="1" applyFont="1" applyFill="1" applyBorder="1" applyAlignment="1">
      <alignment horizontal="center"/>
    </xf>
    <xf numFmtId="164" fontId="2" fillId="0" borderId="7" xfId="0" applyNumberFormat="1" applyFont="1" applyFill="1" applyBorder="1"/>
    <xf numFmtId="165" fontId="2" fillId="0" borderId="7" xfId="0" applyNumberFormat="1" applyFont="1" applyFill="1" applyBorder="1" applyAlignment="1">
      <alignment horizontal="center"/>
    </xf>
    <xf numFmtId="166" fontId="2" fillId="0" borderId="7" xfId="0" applyNumberFormat="1" applyFont="1" applyFill="1" applyBorder="1"/>
    <xf numFmtId="0" fontId="24" fillId="16" borderId="0" xfId="0" applyFont="1" applyFill="1" applyAlignment="1">
      <alignment horizontal="center" wrapText="1"/>
    </xf>
    <xf numFmtId="44" fontId="2" fillId="16" borderId="7" xfId="1" applyFont="1" applyFill="1" applyBorder="1"/>
    <xf numFmtId="166" fontId="17" fillId="0" borderId="7" xfId="0" applyNumberFormat="1" applyFont="1" applyFill="1" applyBorder="1"/>
    <xf numFmtId="44" fontId="15" fillId="10" borderId="10" xfId="1" applyFont="1" applyFill="1" applyBorder="1"/>
    <xf numFmtId="166" fontId="7" fillId="0" borderId="7" xfId="0" applyNumberFormat="1" applyFont="1" applyFill="1" applyBorder="1"/>
    <xf numFmtId="0" fontId="24" fillId="0" borderId="0" xfId="0" applyFont="1" applyFill="1" applyAlignment="1">
      <alignment horizontal="center" wrapText="1"/>
    </xf>
    <xf numFmtId="0" fontId="26" fillId="10" borderId="0" xfId="0" applyFont="1" applyFill="1" applyAlignment="1">
      <alignment vertical="center"/>
    </xf>
    <xf numFmtId="0" fontId="26" fillId="10" borderId="0" xfId="0" applyFont="1" applyFill="1"/>
    <xf numFmtId="165" fontId="10" fillId="5" borderId="7" xfId="0" applyNumberFormat="1" applyFont="1" applyFill="1" applyBorder="1" applyAlignment="1">
      <alignment horizontal="center"/>
    </xf>
    <xf numFmtId="165" fontId="10" fillId="10" borderId="0" xfId="0" applyNumberFormat="1" applyFont="1" applyFill="1" applyAlignment="1">
      <alignment horizontal="center"/>
    </xf>
    <xf numFmtId="44" fontId="10" fillId="10" borderId="0" xfId="1" applyFont="1" applyFill="1"/>
    <xf numFmtId="165" fontId="7" fillId="10" borderId="0" xfId="0" applyNumberFormat="1" applyFont="1" applyFill="1" applyAlignment="1">
      <alignment horizontal="center"/>
    </xf>
    <xf numFmtId="44" fontId="7" fillId="10" borderId="0" xfId="1" applyFont="1" applyFill="1"/>
    <xf numFmtId="165" fontId="10" fillId="10" borderId="7" xfId="0" applyNumberFormat="1" applyFont="1" applyFill="1" applyBorder="1" applyAlignment="1">
      <alignment horizontal="left"/>
    </xf>
    <xf numFmtId="165" fontId="10" fillId="17" borderId="7" xfId="0" applyNumberFormat="1" applyFont="1" applyFill="1" applyBorder="1" applyAlignment="1">
      <alignment horizontal="center"/>
    </xf>
    <xf numFmtId="44" fontId="10" fillId="17" borderId="7" xfId="1" applyFont="1" applyFill="1" applyBorder="1"/>
    <xf numFmtId="0" fontId="17" fillId="0" borderId="7" xfId="0" applyFont="1" applyFill="1" applyBorder="1" applyAlignment="1">
      <alignment wrapText="1"/>
    </xf>
    <xf numFmtId="0" fontId="7" fillId="0" borderId="14" xfId="0" applyFont="1" applyBorder="1"/>
    <xf numFmtId="0" fontId="6" fillId="2" borderId="0" xfId="0" applyFont="1" applyFill="1"/>
    <xf numFmtId="0" fontId="6" fillId="0" borderId="0" xfId="0" applyFont="1" applyFill="1"/>
    <xf numFmtId="0" fontId="7" fillId="0" borderId="0" xfId="0" applyFont="1" applyFill="1" applyBorder="1" applyAlignment="1">
      <alignment wrapText="1"/>
    </xf>
    <xf numFmtId="0" fontId="6" fillId="0" borderId="0" xfId="0" applyFont="1" applyFill="1" applyBorder="1"/>
    <xf numFmtId="0" fontId="6" fillId="0" borderId="0" xfId="0" applyFont="1" applyBorder="1"/>
    <xf numFmtId="0" fontId="6" fillId="0" borderId="0" xfId="0" applyFont="1"/>
    <xf numFmtId="0" fontId="7" fillId="0" borderId="0" xfId="0" applyFont="1" applyFill="1" applyBorder="1"/>
    <xf numFmtId="165" fontId="7" fillId="17" borderId="7" xfId="0" applyNumberFormat="1" applyFont="1" applyFill="1" applyBorder="1" applyAlignment="1">
      <alignment horizontal="center"/>
    </xf>
    <xf numFmtId="44" fontId="7" fillId="17" borderId="7" xfId="1" applyFont="1" applyFill="1" applyBorder="1"/>
    <xf numFmtId="0" fontId="3" fillId="16" borderId="7" xfId="0" applyFont="1" applyFill="1" applyBorder="1"/>
    <xf numFmtId="0" fontId="2" fillId="0" borderId="0" xfId="0" applyFont="1" applyFill="1"/>
    <xf numFmtId="44" fontId="3" fillId="13" borderId="7" xfId="1" applyFont="1" applyFill="1" applyBorder="1"/>
    <xf numFmtId="165" fontId="10" fillId="9" borderId="7" xfId="0" applyNumberFormat="1" applyFont="1" applyFill="1" applyBorder="1" applyAlignment="1">
      <alignment horizontal="left"/>
    </xf>
    <xf numFmtId="164" fontId="2" fillId="5" borderId="7" xfId="0" applyNumberFormat="1" applyFont="1" applyFill="1" applyBorder="1" applyAlignment="1">
      <alignment horizontal="center"/>
    </xf>
    <xf numFmtId="0" fontId="10" fillId="5" borderId="0" xfId="0" applyFont="1" applyFill="1" applyAlignment="1">
      <alignment horizontal="center" wrapText="1"/>
    </xf>
    <xf numFmtId="0" fontId="11" fillId="5" borderId="0" xfId="0" applyFont="1" applyFill="1" applyAlignment="1">
      <alignment horizontal="center" wrapText="1"/>
    </xf>
    <xf numFmtId="0" fontId="7" fillId="5" borderId="7" xfId="0" applyFont="1" applyFill="1" applyBorder="1"/>
    <xf numFmtId="164" fontId="28" fillId="0" borderId="7" xfId="0" applyNumberFormat="1" applyFont="1" applyFill="1" applyBorder="1"/>
    <xf numFmtId="0" fontId="3" fillId="0" borderId="15" xfId="0" applyFont="1" applyFill="1" applyBorder="1" applyAlignment="1"/>
    <xf numFmtId="0" fontId="3" fillId="0" borderId="0" xfId="0" applyFont="1" applyFill="1" applyBorder="1" applyAlignment="1"/>
    <xf numFmtId="165" fontId="7" fillId="0" borderId="0" xfId="0" applyNumberFormat="1" applyFont="1"/>
    <xf numFmtId="7" fontId="23" fillId="0" borderId="1" xfId="1" applyNumberFormat="1" applyFont="1" applyBorder="1" applyAlignment="1"/>
    <xf numFmtId="7" fontId="23" fillId="0" borderId="3" xfId="1" applyNumberFormat="1" applyFont="1" applyBorder="1" applyAlignment="1"/>
    <xf numFmtId="44" fontId="3" fillId="10" borderId="0" xfId="1" applyFont="1" applyFill="1"/>
    <xf numFmtId="164" fontId="15" fillId="0" borderId="7" xfId="0" applyNumberFormat="1" applyFont="1" applyFill="1" applyBorder="1"/>
    <xf numFmtId="49" fontId="15" fillId="0" borderId="7" xfId="0" applyNumberFormat="1" applyFont="1" applyFill="1" applyBorder="1" applyAlignment="1">
      <alignment horizontal="center"/>
    </xf>
    <xf numFmtId="44" fontId="15" fillId="0" borderId="7" xfId="1" applyFont="1" applyFill="1" applyBorder="1"/>
    <xf numFmtId="49" fontId="15" fillId="0" borderId="7" xfId="0" applyNumberFormat="1" applyFont="1" applyFill="1" applyBorder="1" applyAlignment="1">
      <alignment horizontal="center" wrapText="1"/>
    </xf>
    <xf numFmtId="165" fontId="15" fillId="0" borderId="7" xfId="0" applyNumberFormat="1" applyFont="1" applyFill="1" applyBorder="1"/>
    <xf numFmtId="0" fontId="4" fillId="0" borderId="1" xfId="0" applyFont="1" applyBorder="1"/>
    <xf numFmtId="44" fontId="30" fillId="0" borderId="3" xfId="1" applyFont="1" applyBorder="1"/>
    <xf numFmtId="0" fontId="0" fillId="0" borderId="21" xfId="0" applyFill="1" applyBorder="1"/>
    <xf numFmtId="0" fontId="0" fillId="0" borderId="22" xfId="0" applyFill="1" applyBorder="1"/>
    <xf numFmtId="0" fontId="0" fillId="0" borderId="23" xfId="0" applyFill="1" applyBorder="1"/>
    <xf numFmtId="0" fontId="0" fillId="0" borderId="15" xfId="0" applyFill="1" applyBorder="1"/>
    <xf numFmtId="0" fontId="0" fillId="0" borderId="27" xfId="0" applyFill="1" applyBorder="1"/>
    <xf numFmtId="0" fontId="2" fillId="0" borderId="0" xfId="0" applyFont="1" applyBorder="1"/>
    <xf numFmtId="16" fontId="28" fillId="0" borderId="0" xfId="0" applyNumberFormat="1" applyFont="1" applyBorder="1"/>
    <xf numFmtId="164" fontId="0" fillId="0" borderId="0" xfId="0" applyNumberFormat="1" applyBorder="1"/>
    <xf numFmtId="165" fontId="15" fillId="0" borderId="0" xfId="0" applyNumberFormat="1" applyFont="1" applyBorder="1"/>
    <xf numFmtId="0" fontId="4" fillId="0" borderId="0" xfId="0" applyFont="1" applyBorder="1"/>
    <xf numFmtId="44" fontId="30" fillId="0" borderId="0" xfId="1" applyFont="1" applyBorder="1"/>
    <xf numFmtId="44" fontId="15" fillId="0" borderId="0" xfId="1" applyFont="1" applyBorder="1"/>
    <xf numFmtId="0" fontId="4" fillId="0" borderId="0" xfId="0" applyFont="1" applyBorder="1" applyAlignment="1">
      <alignment horizontal="center"/>
    </xf>
    <xf numFmtId="44" fontId="31" fillId="0" borderId="0" xfId="1" applyFont="1" applyBorder="1"/>
    <xf numFmtId="0" fontId="29" fillId="0" borderId="0" xfId="0" applyFont="1" applyBorder="1" applyAlignment="1">
      <alignment horizontal="center"/>
    </xf>
    <xf numFmtId="0" fontId="0" fillId="0" borderId="24" xfId="0" applyFill="1" applyBorder="1"/>
    <xf numFmtId="0" fontId="2" fillId="0" borderId="25" xfId="0" applyFont="1" applyBorder="1"/>
    <xf numFmtId="0" fontId="28" fillId="0" borderId="25" xfId="0" applyFont="1" applyBorder="1"/>
    <xf numFmtId="44" fontId="1" fillId="0" borderId="25" xfId="1" applyBorder="1"/>
    <xf numFmtId="164" fontId="0" fillId="0" borderId="25" xfId="0" applyNumberFormat="1" applyBorder="1"/>
    <xf numFmtId="0" fontId="0" fillId="0" borderId="26" xfId="0" applyFill="1" applyBorder="1"/>
    <xf numFmtId="164" fontId="25" fillId="0" borderId="0" xfId="0" applyNumberFormat="1" applyFont="1" applyBorder="1" applyAlignment="1">
      <alignment horizontal="left"/>
    </xf>
    <xf numFmtId="164" fontId="0" fillId="0" borderId="0" xfId="0" applyNumberFormat="1" applyBorder="1" applyAlignment="1">
      <alignment horizontal="left"/>
    </xf>
    <xf numFmtId="164" fontId="7" fillId="0" borderId="7" xfId="0" applyNumberFormat="1" applyFont="1" applyFill="1" applyBorder="1"/>
    <xf numFmtId="49" fontId="7" fillId="0" borderId="7" xfId="0" applyNumberFormat="1" applyFont="1" applyFill="1" applyBorder="1" applyAlignment="1">
      <alignment horizontal="center"/>
    </xf>
    <xf numFmtId="164" fontId="7" fillId="0" borderId="7" xfId="0" applyNumberFormat="1" applyFont="1" applyFill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164" fontId="7" fillId="14" borderId="7" xfId="0" applyNumberFormat="1" applyFont="1" applyFill="1" applyBorder="1"/>
    <xf numFmtId="49" fontId="7" fillId="14" borderId="7" xfId="0" applyNumberFormat="1" applyFont="1" applyFill="1" applyBorder="1" applyAlignment="1">
      <alignment horizontal="center"/>
    </xf>
    <xf numFmtId="44" fontId="7" fillId="0" borderId="28" xfId="1" applyFont="1" applyFill="1" applyBorder="1"/>
    <xf numFmtId="44" fontId="3" fillId="9" borderId="0" xfId="0" applyNumberFormat="1" applyFont="1" applyFill="1"/>
    <xf numFmtId="164" fontId="7" fillId="0" borderId="17" xfId="0" applyNumberFormat="1" applyFont="1" applyFill="1" applyBorder="1"/>
    <xf numFmtId="49" fontId="7" fillId="0" borderId="17" xfId="0" applyNumberFormat="1" applyFont="1" applyFill="1" applyBorder="1" applyAlignment="1">
      <alignment horizontal="center"/>
    </xf>
    <xf numFmtId="44" fontId="7" fillId="0" borderId="17" xfId="1" applyFont="1" applyFill="1" applyBorder="1"/>
    <xf numFmtId="164" fontId="2" fillId="0" borderId="30" xfId="0" applyNumberFormat="1" applyFont="1" applyFill="1" applyBorder="1" applyAlignment="1">
      <alignment horizontal="center"/>
    </xf>
    <xf numFmtId="164" fontId="2" fillId="0" borderId="31" xfId="0" applyNumberFormat="1" applyFont="1" applyFill="1" applyBorder="1" applyAlignment="1">
      <alignment horizontal="center"/>
    </xf>
    <xf numFmtId="0" fontId="3" fillId="0" borderId="32" xfId="0" applyFont="1" applyFill="1" applyBorder="1" applyAlignment="1"/>
    <xf numFmtId="0" fontId="0" fillId="0" borderId="29" xfId="0" applyFill="1" applyBorder="1"/>
    <xf numFmtId="165" fontId="2" fillId="0" borderId="33" xfId="0" applyNumberFormat="1" applyFont="1" applyFill="1" applyBorder="1" applyAlignment="1"/>
    <xf numFmtId="165" fontId="2" fillId="0" borderId="0" xfId="0" applyNumberFormat="1" applyFont="1" applyFill="1" applyBorder="1" applyAlignment="1"/>
    <xf numFmtId="165" fontId="10" fillId="9" borderId="0" xfId="0" applyNumberFormat="1" applyFont="1" applyFill="1" applyAlignment="1">
      <alignment horizontal="center"/>
    </xf>
    <xf numFmtId="44" fontId="18" fillId="0" borderId="7" xfId="1" applyFont="1" applyFill="1" applyBorder="1"/>
    <xf numFmtId="164" fontId="0" fillId="0" borderId="4" xfId="0" applyNumberFormat="1" applyFill="1" applyBorder="1" applyAlignment="1">
      <alignment horizontal="center"/>
    </xf>
    <xf numFmtId="164" fontId="0" fillId="0" borderId="13" xfId="0" applyNumberFormat="1" applyFill="1" applyBorder="1" applyAlignment="1">
      <alignment horizontal="center"/>
    </xf>
    <xf numFmtId="165" fontId="10" fillId="0" borderId="0" xfId="0" applyNumberFormat="1" applyFont="1" applyFill="1" applyAlignment="1">
      <alignment horizontal="center"/>
    </xf>
    <xf numFmtId="164" fontId="3" fillId="0" borderId="6" xfId="0" applyNumberFormat="1" applyFont="1" applyFill="1" applyBorder="1" applyAlignment="1">
      <alignment horizontal="center"/>
    </xf>
    <xf numFmtId="164" fontId="10" fillId="0" borderId="7" xfId="0" applyNumberFormat="1" applyFont="1" applyFill="1" applyBorder="1"/>
    <xf numFmtId="0" fontId="32" fillId="0" borderId="0" xfId="0" applyFont="1" applyFill="1"/>
    <xf numFmtId="0" fontId="28" fillId="0" borderId="0" xfId="0" applyFont="1" applyFill="1"/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7" fontId="23" fillId="0" borderId="1" xfId="1" applyNumberFormat="1" applyFont="1" applyFill="1" applyBorder="1" applyAlignment="1">
      <alignment horizontal="center"/>
    </xf>
    <xf numFmtId="7" fontId="23" fillId="0" borderId="3" xfId="1" applyNumberFormat="1" applyFont="1" applyFill="1" applyBorder="1" applyAlignment="1">
      <alignment horizontal="center"/>
    </xf>
    <xf numFmtId="164" fontId="10" fillId="9" borderId="11" xfId="0" applyNumberFormat="1" applyFont="1" applyFill="1" applyBorder="1" applyAlignment="1">
      <alignment horizontal="center" vertical="center" wrapText="1"/>
    </xf>
    <xf numFmtId="164" fontId="10" fillId="9" borderId="10" xfId="0" applyNumberFormat="1" applyFont="1" applyFill="1" applyBorder="1" applyAlignment="1">
      <alignment horizontal="center" vertical="center" wrapText="1"/>
    </xf>
    <xf numFmtId="0" fontId="25" fillId="9" borderId="21" xfId="0" applyFont="1" applyFill="1" applyBorder="1" applyAlignment="1">
      <alignment horizontal="center" wrapText="1"/>
    </xf>
    <xf numFmtId="0" fontId="25" fillId="9" borderId="22" xfId="0" applyFont="1" applyFill="1" applyBorder="1" applyAlignment="1">
      <alignment horizontal="center" wrapText="1"/>
    </xf>
    <xf numFmtId="0" fontId="25" fillId="9" borderId="23" xfId="0" applyFont="1" applyFill="1" applyBorder="1" applyAlignment="1">
      <alignment horizontal="center" wrapText="1"/>
    </xf>
    <xf numFmtId="0" fontId="25" fillId="9" borderId="24" xfId="0" applyFont="1" applyFill="1" applyBorder="1" applyAlignment="1">
      <alignment horizontal="center" wrapText="1"/>
    </xf>
    <xf numFmtId="0" fontId="25" fillId="9" borderId="25" xfId="0" applyFont="1" applyFill="1" applyBorder="1" applyAlignment="1">
      <alignment horizontal="center" wrapText="1"/>
    </xf>
    <xf numFmtId="0" fontId="25" fillId="9" borderId="26" xfId="0" applyFont="1" applyFill="1" applyBorder="1" applyAlignment="1">
      <alignment horizont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164" fontId="15" fillId="7" borderId="2" xfId="0" applyNumberFormat="1" applyFont="1" applyFill="1" applyBorder="1" applyAlignment="1">
      <alignment horizontal="center" vertical="center" wrapText="1"/>
    </xf>
    <xf numFmtId="164" fontId="15" fillId="7" borderId="3" xfId="0" applyNumberFormat="1" applyFont="1" applyFill="1" applyBorder="1" applyAlignment="1">
      <alignment horizontal="center" vertical="center" wrapText="1"/>
    </xf>
    <xf numFmtId="0" fontId="15" fillId="9" borderId="1" xfId="0" applyFont="1" applyFill="1" applyBorder="1" applyAlignment="1">
      <alignment horizontal="center"/>
    </xf>
    <xf numFmtId="0" fontId="15" fillId="9" borderId="2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5" fillId="15" borderId="0" xfId="0" applyFont="1" applyFill="1" applyBorder="1" applyAlignment="1">
      <alignment horizontal="center"/>
    </xf>
    <xf numFmtId="0" fontId="25" fillId="9" borderId="21" xfId="0" applyFont="1" applyFill="1" applyBorder="1" applyAlignment="1">
      <alignment horizontal="center" vertical="center" wrapText="1"/>
    </xf>
    <xf numFmtId="0" fontId="25" fillId="9" borderId="22" xfId="0" applyFont="1" applyFill="1" applyBorder="1" applyAlignment="1">
      <alignment horizontal="center" vertical="center" wrapText="1"/>
    </xf>
    <xf numFmtId="0" fontId="25" fillId="9" borderId="23" xfId="0" applyFont="1" applyFill="1" applyBorder="1" applyAlignment="1">
      <alignment horizontal="center" vertical="center" wrapText="1"/>
    </xf>
    <xf numFmtId="0" fontId="25" fillId="9" borderId="24" xfId="0" applyFont="1" applyFill="1" applyBorder="1" applyAlignment="1">
      <alignment horizontal="center" vertical="center" wrapText="1"/>
    </xf>
    <xf numFmtId="0" fontId="25" fillId="9" borderId="25" xfId="0" applyFont="1" applyFill="1" applyBorder="1" applyAlignment="1">
      <alignment horizontal="center" vertical="center" wrapText="1"/>
    </xf>
    <xf numFmtId="0" fontId="25" fillId="9" borderId="26" xfId="0" applyFont="1" applyFill="1" applyBorder="1" applyAlignment="1">
      <alignment horizontal="center" vertical="center" wrapText="1"/>
    </xf>
    <xf numFmtId="44" fontId="2" fillId="0" borderId="0" xfId="1" applyFont="1" applyFill="1"/>
    <xf numFmtId="164" fontId="2" fillId="0" borderId="0" xfId="0" applyNumberFormat="1" applyFont="1" applyFill="1"/>
    <xf numFmtId="164" fontId="28" fillId="0" borderId="0" xfId="0" applyNumberFormat="1" applyFont="1" applyFill="1"/>
    <xf numFmtId="164" fontId="10" fillId="18" borderId="1" xfId="0" applyNumberFormat="1" applyFont="1" applyFill="1" applyBorder="1"/>
    <xf numFmtId="164" fontId="28" fillId="18" borderId="2" xfId="0" applyNumberFormat="1" applyFont="1" applyFill="1" applyBorder="1"/>
    <xf numFmtId="44" fontId="3" fillId="18" borderId="2" xfId="1" applyFont="1" applyFill="1" applyBorder="1"/>
    <xf numFmtId="44" fontId="22" fillId="9" borderId="35" xfId="0" applyNumberFormat="1" applyFont="1" applyFill="1" applyBorder="1"/>
    <xf numFmtId="0" fontId="7" fillId="9" borderId="36" xfId="0" applyFont="1" applyFill="1" applyBorder="1" applyAlignment="1">
      <alignment horizontal="center"/>
    </xf>
    <xf numFmtId="0" fontId="25" fillId="0" borderId="0" xfId="0" applyFont="1" applyFill="1" applyBorder="1" applyAlignment="1">
      <alignment vertical="center" wrapText="1"/>
    </xf>
    <xf numFmtId="44" fontId="28" fillId="0" borderId="34" xfId="1" applyFont="1" applyFill="1" applyBorder="1"/>
    <xf numFmtId="44" fontId="28" fillId="0" borderId="12" xfId="1" applyFont="1" applyFill="1" applyBorder="1"/>
    <xf numFmtId="165" fontId="2" fillId="0" borderId="8" xfId="0" applyNumberFormat="1" applyFont="1" applyFill="1" applyBorder="1" applyAlignment="1">
      <alignment horizontal="center"/>
    </xf>
    <xf numFmtId="164" fontId="2" fillId="0" borderId="8" xfId="0" applyNumberFormat="1" applyFont="1" applyFill="1" applyBorder="1"/>
    <xf numFmtId="166" fontId="17" fillId="0" borderId="8" xfId="0" applyNumberFormat="1" applyFont="1" applyFill="1" applyBorder="1"/>
    <xf numFmtId="15" fontId="10" fillId="0" borderId="1" xfId="0" applyNumberFormat="1" applyFont="1" applyFill="1" applyBorder="1" applyAlignment="1">
      <alignment vertical="center"/>
    </xf>
    <xf numFmtId="0" fontId="33" fillId="0" borderId="2" xfId="0" applyFont="1" applyFill="1" applyBorder="1" applyAlignment="1">
      <alignment horizontal="center"/>
    </xf>
    <xf numFmtId="44" fontId="33" fillId="0" borderId="3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0033"/>
      <color rgb="FF0000FF"/>
      <color rgb="FF00FF00"/>
      <color rgb="FFFFCCFF"/>
      <color rgb="FF66FFFF"/>
      <color rgb="FFFF99CC"/>
      <color rgb="FFCC0099"/>
      <color rgb="FFCC99FF"/>
      <color rgb="FF9966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6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925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7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930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23190</xdr:colOff>
      <xdr:row>0</xdr:row>
      <xdr:rowOff>0</xdr:rowOff>
    </xdr:from>
    <xdr:to>
      <xdr:col>31</xdr:col>
      <xdr:colOff>451090</xdr:colOff>
      <xdr:row>33</xdr:row>
      <xdr:rowOff>206481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078081" y="0"/>
          <a:ext cx="8147291" cy="10074965"/>
        </a:xfrm>
        <a:prstGeom prst="rect">
          <a:avLst/>
        </a:prstGeom>
      </xdr:spPr>
    </xdr:pic>
    <xdr:clientData/>
  </xdr:twoCellAnchor>
  <xdr:twoCellAnchor editAs="oneCell">
    <xdr:from>
      <xdr:col>6</xdr:col>
      <xdr:colOff>621194</xdr:colOff>
      <xdr:row>0</xdr:row>
      <xdr:rowOff>0</xdr:rowOff>
    </xdr:from>
    <xdr:to>
      <xdr:col>14</xdr:col>
      <xdr:colOff>1716865</xdr:colOff>
      <xdr:row>28</xdr:row>
      <xdr:rowOff>25703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82477" y="0"/>
          <a:ext cx="10885714" cy="83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51</xdr:row>
      <xdr:rowOff>152402</xdr:rowOff>
    </xdr:from>
    <xdr:to>
      <xdr:col>5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7680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51</xdr:row>
      <xdr:rowOff>123829</xdr:rowOff>
    </xdr:from>
    <xdr:to>
      <xdr:col>6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8156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737565</xdr:colOff>
      <xdr:row>0</xdr:row>
      <xdr:rowOff>28575</xdr:rowOff>
    </xdr:from>
    <xdr:to>
      <xdr:col>36</xdr:col>
      <xdr:colOff>403464</xdr:colOff>
      <xdr:row>50</xdr:row>
      <xdr:rowOff>107610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40365" y="28575"/>
          <a:ext cx="8143149" cy="15042810"/>
        </a:xfrm>
        <a:prstGeom prst="rect">
          <a:avLst/>
        </a:prstGeom>
      </xdr:spPr>
    </xdr:pic>
    <xdr:clientData/>
  </xdr:twoCellAnchor>
  <xdr:twoCellAnchor editAs="oneCell">
    <xdr:from>
      <xdr:col>11</xdr:col>
      <xdr:colOff>21981</xdr:colOff>
      <xdr:row>0</xdr:row>
      <xdr:rowOff>58615</xdr:rowOff>
    </xdr:from>
    <xdr:to>
      <xdr:col>17</xdr:col>
      <xdr:colOff>632167</xdr:colOff>
      <xdr:row>29</xdr:row>
      <xdr:rowOff>297099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0" y="58615"/>
          <a:ext cx="7028571" cy="884761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27</xdr:row>
      <xdr:rowOff>152402</xdr:rowOff>
    </xdr:from>
    <xdr:to>
      <xdr:col>5</xdr:col>
      <xdr:colOff>180974</xdr:colOff>
      <xdr:row>29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20443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27</xdr:row>
      <xdr:rowOff>123829</xdr:rowOff>
    </xdr:from>
    <xdr:to>
      <xdr:col>6</xdr:col>
      <xdr:colOff>171450</xdr:colOff>
      <xdr:row>29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20919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62245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62722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114300</xdr:colOff>
      <xdr:row>1</xdr:row>
      <xdr:rowOff>114300</xdr:rowOff>
    </xdr:from>
    <xdr:to>
      <xdr:col>21</xdr:col>
      <xdr:colOff>713348</xdr:colOff>
      <xdr:row>21</xdr:row>
      <xdr:rowOff>103983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91625" y="304800"/>
          <a:ext cx="8219048" cy="63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37</xdr:row>
      <xdr:rowOff>152402</xdr:rowOff>
    </xdr:from>
    <xdr:to>
      <xdr:col>5</xdr:col>
      <xdr:colOff>180974</xdr:colOff>
      <xdr:row>39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67782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37</xdr:row>
      <xdr:rowOff>123829</xdr:rowOff>
    </xdr:from>
    <xdr:to>
      <xdr:col>6</xdr:col>
      <xdr:colOff>171450</xdr:colOff>
      <xdr:row>39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68259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56</xdr:row>
      <xdr:rowOff>152402</xdr:rowOff>
    </xdr:from>
    <xdr:to>
      <xdr:col>5</xdr:col>
      <xdr:colOff>180974</xdr:colOff>
      <xdr:row>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56</xdr:row>
      <xdr:rowOff>123829</xdr:rowOff>
    </xdr:from>
    <xdr:to>
      <xdr:col>6</xdr:col>
      <xdr:colOff>171450</xdr:colOff>
      <xdr:row>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57</xdr:row>
      <xdr:rowOff>152402</xdr:rowOff>
    </xdr:from>
    <xdr:to>
      <xdr:col>5</xdr:col>
      <xdr:colOff>180974</xdr:colOff>
      <xdr:row>59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306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57</xdr:row>
      <xdr:rowOff>123829</xdr:rowOff>
    </xdr:from>
    <xdr:to>
      <xdr:col>6</xdr:col>
      <xdr:colOff>171450</xdr:colOff>
      <xdr:row>59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311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60</xdr:row>
      <xdr:rowOff>152402</xdr:rowOff>
    </xdr:from>
    <xdr:to>
      <xdr:col>5</xdr:col>
      <xdr:colOff>180974</xdr:colOff>
      <xdr:row>62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50161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60</xdr:row>
      <xdr:rowOff>123829</xdr:rowOff>
    </xdr:from>
    <xdr:to>
      <xdr:col>6</xdr:col>
      <xdr:colOff>171450</xdr:colOff>
      <xdr:row>62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50637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61</xdr:row>
      <xdr:rowOff>152402</xdr:rowOff>
    </xdr:from>
    <xdr:to>
      <xdr:col>5</xdr:col>
      <xdr:colOff>180974</xdr:colOff>
      <xdr:row>63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0636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61</xdr:row>
      <xdr:rowOff>123829</xdr:rowOff>
    </xdr:from>
    <xdr:to>
      <xdr:col>6</xdr:col>
      <xdr:colOff>171450</xdr:colOff>
      <xdr:row>63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1112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39</xdr:row>
      <xdr:rowOff>152402</xdr:rowOff>
    </xdr:from>
    <xdr:to>
      <xdr:col>5</xdr:col>
      <xdr:colOff>180974</xdr:colOff>
      <xdr:row>41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3875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39</xdr:row>
      <xdr:rowOff>123829</xdr:rowOff>
    </xdr:from>
    <xdr:to>
      <xdr:col>6</xdr:col>
      <xdr:colOff>171450</xdr:colOff>
      <xdr:row>41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4351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18</xdr:row>
      <xdr:rowOff>95250</xdr:rowOff>
    </xdr:from>
    <xdr:to>
      <xdr:col>16</xdr:col>
      <xdr:colOff>685800</xdr:colOff>
      <xdr:row>22</xdr:row>
      <xdr:rowOff>190500</xdr:rowOff>
    </xdr:to>
    <xdr:cxnSp macro="">
      <xdr:nvCxnSpPr>
        <xdr:cNvPr id="5" name="Conector angular 4"/>
        <xdr:cNvCxnSpPr/>
      </xdr:nvCxnSpPr>
      <xdr:spPr>
        <a:xfrm>
          <a:off x="3848100" y="5753100"/>
          <a:ext cx="4619625" cy="1123950"/>
        </a:xfrm>
        <a:prstGeom prst="bentConnector3">
          <a:avLst>
            <a:gd name="adj1" fmla="val 30000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44823</xdr:colOff>
      <xdr:row>28</xdr:row>
      <xdr:rowOff>0</xdr:rowOff>
    </xdr:from>
    <xdr:to>
      <xdr:col>9</xdr:col>
      <xdr:colOff>910763</xdr:colOff>
      <xdr:row>68</xdr:row>
      <xdr:rowOff>15147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8088" y="8213912"/>
          <a:ext cx="7970470" cy="9685823"/>
        </a:xfrm>
        <a:prstGeom prst="rect">
          <a:avLst/>
        </a:prstGeom>
      </xdr:spPr>
    </xdr:pic>
    <xdr:clientData/>
  </xdr:twoCellAnchor>
  <xdr:twoCellAnchor>
    <xdr:from>
      <xdr:col>1</xdr:col>
      <xdr:colOff>333375</xdr:colOff>
      <xdr:row>46</xdr:row>
      <xdr:rowOff>95250</xdr:rowOff>
    </xdr:from>
    <xdr:to>
      <xdr:col>9</xdr:col>
      <xdr:colOff>704850</xdr:colOff>
      <xdr:row>46</xdr:row>
      <xdr:rowOff>142875</xdr:rowOff>
    </xdr:to>
    <xdr:cxnSp macro="">
      <xdr:nvCxnSpPr>
        <xdr:cNvPr id="4" name="Conector recto 3"/>
        <xdr:cNvCxnSpPr/>
      </xdr:nvCxnSpPr>
      <xdr:spPr>
        <a:xfrm>
          <a:off x="1095375" y="13487400"/>
          <a:ext cx="7467600" cy="476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369796</xdr:colOff>
      <xdr:row>23</xdr:row>
      <xdr:rowOff>89646</xdr:rowOff>
    </xdr:from>
    <xdr:to>
      <xdr:col>11</xdr:col>
      <xdr:colOff>89648</xdr:colOff>
      <xdr:row>62</xdr:row>
      <xdr:rowOff>22415</xdr:rowOff>
    </xdr:to>
    <xdr:cxnSp macro="">
      <xdr:nvCxnSpPr>
        <xdr:cNvPr id="8" name="Conector angular 7"/>
        <xdr:cNvCxnSpPr/>
      </xdr:nvCxnSpPr>
      <xdr:spPr>
        <a:xfrm rot="16200000" flipH="1">
          <a:off x="1608043" y="8678958"/>
          <a:ext cx="9457769" cy="6152028"/>
        </a:xfrm>
        <a:prstGeom prst="bentConnector3">
          <a:avLst>
            <a:gd name="adj1" fmla="val 17037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H68"/>
  <sheetViews>
    <sheetView topLeftCell="A37" workbookViewId="0">
      <selection activeCell="F44" sqref="F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34.28515625" customWidth="1"/>
    <col min="4" max="4" width="15.85546875" style="54" bestFit="1" customWidth="1"/>
    <col min="5" max="5" width="13.28515625" style="55" customWidth="1"/>
    <col min="6" max="6" width="18" style="56" customWidth="1"/>
    <col min="7" max="7" width="14.140625" customWidth="1"/>
    <col min="8" max="8" width="3.42578125" customWidth="1"/>
    <col min="13" max="13" width="15.140625" customWidth="1"/>
    <col min="15" max="15" width="12.7109375" bestFit="1" customWidth="1"/>
  </cols>
  <sheetData>
    <row r="1" spans="1:8" ht="21.75" thickBot="1" x14ac:dyDescent="0.4">
      <c r="B1" s="283" t="s">
        <v>10</v>
      </c>
      <c r="C1" s="284"/>
      <c r="D1" s="284"/>
      <c r="E1" s="284"/>
      <c r="F1" s="285"/>
      <c r="H1" s="2"/>
    </row>
    <row r="2" spans="1:8" ht="21" x14ac:dyDescent="0.35">
      <c r="A2" s="3"/>
      <c r="B2" s="278" t="s">
        <v>11</v>
      </c>
      <c r="C2" s="278"/>
      <c r="D2" s="278"/>
      <c r="E2" s="278"/>
      <c r="F2" s="278"/>
      <c r="G2" s="5"/>
      <c r="H2" s="2"/>
    </row>
    <row r="3" spans="1:8" ht="33" thickBot="1" x14ac:dyDescent="0.35">
      <c r="A3" s="6"/>
      <c r="B3" s="7" t="s">
        <v>0</v>
      </c>
      <c r="C3" s="57" t="s">
        <v>12</v>
      </c>
      <c r="D3" s="9" t="s">
        <v>2</v>
      </c>
      <c r="E3" s="10" t="s">
        <v>3</v>
      </c>
      <c r="F3" s="58" t="s">
        <v>4</v>
      </c>
      <c r="G3" s="11" t="s">
        <v>5</v>
      </c>
      <c r="H3" s="2"/>
    </row>
    <row r="4" spans="1:8" ht="18.75" customHeight="1" thickTop="1" x14ac:dyDescent="0.25">
      <c r="A4" s="12">
        <v>44488</v>
      </c>
      <c r="B4" s="13">
        <v>1</v>
      </c>
      <c r="C4" s="63" t="s">
        <v>9</v>
      </c>
      <c r="D4" s="15">
        <v>0</v>
      </c>
      <c r="E4" s="16"/>
      <c r="F4" s="17"/>
      <c r="G4" s="18">
        <f t="shared" ref="G4:G50" si="0">D4-F4</f>
        <v>0</v>
      </c>
      <c r="H4" s="2"/>
    </row>
    <row r="5" spans="1:8" x14ac:dyDescent="0.25">
      <c r="A5" s="12">
        <v>44488</v>
      </c>
      <c r="B5" s="13">
        <f>B4+1</f>
        <v>2</v>
      </c>
      <c r="C5" s="64" t="s">
        <v>15</v>
      </c>
      <c r="D5" s="20">
        <v>0</v>
      </c>
      <c r="E5" s="21"/>
      <c r="F5" s="22"/>
      <c r="G5" s="18">
        <f t="shared" si="0"/>
        <v>0</v>
      </c>
    </row>
    <row r="6" spans="1:8" x14ac:dyDescent="0.25">
      <c r="A6" s="12">
        <v>44488</v>
      </c>
      <c r="B6" s="13">
        <f t="shared" ref="B6:B38" si="1">B5+1</f>
        <v>3</v>
      </c>
      <c r="C6" s="64" t="s">
        <v>15</v>
      </c>
      <c r="D6" s="20"/>
      <c r="E6" s="21"/>
      <c r="F6" s="22"/>
      <c r="G6" s="18">
        <f t="shared" si="0"/>
        <v>0</v>
      </c>
    </row>
    <row r="7" spans="1:8" ht="16.5" customHeight="1" x14ac:dyDescent="0.25">
      <c r="A7" s="23">
        <v>44489</v>
      </c>
      <c r="B7" s="13">
        <f t="shared" si="1"/>
        <v>4</v>
      </c>
      <c r="C7" s="66" t="s">
        <v>14</v>
      </c>
      <c r="D7" s="67">
        <v>71124</v>
      </c>
      <c r="E7" s="69">
        <v>44499</v>
      </c>
      <c r="F7" s="70">
        <v>71124</v>
      </c>
      <c r="G7" s="18">
        <f t="shared" si="0"/>
        <v>0</v>
      </c>
    </row>
    <row r="8" spans="1:8" x14ac:dyDescent="0.25">
      <c r="A8" s="12">
        <v>44216</v>
      </c>
      <c r="B8" s="13">
        <f t="shared" si="1"/>
        <v>5</v>
      </c>
      <c r="C8" s="68" t="s">
        <v>14</v>
      </c>
      <c r="D8" s="67">
        <v>112811</v>
      </c>
      <c r="E8" s="69">
        <v>44499</v>
      </c>
      <c r="F8" s="70">
        <v>112811</v>
      </c>
      <c r="G8" s="18">
        <f t="shared" si="0"/>
        <v>0</v>
      </c>
    </row>
    <row r="9" spans="1:8" x14ac:dyDescent="0.25">
      <c r="A9" s="12">
        <v>44489</v>
      </c>
      <c r="B9" s="13">
        <f t="shared" si="1"/>
        <v>6</v>
      </c>
      <c r="C9" s="66" t="s">
        <v>14</v>
      </c>
      <c r="D9" s="67">
        <v>23209</v>
      </c>
      <c r="E9" s="69">
        <v>44499</v>
      </c>
      <c r="F9" s="70">
        <v>23209</v>
      </c>
      <c r="G9" s="18">
        <f t="shared" si="0"/>
        <v>0</v>
      </c>
    </row>
    <row r="10" spans="1:8" x14ac:dyDescent="0.25">
      <c r="A10" s="12">
        <v>44489</v>
      </c>
      <c r="B10" s="13">
        <f t="shared" si="1"/>
        <v>7</v>
      </c>
      <c r="C10" s="66" t="s">
        <v>14</v>
      </c>
      <c r="D10" s="67">
        <v>116229</v>
      </c>
      <c r="E10" s="69">
        <v>44499</v>
      </c>
      <c r="F10" s="70">
        <v>116229</v>
      </c>
      <c r="G10" s="18">
        <f t="shared" si="0"/>
        <v>0</v>
      </c>
    </row>
    <row r="11" spans="1:8" x14ac:dyDescent="0.25">
      <c r="A11" s="12">
        <v>44489</v>
      </c>
      <c r="B11" s="13">
        <f t="shared" si="1"/>
        <v>8</v>
      </c>
      <c r="C11" s="66" t="s">
        <v>14</v>
      </c>
      <c r="D11" s="67">
        <v>4402</v>
      </c>
      <c r="E11" s="69">
        <v>44499</v>
      </c>
      <c r="F11" s="70">
        <v>4402</v>
      </c>
      <c r="G11" s="18">
        <f t="shared" si="0"/>
        <v>0</v>
      </c>
    </row>
    <row r="12" spans="1:8" x14ac:dyDescent="0.25">
      <c r="A12" s="12">
        <v>44489</v>
      </c>
      <c r="B12" s="13">
        <f t="shared" si="1"/>
        <v>9</v>
      </c>
      <c r="C12" s="19" t="s">
        <v>13</v>
      </c>
      <c r="D12" s="20">
        <v>4098</v>
      </c>
      <c r="E12" s="69">
        <v>44499</v>
      </c>
      <c r="F12" s="70">
        <v>4098</v>
      </c>
      <c r="G12" s="18">
        <f t="shared" si="0"/>
        <v>0</v>
      </c>
    </row>
    <row r="13" spans="1:8" x14ac:dyDescent="0.25">
      <c r="A13" s="12">
        <v>44490</v>
      </c>
      <c r="B13" s="13">
        <f t="shared" si="1"/>
        <v>10</v>
      </c>
      <c r="C13" s="19" t="s">
        <v>14</v>
      </c>
      <c r="D13" s="20">
        <v>8137</v>
      </c>
      <c r="E13" s="69">
        <v>44499</v>
      </c>
      <c r="F13" s="70">
        <v>8137</v>
      </c>
      <c r="G13" s="18">
        <f t="shared" si="0"/>
        <v>0</v>
      </c>
    </row>
    <row r="14" spans="1:8" x14ac:dyDescent="0.25">
      <c r="A14" s="12">
        <v>44490</v>
      </c>
      <c r="B14" s="13">
        <f t="shared" si="1"/>
        <v>11</v>
      </c>
      <c r="C14" s="26" t="s">
        <v>13</v>
      </c>
      <c r="D14" s="20">
        <v>19763</v>
      </c>
      <c r="E14" s="69">
        <v>44499</v>
      </c>
      <c r="F14" s="70">
        <v>19763</v>
      </c>
      <c r="G14" s="18">
        <f t="shared" si="0"/>
        <v>0</v>
      </c>
    </row>
    <row r="15" spans="1:8" x14ac:dyDescent="0.25">
      <c r="A15" s="12">
        <v>44490</v>
      </c>
      <c r="B15" s="13">
        <f t="shared" si="1"/>
        <v>12</v>
      </c>
      <c r="C15" s="65" t="s">
        <v>9</v>
      </c>
      <c r="D15" s="20">
        <v>0</v>
      </c>
      <c r="E15" s="21"/>
      <c r="F15" s="22"/>
      <c r="G15" s="18">
        <f t="shared" si="0"/>
        <v>0</v>
      </c>
    </row>
    <row r="16" spans="1:8" x14ac:dyDescent="0.25">
      <c r="A16" s="12">
        <v>44490</v>
      </c>
      <c r="B16" s="13">
        <f t="shared" si="1"/>
        <v>13</v>
      </c>
      <c r="C16" s="19" t="s">
        <v>14</v>
      </c>
      <c r="D16" s="20">
        <v>744</v>
      </c>
      <c r="E16" s="69">
        <v>44499</v>
      </c>
      <c r="F16" s="70">
        <v>744</v>
      </c>
      <c r="G16" s="18">
        <f t="shared" si="0"/>
        <v>0</v>
      </c>
    </row>
    <row r="17" spans="1:7" x14ac:dyDescent="0.25">
      <c r="A17" s="12">
        <v>44490</v>
      </c>
      <c r="B17" s="13">
        <f t="shared" si="1"/>
        <v>14</v>
      </c>
      <c r="C17" s="19" t="s">
        <v>14</v>
      </c>
      <c r="D17" s="20">
        <v>73655</v>
      </c>
      <c r="E17" s="69">
        <v>44499</v>
      </c>
      <c r="F17" s="70">
        <v>73655</v>
      </c>
      <c r="G17" s="18">
        <f t="shared" si="0"/>
        <v>0</v>
      </c>
    </row>
    <row r="18" spans="1:7" x14ac:dyDescent="0.25">
      <c r="A18" s="12">
        <v>44490</v>
      </c>
      <c r="B18" s="13">
        <f t="shared" si="1"/>
        <v>15</v>
      </c>
      <c r="C18" s="19" t="s">
        <v>14</v>
      </c>
      <c r="D18" s="20">
        <v>114940</v>
      </c>
      <c r="E18" s="69">
        <v>44499</v>
      </c>
      <c r="F18" s="70">
        <v>114940</v>
      </c>
      <c r="G18" s="18">
        <f t="shared" si="0"/>
        <v>0</v>
      </c>
    </row>
    <row r="19" spans="1:7" x14ac:dyDescent="0.25">
      <c r="A19" s="12">
        <v>44490</v>
      </c>
      <c r="B19" s="13">
        <f t="shared" si="1"/>
        <v>16</v>
      </c>
      <c r="C19" s="19" t="s">
        <v>14</v>
      </c>
      <c r="D19" s="20">
        <v>122453</v>
      </c>
      <c r="E19" s="69">
        <v>44499</v>
      </c>
      <c r="F19" s="70">
        <v>122453</v>
      </c>
      <c r="G19" s="18">
        <f t="shared" si="0"/>
        <v>0</v>
      </c>
    </row>
    <row r="20" spans="1:7" x14ac:dyDescent="0.25">
      <c r="A20" s="12">
        <v>44490</v>
      </c>
      <c r="B20" s="13">
        <f t="shared" si="1"/>
        <v>17</v>
      </c>
      <c r="C20" s="19" t="s">
        <v>13</v>
      </c>
      <c r="D20" s="20">
        <v>1043</v>
      </c>
      <c r="E20" s="21">
        <v>44491</v>
      </c>
      <c r="F20" s="22">
        <v>1043</v>
      </c>
      <c r="G20" s="18">
        <f t="shared" si="0"/>
        <v>0</v>
      </c>
    </row>
    <row r="21" spans="1:7" x14ac:dyDescent="0.25">
      <c r="A21" s="12">
        <v>44490</v>
      </c>
      <c r="B21" s="13">
        <f t="shared" si="1"/>
        <v>18</v>
      </c>
      <c r="C21" s="19" t="s">
        <v>14</v>
      </c>
      <c r="D21" s="20">
        <v>15830</v>
      </c>
      <c r="E21" s="69">
        <v>44499</v>
      </c>
      <c r="F21" s="70">
        <v>15830</v>
      </c>
      <c r="G21" s="18">
        <f t="shared" si="0"/>
        <v>0</v>
      </c>
    </row>
    <row r="22" spans="1:7" x14ac:dyDescent="0.25">
      <c r="A22" s="12">
        <v>44491</v>
      </c>
      <c r="B22" s="13">
        <f t="shared" si="1"/>
        <v>19</v>
      </c>
      <c r="C22" s="19" t="s">
        <v>14</v>
      </c>
      <c r="D22" s="20">
        <v>28036</v>
      </c>
      <c r="E22" s="69">
        <v>44499</v>
      </c>
      <c r="F22" s="70">
        <v>28036</v>
      </c>
      <c r="G22" s="18">
        <f t="shared" si="0"/>
        <v>0</v>
      </c>
    </row>
    <row r="23" spans="1:7" x14ac:dyDescent="0.25">
      <c r="A23" s="12">
        <v>44491</v>
      </c>
      <c r="B23" s="13">
        <f t="shared" si="1"/>
        <v>20</v>
      </c>
      <c r="C23" s="19" t="s">
        <v>14</v>
      </c>
      <c r="D23" s="20">
        <v>136607</v>
      </c>
      <c r="E23" s="69">
        <v>44499</v>
      </c>
      <c r="F23" s="70">
        <v>136607</v>
      </c>
      <c r="G23" s="18">
        <f t="shared" si="0"/>
        <v>0</v>
      </c>
    </row>
    <row r="24" spans="1:7" x14ac:dyDescent="0.25">
      <c r="A24" s="12">
        <v>44491</v>
      </c>
      <c r="B24" s="13">
        <f t="shared" si="1"/>
        <v>21</v>
      </c>
      <c r="C24" s="19" t="s">
        <v>14</v>
      </c>
      <c r="D24" s="20">
        <v>193754</v>
      </c>
      <c r="E24" s="69">
        <v>44499</v>
      </c>
      <c r="F24" s="70">
        <v>193754</v>
      </c>
      <c r="G24" s="18">
        <f t="shared" si="0"/>
        <v>0</v>
      </c>
    </row>
    <row r="25" spans="1:7" ht="15" customHeight="1" x14ac:dyDescent="0.25">
      <c r="A25" s="12">
        <v>44491</v>
      </c>
      <c r="B25" s="13">
        <f t="shared" si="1"/>
        <v>22</v>
      </c>
      <c r="C25" s="19" t="s">
        <v>13</v>
      </c>
      <c r="D25" s="20">
        <v>6555</v>
      </c>
      <c r="E25" s="69">
        <v>44499</v>
      </c>
      <c r="F25" s="70">
        <v>6555</v>
      </c>
      <c r="G25" s="18">
        <f t="shared" si="0"/>
        <v>0</v>
      </c>
    </row>
    <row r="26" spans="1:7" x14ac:dyDescent="0.25">
      <c r="A26" s="12">
        <v>44492</v>
      </c>
      <c r="B26" s="13">
        <f t="shared" si="1"/>
        <v>23</v>
      </c>
      <c r="C26" s="19" t="s">
        <v>13</v>
      </c>
      <c r="D26" s="20">
        <v>1058</v>
      </c>
      <c r="E26" s="69">
        <v>44499</v>
      </c>
      <c r="F26" s="70">
        <v>1058</v>
      </c>
      <c r="G26" s="18">
        <f t="shared" si="0"/>
        <v>0</v>
      </c>
    </row>
    <row r="27" spans="1:7" x14ac:dyDescent="0.25">
      <c r="A27" s="12">
        <v>44493</v>
      </c>
      <c r="B27" s="13">
        <f t="shared" si="1"/>
        <v>24</v>
      </c>
      <c r="C27" s="19" t="s">
        <v>13</v>
      </c>
      <c r="D27" s="20">
        <v>4129</v>
      </c>
      <c r="E27" s="69">
        <v>44499</v>
      </c>
      <c r="F27" s="70">
        <v>4129</v>
      </c>
      <c r="G27" s="18">
        <f t="shared" si="0"/>
        <v>0</v>
      </c>
    </row>
    <row r="28" spans="1:7" x14ac:dyDescent="0.25">
      <c r="A28" s="12">
        <v>44494</v>
      </c>
      <c r="B28" s="13">
        <f t="shared" si="1"/>
        <v>25</v>
      </c>
      <c r="C28" s="19" t="s">
        <v>13</v>
      </c>
      <c r="D28" s="20">
        <v>10539</v>
      </c>
      <c r="E28" s="69">
        <v>44499</v>
      </c>
      <c r="F28" s="70">
        <v>10539</v>
      </c>
      <c r="G28" s="18">
        <f t="shared" si="0"/>
        <v>0</v>
      </c>
    </row>
    <row r="29" spans="1:7" x14ac:dyDescent="0.25">
      <c r="A29" s="12">
        <v>44495</v>
      </c>
      <c r="B29" s="13">
        <f t="shared" si="1"/>
        <v>26</v>
      </c>
      <c r="C29" s="19" t="s">
        <v>13</v>
      </c>
      <c r="D29" s="20">
        <v>1141</v>
      </c>
      <c r="E29" s="21">
        <v>44499</v>
      </c>
      <c r="F29" s="22">
        <v>1141</v>
      </c>
      <c r="G29" s="18">
        <f t="shared" si="0"/>
        <v>0</v>
      </c>
    </row>
    <row r="30" spans="1:7" x14ac:dyDescent="0.25">
      <c r="A30" s="12"/>
      <c r="B30" s="13">
        <f t="shared" si="1"/>
        <v>27</v>
      </c>
      <c r="C30" s="66" t="s">
        <v>15</v>
      </c>
      <c r="D30" s="67"/>
      <c r="E30" s="69">
        <v>44499</v>
      </c>
      <c r="F30" s="70">
        <v>0</v>
      </c>
      <c r="G30" s="71">
        <f t="shared" si="0"/>
        <v>0</v>
      </c>
    </row>
    <row r="31" spans="1:7" x14ac:dyDescent="0.25">
      <c r="A31" s="12">
        <v>44495</v>
      </c>
      <c r="B31" s="13">
        <f t="shared" si="1"/>
        <v>28</v>
      </c>
      <c r="C31" s="19" t="s">
        <v>14</v>
      </c>
      <c r="D31" s="20">
        <v>2820</v>
      </c>
      <c r="E31" s="69">
        <v>44499</v>
      </c>
      <c r="F31" s="70">
        <v>2820</v>
      </c>
      <c r="G31" s="18">
        <f t="shared" si="0"/>
        <v>0</v>
      </c>
    </row>
    <row r="32" spans="1:7" x14ac:dyDescent="0.25">
      <c r="A32" s="12">
        <v>44496</v>
      </c>
      <c r="B32" s="13">
        <f t="shared" si="1"/>
        <v>29</v>
      </c>
      <c r="C32" s="19" t="s">
        <v>14</v>
      </c>
      <c r="D32" s="20">
        <v>1261</v>
      </c>
      <c r="E32" s="69">
        <v>44499</v>
      </c>
      <c r="F32" s="70">
        <v>1261</v>
      </c>
      <c r="G32" s="18">
        <f t="shared" si="0"/>
        <v>0</v>
      </c>
    </row>
    <row r="33" spans="1:7" x14ac:dyDescent="0.25">
      <c r="A33" s="12">
        <v>44497</v>
      </c>
      <c r="B33" s="13">
        <f t="shared" si="1"/>
        <v>30</v>
      </c>
      <c r="C33" s="19" t="s">
        <v>13</v>
      </c>
      <c r="D33" s="20">
        <v>3483</v>
      </c>
      <c r="E33" s="69">
        <v>44499</v>
      </c>
      <c r="F33" s="70">
        <v>3483</v>
      </c>
      <c r="G33" s="18">
        <f t="shared" si="0"/>
        <v>0</v>
      </c>
    </row>
    <row r="34" spans="1:7" x14ac:dyDescent="0.25">
      <c r="A34" s="12">
        <v>44497</v>
      </c>
      <c r="B34" s="13">
        <f t="shared" si="1"/>
        <v>31</v>
      </c>
      <c r="C34" s="19" t="s">
        <v>13</v>
      </c>
      <c r="D34" s="20">
        <v>1715</v>
      </c>
      <c r="E34" s="69">
        <v>44499</v>
      </c>
      <c r="F34" s="70">
        <v>1715</v>
      </c>
      <c r="G34" s="18">
        <f t="shared" si="0"/>
        <v>0</v>
      </c>
    </row>
    <row r="35" spans="1:7" ht="18.75" customHeight="1" x14ac:dyDescent="0.25">
      <c r="A35" s="12">
        <v>44498</v>
      </c>
      <c r="B35" s="13">
        <v>32</v>
      </c>
      <c r="C35" s="83" t="s">
        <v>14</v>
      </c>
      <c r="D35" s="84">
        <v>2515</v>
      </c>
      <c r="E35" s="85">
        <v>44536</v>
      </c>
      <c r="F35" s="86">
        <v>2515</v>
      </c>
      <c r="G35" s="18">
        <f t="shared" si="0"/>
        <v>0</v>
      </c>
    </row>
    <row r="36" spans="1:7" ht="18.75" customHeight="1" x14ac:dyDescent="0.25">
      <c r="A36" s="12">
        <v>44499</v>
      </c>
      <c r="B36" s="13">
        <v>33</v>
      </c>
      <c r="C36" s="83" t="s">
        <v>14</v>
      </c>
      <c r="D36" s="84">
        <v>340</v>
      </c>
      <c r="E36" s="85">
        <v>44536</v>
      </c>
      <c r="F36" s="86">
        <v>340</v>
      </c>
      <c r="G36" s="18">
        <f t="shared" si="0"/>
        <v>0</v>
      </c>
    </row>
    <row r="37" spans="1:7" ht="18.75" customHeight="1" x14ac:dyDescent="0.25">
      <c r="A37" s="12">
        <v>44499</v>
      </c>
      <c r="B37" s="13">
        <f t="shared" si="1"/>
        <v>34</v>
      </c>
      <c r="C37" s="19" t="s">
        <v>13</v>
      </c>
      <c r="D37" s="20">
        <v>15657</v>
      </c>
      <c r="E37" s="85">
        <v>44536</v>
      </c>
      <c r="F37" s="86">
        <v>15657</v>
      </c>
      <c r="G37" s="18">
        <f t="shared" si="0"/>
        <v>0</v>
      </c>
    </row>
    <row r="38" spans="1:7" ht="18.75" customHeight="1" x14ac:dyDescent="0.25">
      <c r="A38" s="12">
        <v>44500</v>
      </c>
      <c r="B38" s="13">
        <f t="shared" si="1"/>
        <v>35</v>
      </c>
      <c r="C38" s="64" t="s">
        <v>9</v>
      </c>
      <c r="D38" s="20">
        <v>0</v>
      </c>
      <c r="E38" s="72" t="s">
        <v>16</v>
      </c>
      <c r="F38" s="73"/>
      <c r="G38" s="18">
        <f t="shared" si="0"/>
        <v>0</v>
      </c>
    </row>
    <row r="39" spans="1:7" ht="18.75" customHeight="1" x14ac:dyDescent="0.25">
      <c r="A39" s="12">
        <v>44500</v>
      </c>
      <c r="B39" s="13">
        <v>36</v>
      </c>
      <c r="C39" s="19" t="s">
        <v>13</v>
      </c>
      <c r="D39" s="20">
        <v>8585</v>
      </c>
      <c r="E39" s="85">
        <v>44536</v>
      </c>
      <c r="F39" s="86">
        <v>8585</v>
      </c>
      <c r="G39" s="18">
        <f t="shared" si="0"/>
        <v>0</v>
      </c>
    </row>
    <row r="40" spans="1:7" ht="18.75" customHeight="1" x14ac:dyDescent="0.25">
      <c r="A40" s="12">
        <v>44501</v>
      </c>
      <c r="B40" s="13">
        <v>37</v>
      </c>
      <c r="C40" s="19" t="s">
        <v>13</v>
      </c>
      <c r="D40" s="20">
        <v>259</v>
      </c>
      <c r="E40" s="85">
        <v>44536</v>
      </c>
      <c r="F40" s="86">
        <v>259</v>
      </c>
      <c r="G40" s="18">
        <f t="shared" si="0"/>
        <v>0</v>
      </c>
    </row>
    <row r="41" spans="1:7" ht="18.75" customHeight="1" x14ac:dyDescent="0.25">
      <c r="A41" s="12">
        <v>44502</v>
      </c>
      <c r="B41" s="13">
        <v>38</v>
      </c>
      <c r="C41" s="19" t="s">
        <v>13</v>
      </c>
      <c r="D41" s="20">
        <v>8605</v>
      </c>
      <c r="E41" s="85">
        <v>44536</v>
      </c>
      <c r="F41" s="86">
        <v>8605</v>
      </c>
      <c r="G41" s="18">
        <f t="shared" si="0"/>
        <v>0</v>
      </c>
    </row>
    <row r="42" spans="1:7" ht="18.75" customHeight="1" x14ac:dyDescent="0.25">
      <c r="A42" s="12">
        <v>44503</v>
      </c>
      <c r="B42" s="13">
        <v>39</v>
      </c>
      <c r="C42" s="19" t="s">
        <v>13</v>
      </c>
      <c r="D42" s="20">
        <v>235</v>
      </c>
      <c r="E42" s="85">
        <v>44536</v>
      </c>
      <c r="F42" s="86">
        <v>235</v>
      </c>
      <c r="G42" s="18">
        <f t="shared" si="0"/>
        <v>0</v>
      </c>
    </row>
    <row r="43" spans="1:7" ht="19.5" customHeight="1" x14ac:dyDescent="0.25">
      <c r="A43" s="12">
        <v>44505</v>
      </c>
      <c r="B43" s="13">
        <v>40</v>
      </c>
      <c r="C43" s="83" t="s">
        <v>14</v>
      </c>
      <c r="D43" s="84">
        <v>1618</v>
      </c>
      <c r="E43" s="85">
        <v>44536</v>
      </c>
      <c r="F43" s="86">
        <v>1618</v>
      </c>
      <c r="G43" s="18">
        <f t="shared" si="0"/>
        <v>0</v>
      </c>
    </row>
    <row r="44" spans="1:7" ht="19.5" customHeight="1" x14ac:dyDescent="0.25">
      <c r="A44" s="12">
        <v>44505</v>
      </c>
      <c r="B44" s="13">
        <v>41</v>
      </c>
      <c r="C44" s="19" t="s">
        <v>13</v>
      </c>
      <c r="D44" s="20">
        <v>784</v>
      </c>
      <c r="E44" s="85">
        <v>44536</v>
      </c>
      <c r="F44" s="86">
        <v>784</v>
      </c>
      <c r="G44" s="18">
        <f t="shared" si="0"/>
        <v>0</v>
      </c>
    </row>
    <row r="45" spans="1:7" ht="19.5" customHeight="1" x14ac:dyDescent="0.25">
      <c r="A45" s="23"/>
      <c r="B45" s="13"/>
      <c r="C45" s="19"/>
      <c r="D45" s="20"/>
      <c r="E45" s="21"/>
      <c r="F45" s="22"/>
      <c r="G45" s="18">
        <f t="shared" si="0"/>
        <v>0</v>
      </c>
    </row>
    <row r="46" spans="1:7" ht="19.5" customHeight="1" x14ac:dyDescent="0.25">
      <c r="A46" s="23"/>
      <c r="B46" s="13"/>
      <c r="C46" s="19"/>
      <c r="D46" s="20"/>
      <c r="E46" s="21"/>
      <c r="F46" s="22"/>
      <c r="G46" s="18">
        <f t="shared" si="0"/>
        <v>0</v>
      </c>
    </row>
    <row r="47" spans="1:7" ht="19.5" customHeight="1" x14ac:dyDescent="0.25">
      <c r="A47" s="23"/>
      <c r="B47" s="13"/>
      <c r="C47" s="59"/>
      <c r="D47" s="60"/>
      <c r="E47" s="61"/>
      <c r="F47" s="62"/>
      <c r="G47" s="18">
        <f t="shared" si="0"/>
        <v>0</v>
      </c>
    </row>
    <row r="48" spans="1:7" ht="19.5" customHeight="1" x14ac:dyDescent="0.25">
      <c r="A48" s="23"/>
      <c r="B48" s="13"/>
      <c r="C48" s="59"/>
      <c r="D48" s="60"/>
      <c r="E48" s="61"/>
      <c r="F48" s="62"/>
      <c r="G48" s="18">
        <f t="shared" si="0"/>
        <v>0</v>
      </c>
    </row>
    <row r="49" spans="1:8" ht="19.5" customHeight="1" x14ac:dyDescent="0.25">
      <c r="A49" s="23"/>
      <c r="B49" s="13"/>
      <c r="C49" s="59"/>
      <c r="D49" s="60"/>
      <c r="E49" s="61"/>
      <c r="F49" s="62"/>
      <c r="G49" s="18">
        <f t="shared" si="0"/>
        <v>0</v>
      </c>
    </row>
    <row r="50" spans="1:8" ht="16.5" thickBot="1" x14ac:dyDescent="0.3">
      <c r="A50" s="31"/>
      <c r="B50" s="13"/>
      <c r="C50" s="33"/>
      <c r="D50" s="34">
        <v>0</v>
      </c>
      <c r="E50" s="35"/>
      <c r="F50" s="36"/>
      <c r="G50" s="29">
        <f t="shared" si="0"/>
        <v>0</v>
      </c>
      <c r="H50" s="2"/>
    </row>
    <row r="51" spans="1:8" ht="16.5" thickTop="1" x14ac:dyDescent="0.25">
      <c r="B51" s="37"/>
      <c r="C51" s="2"/>
      <c r="D51" s="39">
        <f>SUM(D4:D50)</f>
        <v>1118134</v>
      </c>
      <c r="E51" s="39"/>
      <c r="F51" s="39">
        <f>SUM(F4:F50)</f>
        <v>1118134</v>
      </c>
      <c r="G51" s="40">
        <f>SUM(G4:G50)</f>
        <v>0</v>
      </c>
      <c r="H51" s="2"/>
    </row>
    <row r="52" spans="1:8" x14ac:dyDescent="0.25">
      <c r="B52" s="37"/>
      <c r="C52" s="2"/>
      <c r="D52" s="41"/>
      <c r="E52" s="42"/>
      <c r="F52" s="43"/>
      <c r="G52" s="44"/>
      <c r="H52" s="2"/>
    </row>
    <row r="53" spans="1:8" ht="31.5" x14ac:dyDescent="0.25">
      <c r="B53" s="37"/>
      <c r="C53" s="2"/>
      <c r="D53" s="45" t="s">
        <v>6</v>
      </c>
      <c r="E53" s="42"/>
      <c r="F53" s="46" t="s">
        <v>7</v>
      </c>
      <c r="G53" s="44"/>
      <c r="H53" s="2"/>
    </row>
    <row r="54" spans="1:8" ht="16.5" thickBot="1" x14ac:dyDescent="0.3">
      <c r="B54" s="37"/>
      <c r="C54" s="2"/>
      <c r="D54" s="45"/>
      <c r="E54" s="42"/>
      <c r="F54" s="46"/>
      <c r="G54" s="44"/>
      <c r="H54" s="2"/>
    </row>
    <row r="55" spans="1:8" ht="21.75" thickBot="1" x14ac:dyDescent="0.4">
      <c r="B55" s="37"/>
      <c r="C55" s="2"/>
      <c r="D55" s="279">
        <f>D51-F51</f>
        <v>0</v>
      </c>
      <c r="E55" s="280"/>
      <c r="F55" s="281"/>
      <c r="H55" s="2"/>
    </row>
    <row r="56" spans="1:8" x14ac:dyDescent="0.25">
      <c r="B56" s="37"/>
      <c r="C56" s="2"/>
      <c r="D56" s="41"/>
      <c r="E56" s="42"/>
      <c r="F56" s="43"/>
      <c r="H56" s="2"/>
    </row>
    <row r="57" spans="1:8" ht="18.75" x14ac:dyDescent="0.3">
      <c r="B57" s="37"/>
      <c r="C57" s="2"/>
      <c r="D57" s="282" t="s">
        <v>8</v>
      </c>
      <c r="E57" s="282"/>
      <c r="F57" s="282"/>
      <c r="H57" s="2"/>
    </row>
    <row r="58" spans="1:8" x14ac:dyDescent="0.25">
      <c r="B58" s="37"/>
      <c r="C58" s="2"/>
      <c r="D58" s="41"/>
      <c r="E58" s="42"/>
      <c r="F58" s="43"/>
      <c r="H58" s="2"/>
    </row>
    <row r="59" spans="1:8" ht="18.75" x14ac:dyDescent="0.3">
      <c r="A59" s="30"/>
      <c r="B59" s="47"/>
      <c r="C59" s="49"/>
      <c r="D59" s="50"/>
      <c r="E59" s="51"/>
      <c r="F59" s="50"/>
      <c r="H59" s="2"/>
    </row>
    <row r="60" spans="1:8" x14ac:dyDescent="0.25">
      <c r="B60" s="37"/>
      <c r="C60" s="2"/>
      <c r="D60" s="41"/>
      <c r="E60" s="42"/>
      <c r="F60" s="43"/>
      <c r="H60" s="2"/>
    </row>
    <row r="61" spans="1:8" x14ac:dyDescent="0.25">
      <c r="B61" s="37"/>
      <c r="C61" s="2"/>
      <c r="D61" s="41"/>
      <c r="E61" s="42"/>
      <c r="F61" s="43"/>
      <c r="H61" s="2"/>
    </row>
    <row r="62" spans="1:8" x14ac:dyDescent="0.25">
      <c r="B62" s="37"/>
      <c r="C62" s="2"/>
      <c r="D62" s="41"/>
      <c r="E62" s="42"/>
      <c r="F62" s="43"/>
      <c r="H62" s="2"/>
    </row>
    <row r="63" spans="1:8" x14ac:dyDescent="0.25">
      <c r="B63" s="37"/>
      <c r="C63" s="2"/>
      <c r="D63" s="41"/>
      <c r="E63" s="42"/>
      <c r="F63" s="43"/>
      <c r="H63" s="2"/>
    </row>
    <row r="64" spans="1:8" x14ac:dyDescent="0.25">
      <c r="B64" s="37"/>
      <c r="C64" s="2"/>
      <c r="D64" s="41"/>
      <c r="E64" s="42"/>
      <c r="F64" s="43"/>
      <c r="H64" s="2"/>
    </row>
    <row r="65" spans="2:8" x14ac:dyDescent="0.25">
      <c r="B65" s="37"/>
      <c r="C65" s="2"/>
      <c r="D65" s="41"/>
      <c r="E65" s="42"/>
      <c r="F65" s="43"/>
      <c r="H65" s="2"/>
    </row>
    <row r="66" spans="2:8" x14ac:dyDescent="0.25">
      <c r="B66" s="37"/>
      <c r="C66" s="2"/>
      <c r="D66" s="41"/>
      <c r="E66" s="42"/>
      <c r="F66" s="43"/>
      <c r="H66" s="2"/>
    </row>
    <row r="67" spans="2:8" x14ac:dyDescent="0.25">
      <c r="B67" s="37"/>
      <c r="C67" s="2"/>
      <c r="D67" s="41"/>
      <c r="E67" s="42"/>
      <c r="F67" s="43"/>
      <c r="H67" s="2"/>
    </row>
    <row r="68" spans="2:8" x14ac:dyDescent="0.25">
      <c r="B68" s="37"/>
      <c r="C68" s="2"/>
      <c r="D68" s="41"/>
      <c r="E68" s="42"/>
      <c r="F68" s="43"/>
      <c r="H68" s="2"/>
    </row>
  </sheetData>
  <mergeCells count="4">
    <mergeCell ref="B2:F2"/>
    <mergeCell ref="D55:F55"/>
    <mergeCell ref="D57:F57"/>
    <mergeCell ref="B1:F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I65"/>
  <sheetViews>
    <sheetView topLeftCell="A25" workbookViewId="0">
      <selection activeCell="F35" sqref="F35:G35"/>
    </sheetView>
  </sheetViews>
  <sheetFormatPr baseColWidth="10" defaultRowHeight="15.75" x14ac:dyDescent="0.25"/>
  <cols>
    <col min="1" max="1" width="14.85546875" style="1" customWidth="1"/>
    <col min="2" max="2" width="13.140625" style="52" customWidth="1"/>
    <col min="3" max="3" width="9.85546875" style="53" hidden="1" customWidth="1"/>
    <col min="4" max="4" width="34.28515625" style="203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86" t="s">
        <v>88</v>
      </c>
      <c r="C1" s="287"/>
      <c r="D1" s="287"/>
      <c r="E1" s="287"/>
      <c r="F1" s="287"/>
      <c r="G1" s="288"/>
      <c r="I1" s="2"/>
    </row>
    <row r="2" spans="1:9" ht="21" x14ac:dyDescent="0.35">
      <c r="A2" s="3"/>
      <c r="B2" s="278" t="s">
        <v>11</v>
      </c>
      <c r="C2" s="278"/>
      <c r="D2" s="278"/>
      <c r="E2" s="278"/>
      <c r="F2" s="278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105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44712</v>
      </c>
      <c r="B4" s="13">
        <v>374</v>
      </c>
      <c r="C4" s="14"/>
      <c r="D4" s="26" t="s">
        <v>89</v>
      </c>
      <c r="E4" s="15">
        <v>11152</v>
      </c>
      <c r="F4" s="189">
        <v>44767</v>
      </c>
      <c r="G4" s="190">
        <v>11152</v>
      </c>
      <c r="H4" s="18">
        <f t="shared" ref="H4:H45" si="0">E4-G4</f>
        <v>0</v>
      </c>
      <c r="I4" s="2"/>
    </row>
    <row r="5" spans="1:9" x14ac:dyDescent="0.25">
      <c r="A5" s="12">
        <v>44712</v>
      </c>
      <c r="B5" s="13">
        <v>375</v>
      </c>
      <c r="C5" s="14"/>
      <c r="D5" s="26" t="s">
        <v>32</v>
      </c>
      <c r="E5" s="20">
        <v>400</v>
      </c>
      <c r="F5" s="21">
        <v>44739</v>
      </c>
      <c r="G5" s="22">
        <v>400</v>
      </c>
      <c r="H5" s="18">
        <f t="shared" si="0"/>
        <v>0</v>
      </c>
    </row>
    <row r="6" spans="1:9" x14ac:dyDescent="0.25">
      <c r="A6" s="12">
        <v>44713</v>
      </c>
      <c r="B6" s="13">
        <v>376</v>
      </c>
      <c r="C6" s="14"/>
      <c r="D6" s="26" t="s">
        <v>33</v>
      </c>
      <c r="E6" s="20">
        <v>2165</v>
      </c>
      <c r="F6" s="21">
        <v>44720</v>
      </c>
      <c r="G6" s="22">
        <v>2165</v>
      </c>
      <c r="H6" s="18">
        <f t="shared" si="0"/>
        <v>0</v>
      </c>
    </row>
    <row r="7" spans="1:9" ht="16.5" customHeight="1" x14ac:dyDescent="0.25">
      <c r="A7" s="23">
        <v>44714</v>
      </c>
      <c r="B7" s="13">
        <v>377</v>
      </c>
      <c r="C7" s="14"/>
      <c r="D7" s="26" t="s">
        <v>20</v>
      </c>
      <c r="E7" s="20">
        <v>68701</v>
      </c>
      <c r="F7" s="21">
        <v>44735</v>
      </c>
      <c r="G7" s="22">
        <v>68701</v>
      </c>
      <c r="H7" s="18">
        <f t="shared" si="0"/>
        <v>0</v>
      </c>
    </row>
    <row r="8" spans="1:9" x14ac:dyDescent="0.25">
      <c r="A8" s="81">
        <v>44714</v>
      </c>
      <c r="B8" s="13">
        <v>378</v>
      </c>
      <c r="C8" s="82"/>
      <c r="D8" s="74" t="s">
        <v>89</v>
      </c>
      <c r="E8" s="20">
        <v>42624</v>
      </c>
      <c r="F8" s="94">
        <v>44767</v>
      </c>
      <c r="G8" s="95">
        <v>42624</v>
      </c>
      <c r="H8" s="75">
        <f t="shared" si="0"/>
        <v>0</v>
      </c>
    </row>
    <row r="9" spans="1:9" x14ac:dyDescent="0.25">
      <c r="A9" s="12">
        <v>44715</v>
      </c>
      <c r="B9" s="13">
        <v>379</v>
      </c>
      <c r="C9" s="14"/>
      <c r="D9" s="26" t="s">
        <v>90</v>
      </c>
      <c r="E9" s="20">
        <v>4438</v>
      </c>
      <c r="F9" s="21">
        <v>44715</v>
      </c>
      <c r="G9" s="22">
        <v>4438</v>
      </c>
      <c r="H9" s="18">
        <f t="shared" si="0"/>
        <v>0</v>
      </c>
    </row>
    <row r="10" spans="1:9" x14ac:dyDescent="0.25">
      <c r="A10" s="12">
        <v>44718</v>
      </c>
      <c r="B10" s="13">
        <v>380</v>
      </c>
      <c r="C10" s="14"/>
      <c r="D10" s="26" t="s">
        <v>89</v>
      </c>
      <c r="E10" s="20">
        <v>12024</v>
      </c>
      <c r="F10" s="88">
        <v>44767</v>
      </c>
      <c r="G10" s="89">
        <v>12024</v>
      </c>
      <c r="H10" s="18">
        <f t="shared" si="0"/>
        <v>0</v>
      </c>
    </row>
    <row r="11" spans="1:9" x14ac:dyDescent="0.25">
      <c r="A11" s="12">
        <v>44720</v>
      </c>
      <c r="B11" s="13">
        <v>381</v>
      </c>
      <c r="C11" s="14"/>
      <c r="D11" s="26" t="s">
        <v>89</v>
      </c>
      <c r="E11" s="20">
        <v>21279</v>
      </c>
      <c r="F11" s="88">
        <v>44767</v>
      </c>
      <c r="G11" s="89">
        <v>21279</v>
      </c>
      <c r="H11" s="18">
        <f t="shared" si="0"/>
        <v>0</v>
      </c>
    </row>
    <row r="12" spans="1:9" x14ac:dyDescent="0.25">
      <c r="A12" s="12">
        <v>44720</v>
      </c>
      <c r="B12" s="13">
        <v>382</v>
      </c>
      <c r="C12" s="24"/>
      <c r="D12" s="26" t="s">
        <v>33</v>
      </c>
      <c r="E12" s="20">
        <v>1031</v>
      </c>
      <c r="F12" s="21">
        <v>44727</v>
      </c>
      <c r="G12" s="22">
        <v>1031</v>
      </c>
      <c r="H12" s="18">
        <f t="shared" si="0"/>
        <v>0</v>
      </c>
    </row>
    <row r="13" spans="1:9" x14ac:dyDescent="0.25">
      <c r="A13" s="12">
        <v>44721</v>
      </c>
      <c r="B13" s="13">
        <v>383</v>
      </c>
      <c r="C13" s="25"/>
      <c r="D13" s="26" t="s">
        <v>89</v>
      </c>
      <c r="E13" s="20">
        <v>8935</v>
      </c>
      <c r="F13" s="88">
        <v>44767</v>
      </c>
      <c r="G13" s="89">
        <v>8935</v>
      </c>
      <c r="H13" s="18">
        <f t="shared" si="0"/>
        <v>0</v>
      </c>
    </row>
    <row r="14" spans="1:9" x14ac:dyDescent="0.25">
      <c r="A14" s="12">
        <v>44722</v>
      </c>
      <c r="B14" s="13">
        <v>384</v>
      </c>
      <c r="C14" s="24"/>
      <c r="D14" s="26" t="s">
        <v>89</v>
      </c>
      <c r="E14" s="20">
        <v>11919</v>
      </c>
      <c r="F14" s="88">
        <v>44767</v>
      </c>
      <c r="G14" s="89">
        <v>11919</v>
      </c>
      <c r="H14" s="18">
        <f t="shared" si="0"/>
        <v>0</v>
      </c>
    </row>
    <row r="15" spans="1:9" x14ac:dyDescent="0.25">
      <c r="A15" s="12">
        <v>44723</v>
      </c>
      <c r="B15" s="13">
        <v>385</v>
      </c>
      <c r="C15" s="25"/>
      <c r="D15" s="26" t="s">
        <v>89</v>
      </c>
      <c r="E15" s="20">
        <v>41552</v>
      </c>
      <c r="F15" s="88">
        <v>44767</v>
      </c>
      <c r="G15" s="89">
        <v>41552</v>
      </c>
      <c r="H15" s="18">
        <f t="shared" si="0"/>
        <v>0</v>
      </c>
    </row>
    <row r="16" spans="1:9" x14ac:dyDescent="0.25">
      <c r="A16" s="12">
        <v>44727</v>
      </c>
      <c r="B16" s="13">
        <v>386</v>
      </c>
      <c r="C16" s="24"/>
      <c r="D16" s="26" t="s">
        <v>33</v>
      </c>
      <c r="E16" s="20">
        <v>1191</v>
      </c>
      <c r="F16" s="21">
        <v>44734</v>
      </c>
      <c r="G16" s="22">
        <v>1191</v>
      </c>
      <c r="H16" s="18">
        <f t="shared" si="0"/>
        <v>0</v>
      </c>
    </row>
    <row r="17" spans="1:8" x14ac:dyDescent="0.25">
      <c r="A17" s="12">
        <v>44728</v>
      </c>
      <c r="B17" s="13">
        <v>387</v>
      </c>
      <c r="C17" s="25"/>
      <c r="D17" s="196" t="s">
        <v>9</v>
      </c>
      <c r="E17" s="20">
        <v>0</v>
      </c>
      <c r="F17" s="87"/>
      <c r="G17" s="84">
        <v>0</v>
      </c>
      <c r="H17" s="18">
        <f t="shared" si="0"/>
        <v>0</v>
      </c>
    </row>
    <row r="18" spans="1:8" x14ac:dyDescent="0.25">
      <c r="A18" s="12">
        <v>44728</v>
      </c>
      <c r="B18" s="13">
        <v>388</v>
      </c>
      <c r="C18" s="24"/>
      <c r="D18" s="26" t="s">
        <v>20</v>
      </c>
      <c r="E18" s="20">
        <v>63711</v>
      </c>
      <c r="F18" s="85">
        <v>44750</v>
      </c>
      <c r="G18" s="86">
        <v>63711</v>
      </c>
      <c r="H18" s="18">
        <f t="shared" si="0"/>
        <v>0</v>
      </c>
    </row>
    <row r="19" spans="1:8" x14ac:dyDescent="0.25">
      <c r="A19" s="12">
        <v>44728</v>
      </c>
      <c r="B19" s="13">
        <v>389</v>
      </c>
      <c r="C19" s="25"/>
      <c r="D19" s="26" t="s">
        <v>14</v>
      </c>
      <c r="E19" s="20">
        <v>8500</v>
      </c>
      <c r="F19" s="194">
        <v>44767</v>
      </c>
      <c r="G19" s="195">
        <v>8500</v>
      </c>
      <c r="H19" s="18">
        <f t="shared" si="0"/>
        <v>0</v>
      </c>
    </row>
    <row r="20" spans="1:8" x14ac:dyDescent="0.25">
      <c r="A20" s="12">
        <v>44729</v>
      </c>
      <c r="B20" s="13">
        <v>390</v>
      </c>
      <c r="C20" s="24"/>
      <c r="D20" s="26" t="s">
        <v>89</v>
      </c>
      <c r="E20" s="20">
        <v>6673</v>
      </c>
      <c r="F20" s="88">
        <v>44767</v>
      </c>
      <c r="G20" s="89">
        <v>6673</v>
      </c>
      <c r="H20" s="18">
        <f t="shared" si="0"/>
        <v>0</v>
      </c>
    </row>
    <row r="21" spans="1:8" x14ac:dyDescent="0.25">
      <c r="A21" s="12">
        <v>44730</v>
      </c>
      <c r="B21" s="13">
        <v>391</v>
      </c>
      <c r="C21" s="24"/>
      <c r="D21" s="64" t="s">
        <v>9</v>
      </c>
      <c r="E21" s="20">
        <v>0</v>
      </c>
      <c r="F21" s="87"/>
      <c r="G21" s="84">
        <v>0</v>
      </c>
      <c r="H21" s="18">
        <f t="shared" si="0"/>
        <v>0</v>
      </c>
    </row>
    <row r="22" spans="1:8" x14ac:dyDescent="0.25">
      <c r="A22" s="12">
        <v>44730</v>
      </c>
      <c r="B22" s="13">
        <v>392</v>
      </c>
      <c r="C22" s="24"/>
      <c r="D22" s="26" t="s">
        <v>14</v>
      </c>
      <c r="E22" s="20">
        <v>12311</v>
      </c>
      <c r="F22" s="194">
        <v>44767</v>
      </c>
      <c r="G22" s="195">
        <v>12311</v>
      </c>
      <c r="H22" s="18">
        <f t="shared" si="0"/>
        <v>0</v>
      </c>
    </row>
    <row r="23" spans="1:8" x14ac:dyDescent="0.25">
      <c r="A23" s="12">
        <v>44732</v>
      </c>
      <c r="B23" s="13">
        <v>393</v>
      </c>
      <c r="C23" s="24"/>
      <c r="D23" s="26" t="s">
        <v>89</v>
      </c>
      <c r="E23" s="20">
        <v>24473</v>
      </c>
      <c r="F23" s="88">
        <v>44767</v>
      </c>
      <c r="G23" s="89">
        <v>24473</v>
      </c>
      <c r="H23" s="18">
        <f t="shared" si="0"/>
        <v>0</v>
      </c>
    </row>
    <row r="24" spans="1:8" x14ac:dyDescent="0.25">
      <c r="A24" s="12">
        <v>44732</v>
      </c>
      <c r="B24" s="13">
        <v>394</v>
      </c>
      <c r="C24" s="24"/>
      <c r="D24" s="26" t="s">
        <v>89</v>
      </c>
      <c r="E24" s="20">
        <v>29600</v>
      </c>
      <c r="F24" s="88">
        <v>44767</v>
      </c>
      <c r="G24" s="89">
        <v>29600</v>
      </c>
      <c r="H24" s="18">
        <f>E24-G24</f>
        <v>0</v>
      </c>
    </row>
    <row r="25" spans="1:8" ht="15" customHeight="1" x14ac:dyDescent="0.25">
      <c r="A25" s="12">
        <v>44733</v>
      </c>
      <c r="B25" s="13">
        <v>395</v>
      </c>
      <c r="C25" s="24"/>
      <c r="D25" s="26" t="s">
        <v>89</v>
      </c>
      <c r="E25" s="20">
        <v>9022</v>
      </c>
      <c r="F25" s="88">
        <v>44767</v>
      </c>
      <c r="G25" s="89">
        <v>9022</v>
      </c>
      <c r="H25" s="18">
        <f t="shared" ref="H25:H43" si="1">E25-G25</f>
        <v>0</v>
      </c>
    </row>
    <row r="26" spans="1:8" x14ac:dyDescent="0.25">
      <c r="A26" s="12">
        <v>44733</v>
      </c>
      <c r="B26" s="13">
        <v>396</v>
      </c>
      <c r="C26" s="24"/>
      <c r="D26" s="64" t="s">
        <v>9</v>
      </c>
      <c r="E26" s="20">
        <v>0</v>
      </c>
      <c r="F26" s="87"/>
      <c r="G26" s="84">
        <v>0</v>
      </c>
      <c r="H26" s="18">
        <f t="shared" si="1"/>
        <v>0</v>
      </c>
    </row>
    <row r="27" spans="1:8" x14ac:dyDescent="0.25">
      <c r="A27" s="12">
        <v>44733</v>
      </c>
      <c r="B27" s="13">
        <v>397</v>
      </c>
      <c r="C27" s="24"/>
      <c r="D27" s="26" t="s">
        <v>90</v>
      </c>
      <c r="E27" s="20">
        <v>840</v>
      </c>
      <c r="F27" s="21">
        <v>44737</v>
      </c>
      <c r="G27" s="22">
        <v>840</v>
      </c>
      <c r="H27" s="18">
        <f t="shared" si="1"/>
        <v>0</v>
      </c>
    </row>
    <row r="28" spans="1:8" x14ac:dyDescent="0.25">
      <c r="A28" s="12">
        <v>44734</v>
      </c>
      <c r="B28" s="13">
        <v>398</v>
      </c>
      <c r="C28" s="24"/>
      <c r="D28" s="26" t="s">
        <v>33</v>
      </c>
      <c r="E28" s="20">
        <v>1755</v>
      </c>
      <c r="F28" s="21">
        <v>44741</v>
      </c>
      <c r="G28" s="22">
        <v>1755</v>
      </c>
      <c r="H28" s="18">
        <f t="shared" si="1"/>
        <v>0</v>
      </c>
    </row>
    <row r="29" spans="1:8" ht="18" customHeight="1" x14ac:dyDescent="0.25">
      <c r="A29" s="12">
        <v>44734</v>
      </c>
      <c r="B29" s="13">
        <v>399</v>
      </c>
      <c r="C29" s="24"/>
      <c r="D29" s="26" t="s">
        <v>89</v>
      </c>
      <c r="E29" s="20">
        <v>14700</v>
      </c>
      <c r="F29" s="88">
        <v>44767</v>
      </c>
      <c r="G29" s="89">
        <v>14700</v>
      </c>
      <c r="H29" s="18">
        <f t="shared" si="1"/>
        <v>0</v>
      </c>
    </row>
    <row r="30" spans="1:8" ht="21.75" customHeight="1" x14ac:dyDescent="0.25">
      <c r="A30" s="12">
        <v>44736</v>
      </c>
      <c r="B30" s="13">
        <v>400</v>
      </c>
      <c r="C30" s="24"/>
      <c r="D30" s="64" t="s">
        <v>9</v>
      </c>
      <c r="E30" s="20">
        <v>0</v>
      </c>
      <c r="F30" s="21"/>
      <c r="G30" s="22">
        <v>0</v>
      </c>
      <c r="H30" s="18">
        <f t="shared" si="1"/>
        <v>0</v>
      </c>
    </row>
    <row r="31" spans="1:8" ht="18.75" customHeight="1" x14ac:dyDescent="0.25">
      <c r="A31" s="12">
        <v>44736</v>
      </c>
      <c r="B31" s="13">
        <v>401</v>
      </c>
      <c r="C31" s="24"/>
      <c r="D31" s="26" t="s">
        <v>32</v>
      </c>
      <c r="E31" s="20">
        <v>3100</v>
      </c>
      <c r="F31" s="21">
        <v>44739</v>
      </c>
      <c r="G31" s="22">
        <v>3100</v>
      </c>
      <c r="H31" s="18">
        <f t="shared" si="1"/>
        <v>0</v>
      </c>
    </row>
    <row r="32" spans="1:8" ht="19.5" customHeight="1" x14ac:dyDescent="0.25">
      <c r="A32" s="23">
        <v>44736</v>
      </c>
      <c r="B32" s="13">
        <v>402</v>
      </c>
      <c r="C32" s="24"/>
      <c r="D32" s="26" t="s">
        <v>14</v>
      </c>
      <c r="E32" s="20">
        <v>16229</v>
      </c>
      <c r="F32" s="194">
        <v>44767</v>
      </c>
      <c r="G32" s="195">
        <v>16229</v>
      </c>
      <c r="H32" s="18">
        <f t="shared" si="1"/>
        <v>0</v>
      </c>
    </row>
    <row r="33" spans="1:9" ht="19.5" customHeight="1" x14ac:dyDescent="0.25">
      <c r="A33" s="23">
        <v>44737</v>
      </c>
      <c r="B33" s="13">
        <v>403</v>
      </c>
      <c r="C33" s="24"/>
      <c r="D33" s="26" t="s">
        <v>14</v>
      </c>
      <c r="E33" s="20">
        <v>10085</v>
      </c>
      <c r="F33" s="194">
        <v>44767</v>
      </c>
      <c r="G33" s="195">
        <v>10085</v>
      </c>
      <c r="H33" s="18">
        <f t="shared" si="1"/>
        <v>0</v>
      </c>
    </row>
    <row r="34" spans="1:9" ht="19.5" customHeight="1" x14ac:dyDescent="0.25">
      <c r="A34" s="23">
        <v>44739</v>
      </c>
      <c r="B34" s="13">
        <v>404</v>
      </c>
      <c r="C34" s="24"/>
      <c r="D34" s="26" t="s">
        <v>14</v>
      </c>
      <c r="E34" s="20">
        <v>19131</v>
      </c>
      <c r="F34" s="194">
        <v>44767</v>
      </c>
      <c r="G34" s="195">
        <v>19131</v>
      </c>
      <c r="H34" s="18">
        <f t="shared" si="1"/>
        <v>0</v>
      </c>
    </row>
    <row r="35" spans="1:9" ht="19.5" customHeight="1" x14ac:dyDescent="0.3">
      <c r="A35" s="23">
        <v>44739</v>
      </c>
      <c r="B35" s="13">
        <v>405</v>
      </c>
      <c r="C35" s="24"/>
      <c r="D35" s="207" t="s">
        <v>20</v>
      </c>
      <c r="E35" s="181">
        <v>74746</v>
      </c>
      <c r="F35" s="87">
        <v>44777</v>
      </c>
      <c r="G35" s="84">
        <v>74746</v>
      </c>
      <c r="H35" s="18">
        <f t="shared" si="1"/>
        <v>0</v>
      </c>
    </row>
    <row r="36" spans="1:9" ht="19.5" customHeight="1" x14ac:dyDescent="0.25">
      <c r="A36" s="23">
        <v>44739</v>
      </c>
      <c r="B36" s="13">
        <v>406</v>
      </c>
      <c r="C36" s="24"/>
      <c r="D36" s="26" t="s">
        <v>89</v>
      </c>
      <c r="E36" s="20">
        <v>31738</v>
      </c>
      <c r="F36" s="88">
        <v>44767</v>
      </c>
      <c r="G36" s="89">
        <v>31738</v>
      </c>
      <c r="H36" s="18">
        <f t="shared" si="1"/>
        <v>0</v>
      </c>
    </row>
    <row r="37" spans="1:9" ht="19.5" customHeight="1" x14ac:dyDescent="0.25">
      <c r="A37" s="23">
        <v>44740</v>
      </c>
      <c r="B37" s="13">
        <v>407</v>
      </c>
      <c r="C37" s="24"/>
      <c r="D37" s="26" t="s">
        <v>89</v>
      </c>
      <c r="E37" s="20">
        <v>8280</v>
      </c>
      <c r="F37" s="88">
        <v>44767</v>
      </c>
      <c r="G37" s="89">
        <v>8280</v>
      </c>
      <c r="H37" s="18">
        <f t="shared" si="1"/>
        <v>0</v>
      </c>
    </row>
    <row r="38" spans="1:9" ht="19.5" customHeight="1" x14ac:dyDescent="0.25">
      <c r="A38" s="23">
        <v>44740</v>
      </c>
      <c r="B38" s="13">
        <v>408</v>
      </c>
      <c r="C38" s="24"/>
      <c r="D38" s="26" t="s">
        <v>89</v>
      </c>
      <c r="E38" s="20">
        <v>4048</v>
      </c>
      <c r="F38" s="88">
        <v>44767</v>
      </c>
      <c r="G38" s="89">
        <v>4048</v>
      </c>
      <c r="H38" s="18">
        <f t="shared" si="1"/>
        <v>0</v>
      </c>
    </row>
    <row r="39" spans="1:9" ht="19.5" customHeight="1" x14ac:dyDescent="0.25">
      <c r="A39" s="23">
        <v>44741</v>
      </c>
      <c r="B39" s="13">
        <v>409</v>
      </c>
      <c r="C39" s="24"/>
      <c r="D39" s="26" t="s">
        <v>33</v>
      </c>
      <c r="E39" s="20">
        <v>1863</v>
      </c>
      <c r="F39" s="85">
        <v>44748</v>
      </c>
      <c r="G39" s="86">
        <v>1863</v>
      </c>
      <c r="H39" s="18">
        <f t="shared" si="1"/>
        <v>0</v>
      </c>
    </row>
    <row r="40" spans="1:9" ht="19.5" customHeight="1" x14ac:dyDescent="0.25">
      <c r="A40" s="23">
        <v>44742</v>
      </c>
      <c r="B40" s="13">
        <v>410</v>
      </c>
      <c r="C40" s="24"/>
      <c r="D40" s="26" t="s">
        <v>89</v>
      </c>
      <c r="E40" s="20">
        <v>24380</v>
      </c>
      <c r="F40" s="88">
        <v>44767</v>
      </c>
      <c r="G40" s="89">
        <v>24380</v>
      </c>
      <c r="H40" s="18">
        <f t="shared" si="1"/>
        <v>0</v>
      </c>
    </row>
    <row r="41" spans="1:9" ht="19.5" customHeight="1" x14ac:dyDescent="0.25">
      <c r="A41" s="23">
        <v>44743</v>
      </c>
      <c r="B41" s="13">
        <v>411</v>
      </c>
      <c r="C41" s="24"/>
      <c r="D41" s="26" t="s">
        <v>89</v>
      </c>
      <c r="E41" s="20">
        <v>12560</v>
      </c>
      <c r="F41" s="88">
        <v>44767</v>
      </c>
      <c r="G41" s="89">
        <v>12560</v>
      </c>
      <c r="H41" s="18">
        <f t="shared" si="1"/>
        <v>0</v>
      </c>
    </row>
    <row r="42" spans="1:9" ht="19.5" customHeight="1" x14ac:dyDescent="0.25">
      <c r="A42" s="23">
        <v>44744</v>
      </c>
      <c r="B42" s="13">
        <v>412</v>
      </c>
      <c r="C42" s="24"/>
      <c r="D42" s="26" t="s">
        <v>89</v>
      </c>
      <c r="E42" s="20">
        <v>19173</v>
      </c>
      <c r="F42" s="88">
        <v>44767</v>
      </c>
      <c r="G42" s="89">
        <v>19173</v>
      </c>
      <c r="H42" s="18">
        <f t="shared" si="1"/>
        <v>0</v>
      </c>
    </row>
    <row r="43" spans="1:9" ht="19.5" customHeight="1" x14ac:dyDescent="0.25">
      <c r="A43" s="23"/>
      <c r="B43" s="13"/>
      <c r="C43" s="24"/>
      <c r="D43" s="26"/>
      <c r="E43" s="20"/>
      <c r="F43" s="21"/>
      <c r="G43" s="22"/>
      <c r="H43" s="18">
        <f t="shared" si="1"/>
        <v>0</v>
      </c>
    </row>
    <row r="44" spans="1:9" ht="19.5" customHeight="1" x14ac:dyDescent="0.25">
      <c r="A44" s="23"/>
      <c r="B44" s="13"/>
      <c r="C44" s="24"/>
      <c r="D44" s="204"/>
      <c r="E44" s="60"/>
      <c r="F44" s="61"/>
      <c r="G44" s="62"/>
      <c r="H44" s="18">
        <f t="shared" si="0"/>
        <v>0</v>
      </c>
    </row>
    <row r="45" spans="1:9" ht="16.5" thickBot="1" x14ac:dyDescent="0.3">
      <c r="A45" s="31"/>
      <c r="B45" s="100"/>
      <c r="C45" s="32"/>
      <c r="D45" s="197"/>
      <c r="E45" s="34">
        <v>0</v>
      </c>
      <c r="F45" s="35"/>
      <c r="G45" s="36"/>
      <c r="H45" s="18">
        <f t="shared" si="0"/>
        <v>0</v>
      </c>
      <c r="I45" s="2"/>
    </row>
    <row r="46" spans="1:9" ht="16.5" thickTop="1" x14ac:dyDescent="0.25">
      <c r="B46" s="37"/>
      <c r="C46" s="38"/>
      <c r="D46" s="198"/>
      <c r="E46" s="39">
        <f>SUM(E4:E45)</f>
        <v>624329</v>
      </c>
      <c r="F46" s="39"/>
      <c r="G46" s="39">
        <f>SUM(G4:G45)</f>
        <v>624329</v>
      </c>
      <c r="H46" s="40">
        <f>SUM(H4:H45)</f>
        <v>0</v>
      </c>
      <c r="I46" s="2"/>
    </row>
    <row r="47" spans="1:9" x14ac:dyDescent="0.25">
      <c r="B47" s="37"/>
      <c r="C47" s="38"/>
      <c r="D47" s="198"/>
      <c r="E47" s="41"/>
      <c r="F47" s="42"/>
      <c r="G47" s="43"/>
      <c r="H47" s="44"/>
      <c r="I47" s="2"/>
    </row>
    <row r="48" spans="1:9" ht="31.5" x14ac:dyDescent="0.25">
      <c r="B48" s="37"/>
      <c r="C48" s="38"/>
      <c r="D48" s="198"/>
      <c r="E48" s="45" t="s">
        <v>6</v>
      </c>
      <c r="F48" s="42"/>
      <c r="G48" s="46" t="s">
        <v>7</v>
      </c>
      <c r="H48" s="44"/>
      <c r="I48" s="2"/>
    </row>
    <row r="49" spans="1:9" ht="16.5" thickBot="1" x14ac:dyDescent="0.3">
      <c r="B49" s="37"/>
      <c r="C49" s="38"/>
      <c r="D49" s="198"/>
      <c r="E49" s="45"/>
      <c r="F49" s="42"/>
      <c r="G49" s="46"/>
      <c r="H49" s="44"/>
      <c r="I49" s="2"/>
    </row>
    <row r="50" spans="1:9" ht="21.75" thickBot="1" x14ac:dyDescent="0.4">
      <c r="B50" s="37"/>
      <c r="C50" s="38"/>
      <c r="D50" s="198"/>
      <c r="E50" s="279">
        <f>E46-G46</f>
        <v>0</v>
      </c>
      <c r="F50" s="280"/>
      <c r="G50" s="281"/>
      <c r="I50" s="2"/>
    </row>
    <row r="51" spans="1:9" x14ac:dyDescent="0.25">
      <c r="B51" s="37"/>
      <c r="C51" s="38"/>
      <c r="D51" s="198"/>
      <c r="E51" s="41"/>
      <c r="F51" s="42"/>
      <c r="G51" s="43"/>
      <c r="I51" s="2"/>
    </row>
    <row r="52" spans="1:9" ht="18.75" x14ac:dyDescent="0.3">
      <c r="B52" s="37"/>
      <c r="C52" s="38"/>
      <c r="D52" s="198"/>
      <c r="E52" s="282" t="s">
        <v>8</v>
      </c>
      <c r="F52" s="282"/>
      <c r="G52" s="282"/>
      <c r="I52" s="2"/>
    </row>
    <row r="53" spans="1:9" x14ac:dyDescent="0.25">
      <c r="A53" s="111"/>
      <c r="B53" s="112"/>
      <c r="C53" s="113"/>
      <c r="D53" s="199"/>
      <c r="E53" s="115"/>
      <c r="F53" s="116"/>
      <c r="G53" s="117"/>
      <c r="I53" s="2"/>
    </row>
    <row r="54" spans="1:9" ht="18.75" x14ac:dyDescent="0.3">
      <c r="A54" s="101"/>
      <c r="B54" s="102"/>
      <c r="C54" s="103"/>
      <c r="D54" s="200"/>
      <c r="E54" s="50"/>
      <c r="F54" s="51"/>
      <c r="G54" s="50"/>
      <c r="H54" s="104"/>
      <c r="I54" s="2"/>
    </row>
    <row r="55" spans="1:9" x14ac:dyDescent="0.25">
      <c r="A55" s="118"/>
      <c r="B55" s="119"/>
      <c r="C55" s="120"/>
      <c r="D55" s="201"/>
      <c r="E55" s="122"/>
      <c r="F55" s="123"/>
      <c r="G55" s="124"/>
      <c r="H55" s="104"/>
      <c r="I55" s="2"/>
    </row>
    <row r="56" spans="1:9" x14ac:dyDescent="0.25">
      <c r="A56" s="118"/>
      <c r="B56" s="119"/>
      <c r="C56" s="120"/>
      <c r="D56" s="201"/>
      <c r="E56" s="122"/>
      <c r="F56" s="123"/>
      <c r="G56" s="124"/>
      <c r="H56" s="104"/>
      <c r="I56" s="2"/>
    </row>
    <row r="57" spans="1:9" x14ac:dyDescent="0.25">
      <c r="A57" s="118"/>
      <c r="B57" s="119"/>
      <c r="C57" s="120"/>
      <c r="D57" s="201"/>
      <c r="E57" s="122"/>
      <c r="F57" s="123"/>
      <c r="G57" s="124"/>
      <c r="H57" s="104"/>
      <c r="I57" s="2"/>
    </row>
    <row r="58" spans="1:9" x14ac:dyDescent="0.25">
      <c r="A58" s="118"/>
      <c r="B58" s="119"/>
      <c r="C58" s="120"/>
      <c r="D58" s="201"/>
      <c r="E58" s="122"/>
      <c r="F58" s="123"/>
      <c r="G58" s="124"/>
      <c r="H58" s="104"/>
      <c r="I58" s="2"/>
    </row>
    <row r="59" spans="1:9" x14ac:dyDescent="0.25">
      <c r="A59" s="118"/>
      <c r="B59" s="119"/>
      <c r="C59" s="120"/>
      <c r="D59" s="201"/>
      <c r="E59" s="122"/>
      <c r="F59" s="123"/>
      <c r="G59" s="124"/>
      <c r="H59" s="104"/>
      <c r="I59" s="2"/>
    </row>
    <row r="60" spans="1:9" x14ac:dyDescent="0.25">
      <c r="A60" s="118"/>
      <c r="B60" s="119"/>
      <c r="C60" s="120"/>
      <c r="D60" s="201"/>
      <c r="E60" s="122"/>
      <c r="F60" s="123"/>
      <c r="G60" s="124"/>
      <c r="H60" s="104"/>
      <c r="I60" s="2"/>
    </row>
    <row r="61" spans="1:9" x14ac:dyDescent="0.25">
      <c r="A61" s="118"/>
      <c r="B61" s="119"/>
      <c r="C61" s="120"/>
      <c r="D61" s="201"/>
      <c r="E61" s="122"/>
      <c r="F61" s="123"/>
      <c r="G61" s="124"/>
      <c r="H61" s="104"/>
      <c r="I61" s="2"/>
    </row>
    <row r="62" spans="1:9" x14ac:dyDescent="0.25">
      <c r="A62" s="118"/>
      <c r="B62" s="119"/>
      <c r="C62" s="120"/>
      <c r="D62" s="201"/>
      <c r="E62" s="122"/>
      <c r="F62" s="123"/>
      <c r="G62" s="124"/>
      <c r="H62" s="104"/>
      <c r="I62" s="2"/>
    </row>
    <row r="63" spans="1:9" x14ac:dyDescent="0.25">
      <c r="A63" s="118"/>
      <c r="B63" s="119"/>
      <c r="C63" s="120"/>
      <c r="D63" s="201"/>
      <c r="E63" s="122"/>
      <c r="F63" s="123"/>
      <c r="G63" s="124"/>
      <c r="H63" s="104"/>
      <c r="I63" s="2"/>
    </row>
    <row r="64" spans="1:9" x14ac:dyDescent="0.25">
      <c r="A64" s="118"/>
      <c r="B64" s="119"/>
      <c r="C64" s="120"/>
      <c r="D64" s="201"/>
      <c r="E64" s="122"/>
      <c r="F64" s="123"/>
      <c r="G64" s="124"/>
      <c r="H64" s="104"/>
    </row>
    <row r="65" spans="1:8" x14ac:dyDescent="0.25">
      <c r="A65" s="105"/>
      <c r="B65" s="106"/>
      <c r="C65" s="107"/>
      <c r="D65" s="202"/>
      <c r="E65" s="108"/>
      <c r="F65" s="109"/>
      <c r="G65" s="110"/>
      <c r="H65" s="104"/>
    </row>
  </sheetData>
  <sortState ref="A4:H64">
    <sortCondition ref="D4:D64"/>
  </sortState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I70"/>
  <sheetViews>
    <sheetView topLeftCell="A50" zoomScale="85" zoomScaleNormal="85" workbookViewId="0">
      <selection activeCell="E49" sqref="E49"/>
    </sheetView>
  </sheetViews>
  <sheetFormatPr baseColWidth="10" defaultRowHeight="18.75" x14ac:dyDescent="0.3"/>
  <cols>
    <col min="1" max="1" width="3.42578125" style="114" customWidth="1"/>
    <col min="2" max="2" width="14.5703125" style="114" bestFit="1" customWidth="1"/>
    <col min="3" max="3" width="16" style="114" customWidth="1"/>
    <col min="4" max="4" width="18.5703125" style="114" customWidth="1"/>
    <col min="5" max="5" width="21.5703125" style="114" bestFit="1" customWidth="1"/>
    <col min="6" max="12" width="11.42578125" style="114"/>
    <col min="13" max="14" width="39.140625" style="114" customWidth="1"/>
    <col min="15" max="15" width="31.5703125" style="114" customWidth="1"/>
    <col min="16" max="16" width="5.7109375" style="114" customWidth="1"/>
    <col min="17" max="17" width="6.5703125" style="114" customWidth="1"/>
    <col min="18" max="18" width="15.140625" style="114" customWidth="1"/>
    <col min="19" max="19" width="14.85546875" style="114" customWidth="1"/>
    <col min="20" max="20" width="18.28515625" style="114" customWidth="1"/>
    <col min="21" max="21" width="19.28515625" style="114" customWidth="1"/>
    <col min="22" max="25" width="11.42578125" style="114"/>
    <col min="26" max="26" width="14.85546875" style="136" customWidth="1"/>
    <col min="27" max="27" width="16.7109375" style="115" customWidth="1"/>
    <col min="28" max="28" width="15.5703125" style="114" bestFit="1" customWidth="1"/>
    <col min="29" max="29" width="11.42578125" style="140"/>
    <col min="30" max="31" width="11.42578125" style="114"/>
    <col min="32" max="32" width="13.85546875" style="114" bestFit="1" customWidth="1"/>
    <col min="33" max="33" width="11.42578125" style="114"/>
    <col min="34" max="34" width="17.42578125" style="114" bestFit="1" customWidth="1"/>
    <col min="35" max="16384" width="11.42578125" style="114"/>
  </cols>
  <sheetData>
    <row r="1" spans="2:35" x14ac:dyDescent="0.3">
      <c r="Q1" s="289"/>
      <c r="R1" s="290"/>
      <c r="S1" s="290"/>
      <c r="T1" s="290"/>
      <c r="U1" s="290"/>
      <c r="V1" s="290"/>
      <c r="W1" s="290"/>
      <c r="X1" s="290"/>
      <c r="Y1" s="290"/>
      <c r="Z1" s="290"/>
      <c r="AA1" s="290"/>
      <c r="AB1" s="290"/>
    </row>
    <row r="2" spans="2:35" ht="21.75" thickBot="1" x14ac:dyDescent="0.4">
      <c r="B2" s="155" t="s">
        <v>93</v>
      </c>
      <c r="C2" s="156"/>
      <c r="D2" s="156"/>
      <c r="E2" s="156"/>
      <c r="R2" s="170" t="s">
        <v>91</v>
      </c>
      <c r="S2" s="171"/>
      <c r="T2" s="171"/>
      <c r="U2" s="171"/>
      <c r="V2" s="154"/>
      <c r="W2" s="154"/>
      <c r="X2" s="154"/>
      <c r="Y2" s="154"/>
      <c r="Z2" s="154"/>
      <c r="AA2" s="154"/>
      <c r="AB2" s="154"/>
      <c r="AC2" s="161"/>
      <c r="AD2" s="163"/>
      <c r="AE2" s="164"/>
      <c r="AF2" s="62"/>
      <c r="AG2" s="165"/>
      <c r="AH2" s="62"/>
      <c r="AI2" s="121"/>
    </row>
    <row r="3" spans="2:35" ht="33.75" thickBot="1" x14ac:dyDescent="0.4">
      <c r="B3" s="130" t="s">
        <v>44</v>
      </c>
      <c r="C3" s="132" t="s">
        <v>45</v>
      </c>
      <c r="D3" s="137" t="s">
        <v>2</v>
      </c>
      <c r="E3" s="172" t="s">
        <v>94</v>
      </c>
      <c r="R3" s="130" t="s">
        <v>44</v>
      </c>
      <c r="S3" s="132" t="s">
        <v>45</v>
      </c>
      <c r="T3" s="137" t="s">
        <v>2</v>
      </c>
      <c r="U3" s="131" t="s">
        <v>92</v>
      </c>
      <c r="Y3" s="101"/>
      <c r="Z3" s="135"/>
      <c r="AA3" s="162"/>
      <c r="AB3" s="166"/>
      <c r="AC3" s="161"/>
      <c r="AD3" s="163"/>
      <c r="AE3" s="164"/>
      <c r="AF3" s="62"/>
      <c r="AG3" s="165"/>
      <c r="AH3" s="62"/>
      <c r="AI3" s="121"/>
    </row>
    <row r="4" spans="2:35" ht="24.75" customHeight="1" x14ac:dyDescent="0.3">
      <c r="B4" s="128">
        <v>44732</v>
      </c>
      <c r="C4" s="133">
        <v>44735</v>
      </c>
      <c r="D4" s="129">
        <v>33921</v>
      </c>
      <c r="E4" s="129">
        <f>D4</f>
        <v>33921</v>
      </c>
      <c r="R4" s="128">
        <v>44720</v>
      </c>
      <c r="S4" s="133">
        <v>44722</v>
      </c>
      <c r="T4" s="129">
        <v>45730</v>
      </c>
      <c r="U4" s="129">
        <f>T4</f>
        <v>45730</v>
      </c>
      <c r="Y4" s="101"/>
      <c r="Z4" s="135"/>
      <c r="AA4" s="60"/>
      <c r="AB4" s="60"/>
      <c r="AC4" s="161"/>
      <c r="AD4" s="163"/>
      <c r="AE4" s="164"/>
      <c r="AF4" s="62"/>
      <c r="AG4" s="165"/>
      <c r="AH4" s="62"/>
      <c r="AI4" s="121"/>
    </row>
    <row r="5" spans="2:35" ht="24.75" customHeight="1" x14ac:dyDescent="0.3">
      <c r="B5" s="128">
        <v>44733</v>
      </c>
      <c r="C5" s="134">
        <v>44735</v>
      </c>
      <c r="D5" s="20">
        <v>43366</v>
      </c>
      <c r="E5" s="20">
        <f>E4+D5</f>
        <v>77287</v>
      </c>
      <c r="R5" s="128">
        <v>44721</v>
      </c>
      <c r="S5" s="134">
        <v>44722</v>
      </c>
      <c r="T5" s="20">
        <v>44700</v>
      </c>
      <c r="U5" s="20">
        <f>U4+T5</f>
        <v>90430</v>
      </c>
      <c r="Y5" s="101"/>
      <c r="Z5" s="135"/>
      <c r="AA5" s="60"/>
      <c r="AB5" s="60"/>
      <c r="AC5" s="161"/>
      <c r="AD5" s="163"/>
      <c r="AE5" s="164"/>
      <c r="AF5" s="62"/>
      <c r="AG5" s="165"/>
      <c r="AH5" s="62"/>
      <c r="AI5" s="121"/>
    </row>
    <row r="6" spans="2:35" ht="24.75" customHeight="1" x14ac:dyDescent="0.3">
      <c r="B6" s="128">
        <v>44734</v>
      </c>
      <c r="C6" s="134">
        <v>44735</v>
      </c>
      <c r="D6" s="20">
        <v>2333.5</v>
      </c>
      <c r="E6" s="20">
        <f>E5+D6</f>
        <v>79620.5</v>
      </c>
      <c r="R6" s="128">
        <v>44722</v>
      </c>
      <c r="S6" s="134">
        <v>44725</v>
      </c>
      <c r="T6" s="20">
        <v>45943</v>
      </c>
      <c r="U6" s="20">
        <f>U5+T6</f>
        <v>136373</v>
      </c>
      <c r="Y6" s="101"/>
      <c r="Z6" s="135"/>
      <c r="AA6" s="60"/>
      <c r="AB6" s="60"/>
      <c r="AC6" s="161"/>
      <c r="AD6" s="163"/>
      <c r="AE6" s="164"/>
      <c r="AF6" s="62"/>
      <c r="AG6" s="165"/>
      <c r="AH6" s="62"/>
      <c r="AI6" s="121"/>
    </row>
    <row r="7" spans="2:35" ht="24.75" customHeight="1" x14ac:dyDescent="0.3">
      <c r="B7" s="128">
        <v>44734</v>
      </c>
      <c r="C7" s="134">
        <v>44735</v>
      </c>
      <c r="D7" s="20">
        <v>43790.5</v>
      </c>
      <c r="E7" s="20">
        <f t="shared" ref="E7:E36" si="0">E6+D7</f>
        <v>123411</v>
      </c>
      <c r="R7" s="128">
        <v>44723</v>
      </c>
      <c r="S7" s="134">
        <v>44725</v>
      </c>
      <c r="T7" s="20">
        <v>16613.5</v>
      </c>
      <c r="U7" s="20">
        <f t="shared" ref="U7:U22" si="1">U6+T7</f>
        <v>152986.5</v>
      </c>
      <c r="Y7" s="101"/>
      <c r="Z7" s="135"/>
      <c r="AA7" s="60"/>
      <c r="AB7" s="60"/>
      <c r="AC7" s="161"/>
      <c r="AD7" s="163"/>
      <c r="AE7" s="164"/>
      <c r="AF7" s="62"/>
      <c r="AG7" s="165"/>
      <c r="AH7" s="62"/>
      <c r="AI7" s="121"/>
    </row>
    <row r="8" spans="2:35" ht="24.75" customHeight="1" x14ac:dyDescent="0.3">
      <c r="B8" s="128">
        <v>44735</v>
      </c>
      <c r="C8" s="134">
        <v>44741</v>
      </c>
      <c r="D8" s="20">
        <v>125792.5</v>
      </c>
      <c r="E8" s="20">
        <f t="shared" si="0"/>
        <v>249203.5</v>
      </c>
      <c r="R8" s="128">
        <v>44724</v>
      </c>
      <c r="S8" s="134">
        <v>44725</v>
      </c>
      <c r="T8" s="20">
        <v>17154</v>
      </c>
      <c r="U8" s="20">
        <f t="shared" si="1"/>
        <v>170140.5</v>
      </c>
      <c r="Y8" s="101"/>
      <c r="Z8" s="135"/>
      <c r="AA8" s="60"/>
      <c r="AB8" s="60"/>
      <c r="AC8" s="161"/>
      <c r="AD8" s="163"/>
      <c r="AE8" s="164"/>
      <c r="AF8" s="62"/>
      <c r="AG8" s="165"/>
      <c r="AH8" s="62"/>
      <c r="AI8" s="121"/>
    </row>
    <row r="9" spans="2:35" ht="24.75" customHeight="1" x14ac:dyDescent="0.3">
      <c r="B9" s="128">
        <v>44736</v>
      </c>
      <c r="C9" s="134">
        <v>44741</v>
      </c>
      <c r="D9" s="20">
        <v>69597</v>
      </c>
      <c r="E9" s="20">
        <f t="shared" si="0"/>
        <v>318800.5</v>
      </c>
      <c r="R9" s="128">
        <v>44725</v>
      </c>
      <c r="S9" s="134">
        <v>44728</v>
      </c>
      <c r="T9" s="20">
        <v>50350</v>
      </c>
      <c r="U9" s="20">
        <f t="shared" si="1"/>
        <v>220490.5</v>
      </c>
      <c r="Y9" s="101"/>
      <c r="Z9" s="135"/>
      <c r="AA9" s="60"/>
      <c r="AB9" s="60"/>
      <c r="AC9" s="161"/>
      <c r="AD9" s="163"/>
      <c r="AE9" s="164"/>
      <c r="AF9" s="62"/>
      <c r="AG9" s="165"/>
      <c r="AH9" s="62"/>
      <c r="AI9" s="121"/>
    </row>
    <row r="10" spans="2:35" ht="24.75" customHeight="1" x14ac:dyDescent="0.3">
      <c r="B10" s="128">
        <v>44737</v>
      </c>
      <c r="C10" s="134">
        <v>44741</v>
      </c>
      <c r="D10" s="20">
        <v>24888</v>
      </c>
      <c r="E10" s="20">
        <f t="shared" si="0"/>
        <v>343688.5</v>
      </c>
      <c r="R10" s="128">
        <v>44726</v>
      </c>
      <c r="S10" s="134">
        <v>44728</v>
      </c>
      <c r="T10" s="20">
        <v>44920</v>
      </c>
      <c r="U10" s="20">
        <f t="shared" si="1"/>
        <v>265410.5</v>
      </c>
      <c r="Y10" s="101"/>
      <c r="Z10" s="135"/>
      <c r="AA10" s="60"/>
      <c r="AB10" s="60"/>
      <c r="AC10" s="161"/>
      <c r="AD10" s="163"/>
      <c r="AE10" s="164"/>
      <c r="AF10" s="62"/>
      <c r="AG10" s="165"/>
      <c r="AH10" s="62"/>
      <c r="AI10" s="121"/>
    </row>
    <row r="11" spans="2:35" ht="24.75" customHeight="1" x14ac:dyDescent="0.3">
      <c r="B11" s="128">
        <v>44738</v>
      </c>
      <c r="C11" s="134">
        <v>44741</v>
      </c>
      <c r="D11" s="20">
        <v>1728</v>
      </c>
      <c r="E11" s="20">
        <f t="shared" si="0"/>
        <v>345416.5</v>
      </c>
      <c r="R11" s="128">
        <v>44727</v>
      </c>
      <c r="S11" s="134">
        <v>44728</v>
      </c>
      <c r="T11" s="20">
        <v>36290.5</v>
      </c>
      <c r="U11" s="20">
        <f t="shared" si="1"/>
        <v>301701</v>
      </c>
      <c r="Y11" s="101"/>
      <c r="Z11" s="135"/>
      <c r="AA11" s="60"/>
      <c r="AB11" s="60"/>
      <c r="AC11" s="161"/>
      <c r="AD11" s="163"/>
      <c r="AE11" s="164"/>
      <c r="AF11" s="62"/>
      <c r="AG11" s="165"/>
      <c r="AH11" s="62"/>
      <c r="AI11" s="121"/>
    </row>
    <row r="12" spans="2:35" ht="24.75" customHeight="1" x14ac:dyDescent="0.3">
      <c r="B12" s="128">
        <v>44739</v>
      </c>
      <c r="C12" s="134">
        <v>44741</v>
      </c>
      <c r="D12" s="20">
        <v>40980.5</v>
      </c>
      <c r="E12" s="20">
        <f t="shared" si="0"/>
        <v>386397</v>
      </c>
      <c r="R12" s="128">
        <v>44728</v>
      </c>
      <c r="S12" s="134">
        <v>44732</v>
      </c>
      <c r="T12" s="20">
        <v>49576</v>
      </c>
      <c r="U12" s="20">
        <f t="shared" si="1"/>
        <v>351277</v>
      </c>
      <c r="Y12" s="101"/>
      <c r="Z12" s="135"/>
      <c r="AA12" s="60"/>
      <c r="AB12" s="60"/>
      <c r="AC12" s="161"/>
      <c r="AD12" s="163"/>
      <c r="AE12" s="164"/>
      <c r="AF12" s="62"/>
      <c r="AG12" s="165"/>
      <c r="AH12" s="62"/>
      <c r="AI12" s="121"/>
    </row>
    <row r="13" spans="2:35" ht="24.75" customHeight="1" x14ac:dyDescent="0.3">
      <c r="B13" s="128">
        <v>44740</v>
      </c>
      <c r="C13" s="134">
        <v>44741</v>
      </c>
      <c r="D13" s="22">
        <v>73988</v>
      </c>
      <c r="E13" s="20">
        <f t="shared" si="0"/>
        <v>460385</v>
      </c>
      <c r="R13" s="128">
        <v>44729</v>
      </c>
      <c r="S13" s="134">
        <v>44732</v>
      </c>
      <c r="T13" s="22">
        <v>48123</v>
      </c>
      <c r="U13" s="20">
        <f t="shared" si="1"/>
        <v>399400</v>
      </c>
      <c r="Y13" s="101"/>
      <c r="Z13" s="135"/>
      <c r="AA13" s="62"/>
      <c r="AB13" s="60"/>
      <c r="AC13" s="161"/>
      <c r="AD13" s="163"/>
      <c r="AE13" s="164"/>
      <c r="AF13" s="62"/>
      <c r="AG13" s="165"/>
      <c r="AH13" s="62"/>
      <c r="AI13" s="121"/>
    </row>
    <row r="14" spans="2:35" ht="24.75" customHeight="1" x14ac:dyDescent="0.3">
      <c r="B14" s="128">
        <v>44741</v>
      </c>
      <c r="C14" s="134">
        <v>44746</v>
      </c>
      <c r="D14" s="20">
        <v>35929.5</v>
      </c>
      <c r="E14" s="20">
        <f t="shared" si="0"/>
        <v>496314.5</v>
      </c>
      <c r="R14" s="128">
        <v>44730</v>
      </c>
      <c r="S14" s="134">
        <v>44732</v>
      </c>
      <c r="T14" s="20">
        <v>66300</v>
      </c>
      <c r="U14" s="20">
        <f t="shared" si="1"/>
        <v>465700</v>
      </c>
      <c r="Y14" s="101"/>
      <c r="Z14" s="135"/>
      <c r="AA14" s="60"/>
      <c r="AB14" s="60"/>
      <c r="AC14" s="161"/>
      <c r="AD14" s="163"/>
      <c r="AE14" s="164"/>
      <c r="AF14" s="62"/>
      <c r="AG14" s="165"/>
      <c r="AH14" s="62"/>
      <c r="AI14" s="121"/>
    </row>
    <row r="15" spans="2:35" ht="24.75" customHeight="1" x14ac:dyDescent="0.3">
      <c r="B15" s="128">
        <v>44742</v>
      </c>
      <c r="C15" s="134">
        <v>44746</v>
      </c>
      <c r="D15" s="20">
        <v>60715.5</v>
      </c>
      <c r="E15" s="20">
        <f t="shared" si="0"/>
        <v>557030</v>
      </c>
      <c r="R15" s="128">
        <v>44731</v>
      </c>
      <c r="S15" s="134">
        <v>44732</v>
      </c>
      <c r="T15" s="20">
        <v>75117</v>
      </c>
      <c r="U15" s="20">
        <f t="shared" si="1"/>
        <v>540817</v>
      </c>
      <c r="Y15" s="101"/>
      <c r="Z15" s="135"/>
      <c r="AA15" s="60"/>
      <c r="AB15" s="60"/>
      <c r="AC15" s="161"/>
      <c r="AD15" s="163"/>
      <c r="AE15" s="164"/>
      <c r="AF15" s="62"/>
      <c r="AG15" s="165"/>
      <c r="AH15" s="62"/>
      <c r="AI15" s="121"/>
    </row>
    <row r="16" spans="2:35" ht="24.75" customHeight="1" x14ac:dyDescent="0.3">
      <c r="B16" s="128">
        <v>44743</v>
      </c>
      <c r="C16" s="134">
        <v>44746</v>
      </c>
      <c r="D16" s="20">
        <v>59436</v>
      </c>
      <c r="E16" s="20">
        <f t="shared" si="0"/>
        <v>616466</v>
      </c>
      <c r="R16" s="128"/>
      <c r="S16" s="134"/>
      <c r="T16" s="20"/>
      <c r="U16" s="209">
        <f t="shared" si="1"/>
        <v>540817</v>
      </c>
      <c r="Y16" s="101"/>
      <c r="Z16" s="135"/>
      <c r="AA16" s="60"/>
      <c r="AB16" s="60"/>
      <c r="AC16" s="161"/>
      <c r="AD16" s="163"/>
      <c r="AE16" s="164"/>
      <c r="AF16" s="62"/>
      <c r="AG16" s="165"/>
      <c r="AH16" s="62"/>
      <c r="AI16" s="121"/>
    </row>
    <row r="17" spans="2:35" ht="24.75" customHeight="1" x14ac:dyDescent="0.3">
      <c r="B17" s="128">
        <v>44744</v>
      </c>
      <c r="C17" s="134">
        <v>44746</v>
      </c>
      <c r="D17" s="20">
        <v>39379.5</v>
      </c>
      <c r="E17" s="20">
        <f t="shared" si="0"/>
        <v>655845.5</v>
      </c>
      <c r="R17" s="128"/>
      <c r="S17" s="134"/>
      <c r="T17" s="20">
        <v>-529362.74</v>
      </c>
      <c r="U17" s="20">
        <f t="shared" si="1"/>
        <v>11454.260000000009</v>
      </c>
      <c r="Y17" s="101"/>
      <c r="Z17" s="135"/>
      <c r="AA17" s="60"/>
      <c r="AB17" s="60"/>
      <c r="AC17" s="161"/>
      <c r="AD17" s="163"/>
      <c r="AE17" s="164"/>
      <c r="AF17" s="62"/>
      <c r="AG17" s="165"/>
      <c r="AH17" s="62"/>
      <c r="AI17" s="121"/>
    </row>
    <row r="18" spans="2:35" ht="24.75" customHeight="1" x14ac:dyDescent="0.3">
      <c r="B18" s="128">
        <v>44745</v>
      </c>
      <c r="C18" s="134">
        <v>44746</v>
      </c>
      <c r="D18" s="20">
        <v>48212</v>
      </c>
      <c r="E18" s="20">
        <f t="shared" si="0"/>
        <v>704057.5</v>
      </c>
      <c r="R18" s="128"/>
      <c r="S18" s="134"/>
      <c r="T18" s="20"/>
      <c r="U18" s="20">
        <f t="shared" si="1"/>
        <v>11454.260000000009</v>
      </c>
      <c r="Y18" s="101"/>
      <c r="Z18" s="135"/>
      <c r="AA18" s="60"/>
      <c r="AB18" s="167"/>
      <c r="AC18" s="161"/>
      <c r="AD18" s="163"/>
      <c r="AE18" s="164"/>
      <c r="AF18" s="62"/>
      <c r="AG18" s="165"/>
      <c r="AH18" s="62"/>
      <c r="AI18" s="121"/>
    </row>
    <row r="19" spans="2:35" ht="30.75" customHeight="1" x14ac:dyDescent="0.3">
      <c r="B19" s="128">
        <v>44746</v>
      </c>
      <c r="C19" s="134">
        <v>44747</v>
      </c>
      <c r="D19" s="181">
        <v>0</v>
      </c>
      <c r="E19" s="20">
        <f t="shared" si="0"/>
        <v>704057.5</v>
      </c>
      <c r="F19" s="180" t="s">
        <v>101</v>
      </c>
      <c r="R19" s="128"/>
      <c r="S19" s="293" t="s">
        <v>95</v>
      </c>
      <c r="T19" s="294"/>
      <c r="U19" s="77">
        <f t="shared" si="1"/>
        <v>11454.260000000009</v>
      </c>
      <c r="Y19" s="101"/>
      <c r="Z19" s="135"/>
      <c r="AA19" s="60"/>
      <c r="AB19" s="60"/>
      <c r="AC19" s="161"/>
      <c r="AD19" s="163"/>
      <c r="AE19" s="164"/>
      <c r="AF19" s="62"/>
      <c r="AG19" s="165"/>
      <c r="AH19" s="62"/>
      <c r="AI19" s="121"/>
    </row>
    <row r="20" spans="2:35" ht="21" x14ac:dyDescent="0.35">
      <c r="B20" s="128">
        <v>44747</v>
      </c>
      <c r="C20" s="134">
        <v>44751</v>
      </c>
      <c r="D20" s="20">
        <v>25042</v>
      </c>
      <c r="E20" s="20">
        <f t="shared" si="0"/>
        <v>729099.5</v>
      </c>
      <c r="Q20" s="121"/>
      <c r="R20" s="128"/>
      <c r="S20" s="134"/>
      <c r="T20" s="20"/>
      <c r="U20" s="20">
        <f t="shared" si="1"/>
        <v>11454.260000000009</v>
      </c>
      <c r="V20" s="121"/>
      <c r="W20" s="121"/>
      <c r="X20" s="121"/>
      <c r="Y20" s="168"/>
      <c r="Z20" s="135"/>
      <c r="AA20" s="60"/>
      <c r="AB20" s="60"/>
      <c r="AC20" s="161"/>
      <c r="AD20" s="163"/>
      <c r="AE20" s="164"/>
      <c r="AF20" s="62"/>
      <c r="AG20" s="165"/>
      <c r="AH20" s="62"/>
      <c r="AI20" s="121"/>
    </row>
    <row r="21" spans="2:35" x14ac:dyDescent="0.3">
      <c r="B21" s="128">
        <v>44748</v>
      </c>
      <c r="C21" s="134">
        <v>44751</v>
      </c>
      <c r="D21" s="20">
        <v>34750</v>
      </c>
      <c r="E21" s="20">
        <f t="shared" si="0"/>
        <v>763849.5</v>
      </c>
      <c r="Q21" s="121"/>
      <c r="R21" s="128"/>
      <c r="S21" s="134"/>
      <c r="T21" s="20"/>
      <c r="U21" s="20">
        <f t="shared" si="1"/>
        <v>11454.260000000009</v>
      </c>
      <c r="V21" s="121"/>
      <c r="W21" s="121"/>
      <c r="X21" s="121"/>
      <c r="Y21" s="101"/>
      <c r="Z21" s="135"/>
      <c r="AA21" s="60"/>
      <c r="AB21" s="60"/>
      <c r="AC21" s="161"/>
      <c r="AD21" s="163"/>
      <c r="AE21" s="164"/>
      <c r="AF21" s="62"/>
      <c r="AG21" s="165"/>
      <c r="AH21" s="62"/>
      <c r="AI21" s="121"/>
    </row>
    <row r="22" spans="2:35" x14ac:dyDescent="0.3">
      <c r="B22" s="128">
        <v>44749</v>
      </c>
      <c r="C22" s="134">
        <v>44751</v>
      </c>
      <c r="D22" s="20">
        <v>47083</v>
      </c>
      <c r="E22" s="20">
        <f t="shared" si="0"/>
        <v>810932.5</v>
      </c>
      <c r="Q22" s="121"/>
      <c r="R22" s="128"/>
      <c r="S22" s="134"/>
      <c r="T22" s="20"/>
      <c r="U22" s="157">
        <f t="shared" si="1"/>
        <v>11454.260000000009</v>
      </c>
      <c r="V22" s="121"/>
      <c r="W22" s="121"/>
      <c r="X22" s="121"/>
      <c r="Y22" s="101"/>
      <c r="Z22" s="135"/>
      <c r="AA22" s="60"/>
      <c r="AB22" s="60"/>
      <c r="AC22" s="161"/>
      <c r="AD22" s="163"/>
      <c r="AE22" s="164"/>
      <c r="AF22" s="62"/>
      <c r="AG22" s="165"/>
      <c r="AH22" s="62"/>
      <c r="AI22" s="127"/>
    </row>
    <row r="23" spans="2:35" x14ac:dyDescent="0.3">
      <c r="B23" s="128">
        <v>44750</v>
      </c>
      <c r="C23" s="134">
        <v>44751</v>
      </c>
      <c r="D23" s="20">
        <v>87636</v>
      </c>
      <c r="E23" s="20">
        <f t="shared" si="0"/>
        <v>898568.5</v>
      </c>
      <c r="Q23" s="121"/>
      <c r="R23" s="128"/>
      <c r="S23" s="134"/>
      <c r="T23" s="20"/>
      <c r="U23" s="20"/>
      <c r="V23" s="121"/>
      <c r="W23" s="121"/>
      <c r="X23" s="121"/>
      <c r="Y23" s="101"/>
      <c r="Z23" s="135"/>
      <c r="AA23" s="60"/>
      <c r="AB23" s="60"/>
      <c r="AC23" s="161"/>
      <c r="AD23" s="121"/>
      <c r="AE23" s="121"/>
      <c r="AF23" s="121"/>
      <c r="AG23" s="121"/>
      <c r="AH23" s="169"/>
      <c r="AI23" s="121"/>
    </row>
    <row r="24" spans="2:35" x14ac:dyDescent="0.3">
      <c r="B24" s="128">
        <v>44751</v>
      </c>
      <c r="C24" s="134">
        <v>44753</v>
      </c>
      <c r="D24" s="20">
        <v>43500</v>
      </c>
      <c r="E24" s="20">
        <f t="shared" si="0"/>
        <v>942068.5</v>
      </c>
      <c r="Q24" s="121"/>
      <c r="R24" s="128"/>
      <c r="S24" s="134"/>
      <c r="T24" s="20"/>
      <c r="U24" s="20"/>
      <c r="V24" s="121"/>
      <c r="W24" s="121"/>
      <c r="X24" s="121"/>
      <c r="Y24" s="101"/>
      <c r="Z24" s="135"/>
      <c r="AA24" s="60"/>
      <c r="AB24" s="60"/>
      <c r="AC24" s="161"/>
      <c r="AD24" s="121"/>
      <c r="AE24" s="121"/>
      <c r="AF24" s="121"/>
      <c r="AG24" s="121"/>
      <c r="AH24" s="121"/>
      <c r="AI24" s="121"/>
    </row>
    <row r="25" spans="2:35" x14ac:dyDescent="0.3">
      <c r="B25" s="176">
        <v>44751</v>
      </c>
      <c r="C25" s="134">
        <v>44753</v>
      </c>
      <c r="D25" s="20">
        <v>200</v>
      </c>
      <c r="E25" s="20">
        <f t="shared" si="0"/>
        <v>942268.5</v>
      </c>
      <c r="Q25" s="121"/>
      <c r="R25" s="128"/>
      <c r="S25" s="134"/>
      <c r="T25" s="20"/>
      <c r="U25" s="22"/>
      <c r="V25" s="121"/>
      <c r="W25" s="121"/>
      <c r="X25" s="121"/>
      <c r="Y25" s="101"/>
      <c r="Z25" s="135"/>
      <c r="AA25" s="60"/>
      <c r="AB25" s="60"/>
    </row>
    <row r="26" spans="2:35" ht="21" x14ac:dyDescent="0.35">
      <c r="B26" s="178">
        <v>44752</v>
      </c>
      <c r="C26" s="177">
        <v>44753</v>
      </c>
      <c r="D26" s="179">
        <v>38583.5</v>
      </c>
      <c r="E26" s="20">
        <f t="shared" si="0"/>
        <v>980852</v>
      </c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</row>
    <row r="27" spans="2:35" x14ac:dyDescent="0.3">
      <c r="B27" s="178">
        <v>44753</v>
      </c>
      <c r="C27" s="177">
        <v>44757</v>
      </c>
      <c r="D27" s="179">
        <v>42175</v>
      </c>
      <c r="E27" s="20">
        <f t="shared" si="0"/>
        <v>1023027</v>
      </c>
    </row>
    <row r="28" spans="2:35" ht="24" customHeight="1" x14ac:dyDescent="0.3">
      <c r="B28" s="178">
        <v>44754</v>
      </c>
      <c r="C28" s="177">
        <v>44757</v>
      </c>
      <c r="D28" s="179">
        <v>34935</v>
      </c>
      <c r="E28" s="20">
        <f t="shared" si="0"/>
        <v>1057962</v>
      </c>
    </row>
    <row r="29" spans="2:35" ht="24" customHeight="1" x14ac:dyDescent="0.3">
      <c r="B29" s="178">
        <v>44755</v>
      </c>
      <c r="C29" s="177">
        <v>44757</v>
      </c>
      <c r="D29" s="179">
        <v>40724</v>
      </c>
      <c r="E29" s="20">
        <f t="shared" si="0"/>
        <v>1098686</v>
      </c>
    </row>
    <row r="30" spans="2:35" ht="24" customHeight="1" x14ac:dyDescent="0.3">
      <c r="B30" s="178">
        <v>44756</v>
      </c>
      <c r="C30" s="177">
        <v>44757</v>
      </c>
      <c r="D30" s="179">
        <v>49006</v>
      </c>
      <c r="E30" s="20">
        <f t="shared" si="0"/>
        <v>1147692</v>
      </c>
      <c r="N30" s="114" t="s">
        <v>51</v>
      </c>
    </row>
    <row r="31" spans="2:35" ht="24" customHeight="1" x14ac:dyDescent="0.3">
      <c r="B31" s="178">
        <v>44757</v>
      </c>
      <c r="C31" s="177">
        <v>44760</v>
      </c>
      <c r="D31" s="179">
        <v>61056</v>
      </c>
      <c r="E31" s="20">
        <f t="shared" si="0"/>
        <v>1208748</v>
      </c>
    </row>
    <row r="32" spans="2:35" ht="24" customHeight="1" x14ac:dyDescent="0.3">
      <c r="B32" s="178">
        <v>44757</v>
      </c>
      <c r="C32" s="177">
        <v>44760</v>
      </c>
      <c r="D32" s="184">
        <v>936.5</v>
      </c>
      <c r="E32" s="20">
        <f t="shared" si="0"/>
        <v>1209684.5</v>
      </c>
    </row>
    <row r="33" spans="1:28" ht="24" customHeight="1" x14ac:dyDescent="0.3">
      <c r="B33" s="178">
        <v>44758</v>
      </c>
      <c r="C33" s="177">
        <v>44760</v>
      </c>
      <c r="D33" s="184">
        <v>1009.5</v>
      </c>
      <c r="E33" s="20">
        <f t="shared" si="0"/>
        <v>1210694</v>
      </c>
    </row>
    <row r="34" spans="1:28" ht="24" customHeight="1" x14ac:dyDescent="0.3">
      <c r="B34" s="178"/>
      <c r="C34" s="177"/>
      <c r="D34" s="182"/>
      <c r="E34" s="20">
        <f t="shared" si="0"/>
        <v>1210694</v>
      </c>
    </row>
    <row r="35" spans="1:28" ht="24" customHeight="1" thickBot="1" x14ac:dyDescent="0.35">
      <c r="C35" s="175" t="s">
        <v>96</v>
      </c>
      <c r="D35" s="221">
        <v>-1210693.69</v>
      </c>
      <c r="E35" s="20">
        <f t="shared" si="0"/>
        <v>0.31000000005587935</v>
      </c>
    </row>
    <row r="36" spans="1:28" ht="24" customHeight="1" x14ac:dyDescent="0.35">
      <c r="B36" s="295" t="s">
        <v>102</v>
      </c>
      <c r="C36" s="296"/>
      <c r="D36" s="297"/>
      <c r="E36" s="183">
        <f t="shared" si="0"/>
        <v>0.31000000005587935</v>
      </c>
    </row>
    <row r="37" spans="1:28" ht="24" customHeight="1" thickBot="1" x14ac:dyDescent="0.35">
      <c r="B37" s="298"/>
      <c r="C37" s="299"/>
      <c r="D37" s="300"/>
    </row>
    <row r="38" spans="1:28" ht="24" customHeight="1" x14ac:dyDescent="0.3"/>
    <row r="39" spans="1:28" ht="24" customHeight="1" thickBot="1" x14ac:dyDescent="0.35"/>
    <row r="40" spans="1:28" ht="24" customHeight="1" thickBot="1" x14ac:dyDescent="0.35">
      <c r="A40" s="229"/>
      <c r="B40" s="230"/>
      <c r="C40" s="230"/>
      <c r="D40" s="230"/>
      <c r="E40" s="230"/>
      <c r="F40" s="231"/>
    </row>
    <row r="41" spans="1:28" ht="50.25" customHeight="1" thickBot="1" x14ac:dyDescent="0.35">
      <c r="A41" s="232"/>
      <c r="B41" s="301" t="s">
        <v>108</v>
      </c>
      <c r="C41" s="302"/>
      <c r="D41" s="302"/>
      <c r="E41" s="303"/>
      <c r="F41" s="233"/>
      <c r="AA41" s="173"/>
    </row>
    <row r="42" spans="1:28" ht="24" customHeight="1" x14ac:dyDescent="0.3">
      <c r="A42" s="232"/>
      <c r="B42" s="234"/>
      <c r="C42" s="235"/>
      <c r="D42" s="62"/>
      <c r="E42" s="236"/>
      <c r="F42" s="233"/>
      <c r="AA42" s="173"/>
    </row>
    <row r="43" spans="1:28" ht="24" customHeight="1" x14ac:dyDescent="0.35">
      <c r="A43" s="232"/>
      <c r="B43" s="222">
        <v>44723</v>
      </c>
      <c r="C43" s="223" t="s">
        <v>109</v>
      </c>
      <c r="D43" s="224">
        <v>75251.399999999994</v>
      </c>
      <c r="E43" s="236"/>
      <c r="F43" s="233"/>
      <c r="AA43" s="173"/>
    </row>
    <row r="44" spans="1:28" ht="21" x14ac:dyDescent="0.35">
      <c r="A44" s="232"/>
      <c r="B44" s="222">
        <v>44725</v>
      </c>
      <c r="C44" s="223" t="s">
        <v>110</v>
      </c>
      <c r="D44" s="224">
        <v>59986.66</v>
      </c>
      <c r="E44" s="236"/>
      <c r="F44" s="233"/>
      <c r="AA44" s="173"/>
    </row>
    <row r="45" spans="1:28" ht="21" x14ac:dyDescent="0.35">
      <c r="A45" s="232"/>
      <c r="B45" s="222">
        <v>44726</v>
      </c>
      <c r="C45" s="223" t="s">
        <v>111</v>
      </c>
      <c r="D45" s="224">
        <v>28057.52</v>
      </c>
      <c r="E45" s="236"/>
      <c r="F45" s="233"/>
      <c r="Q45" s="121"/>
      <c r="R45" s="121"/>
      <c r="S45" s="121"/>
      <c r="T45" s="121"/>
      <c r="U45" s="121"/>
      <c r="V45" s="121"/>
      <c r="W45" s="121"/>
      <c r="X45" s="121"/>
      <c r="AA45" s="173"/>
    </row>
    <row r="46" spans="1:28" ht="21" x14ac:dyDescent="0.35">
      <c r="A46" s="232"/>
      <c r="B46" s="222">
        <v>44726</v>
      </c>
      <c r="C46" s="223" t="s">
        <v>112</v>
      </c>
      <c r="D46" s="224">
        <v>4554</v>
      </c>
      <c r="E46" s="236"/>
      <c r="F46" s="233"/>
      <c r="Q46" s="121"/>
      <c r="R46" s="121"/>
      <c r="S46" s="121"/>
      <c r="T46" s="121"/>
      <c r="U46" s="121"/>
      <c r="V46" s="121"/>
      <c r="W46" s="121"/>
      <c r="X46" s="121"/>
      <c r="Y46" s="101"/>
      <c r="Z46" s="135"/>
      <c r="AA46" s="173"/>
      <c r="AB46" s="60"/>
    </row>
    <row r="47" spans="1:28" ht="21" x14ac:dyDescent="0.35">
      <c r="A47" s="232"/>
      <c r="B47" s="222">
        <v>44727</v>
      </c>
      <c r="C47" s="223" t="s">
        <v>113</v>
      </c>
      <c r="D47" s="224">
        <v>20506.8</v>
      </c>
      <c r="E47" s="236"/>
      <c r="F47" s="233"/>
      <c r="Q47" s="121"/>
      <c r="R47" s="121"/>
      <c r="S47" s="121"/>
      <c r="T47" s="121"/>
      <c r="U47" s="121"/>
      <c r="V47" s="121"/>
      <c r="W47" s="121"/>
      <c r="X47" s="121"/>
      <c r="Y47" s="101"/>
      <c r="Z47" s="135"/>
      <c r="AA47" s="173"/>
      <c r="AB47" s="60"/>
    </row>
    <row r="48" spans="1:28" ht="21" x14ac:dyDescent="0.35">
      <c r="A48" s="232"/>
      <c r="B48" s="222">
        <v>44728</v>
      </c>
      <c r="C48" s="223" t="s">
        <v>114</v>
      </c>
      <c r="D48" s="224">
        <v>70754.91</v>
      </c>
      <c r="E48" s="236"/>
      <c r="F48" s="233"/>
      <c r="Q48" s="121"/>
      <c r="R48" s="121"/>
      <c r="S48" s="121"/>
      <c r="T48" s="121"/>
      <c r="U48" s="121"/>
      <c r="V48" s="121"/>
      <c r="W48" s="121"/>
      <c r="X48" s="121"/>
      <c r="Y48" s="101"/>
      <c r="Z48" s="135"/>
      <c r="AA48" s="173"/>
      <c r="AB48" s="60"/>
    </row>
    <row r="49" spans="1:28" ht="21" x14ac:dyDescent="0.35">
      <c r="A49" s="232"/>
      <c r="B49" s="222">
        <v>44729</v>
      </c>
      <c r="C49" s="223" t="s">
        <v>115</v>
      </c>
      <c r="D49" s="224">
        <v>102195.9</v>
      </c>
      <c r="E49" s="236"/>
      <c r="F49" s="233"/>
      <c r="Q49" s="121"/>
      <c r="R49" s="121"/>
      <c r="S49" s="121"/>
      <c r="T49" s="121"/>
      <c r="U49" s="121"/>
      <c r="V49" s="121"/>
      <c r="W49" s="121"/>
      <c r="X49" s="121"/>
      <c r="Y49" s="101"/>
      <c r="Z49" s="135"/>
      <c r="AA49" s="173"/>
      <c r="AB49" s="60"/>
    </row>
    <row r="50" spans="1:28" ht="21" x14ac:dyDescent="0.35">
      <c r="A50" s="232"/>
      <c r="B50" s="222">
        <v>44730</v>
      </c>
      <c r="C50" s="225" t="s">
        <v>116</v>
      </c>
      <c r="D50" s="224">
        <v>64559.72</v>
      </c>
      <c r="E50" s="236"/>
      <c r="F50" s="233"/>
      <c r="Q50" s="121"/>
      <c r="R50" s="121"/>
      <c r="S50" s="121"/>
      <c r="T50" s="121"/>
      <c r="U50" s="121"/>
      <c r="V50" s="121"/>
      <c r="W50" s="121"/>
      <c r="X50" s="121"/>
      <c r="Y50" s="101"/>
      <c r="Z50" s="135"/>
      <c r="AA50" s="173"/>
      <c r="AB50" s="60"/>
    </row>
    <row r="51" spans="1:28" ht="21" x14ac:dyDescent="0.35">
      <c r="A51" s="232"/>
      <c r="B51" s="222">
        <v>44732</v>
      </c>
      <c r="C51" s="223" t="s">
        <v>117</v>
      </c>
      <c r="D51" s="224">
        <v>68026</v>
      </c>
      <c r="E51" s="236"/>
      <c r="F51" s="233"/>
      <c r="Q51" s="121"/>
      <c r="R51" s="121"/>
      <c r="S51" s="121"/>
      <c r="T51" s="121"/>
      <c r="U51" s="121"/>
      <c r="V51" s="121"/>
      <c r="W51" s="121"/>
      <c r="X51" s="121"/>
      <c r="Y51" s="101"/>
      <c r="Z51" s="135"/>
      <c r="AA51" s="173"/>
      <c r="AB51" s="60"/>
    </row>
    <row r="52" spans="1:28" ht="21" x14ac:dyDescent="0.35">
      <c r="A52" s="232"/>
      <c r="B52" s="222">
        <v>44733</v>
      </c>
      <c r="C52" s="223" t="s">
        <v>118</v>
      </c>
      <c r="D52" s="224">
        <v>66413.16</v>
      </c>
      <c r="E52" s="236"/>
      <c r="F52" s="233"/>
      <c r="Q52" s="121"/>
      <c r="R52" s="121"/>
      <c r="S52" s="121"/>
      <c r="T52" s="121"/>
      <c r="U52" s="121"/>
      <c r="V52" s="121"/>
      <c r="W52" s="121"/>
      <c r="X52" s="121"/>
      <c r="Y52" s="101"/>
      <c r="Z52" s="135"/>
      <c r="AA52" s="173"/>
      <c r="AB52" s="60"/>
    </row>
    <row r="53" spans="1:28" ht="21" x14ac:dyDescent="0.35">
      <c r="A53" s="232"/>
      <c r="B53" s="222">
        <v>44733</v>
      </c>
      <c r="C53" s="223" t="s">
        <v>119</v>
      </c>
      <c r="D53" s="224">
        <v>2197.8000000000002</v>
      </c>
      <c r="E53" s="251"/>
      <c r="F53" s="233"/>
      <c r="Q53" s="121"/>
      <c r="R53" s="121"/>
      <c r="S53" s="121"/>
      <c r="T53" s="121"/>
      <c r="U53" s="121"/>
      <c r="V53" s="121"/>
      <c r="W53" s="121"/>
      <c r="X53" s="121"/>
      <c r="Y53" s="101"/>
      <c r="Z53" s="135"/>
      <c r="AA53" s="173"/>
      <c r="AB53" s="60"/>
    </row>
    <row r="54" spans="1:28" ht="21" x14ac:dyDescent="0.35">
      <c r="A54" s="232"/>
      <c r="B54" s="222">
        <v>44734</v>
      </c>
      <c r="C54" s="223" t="s">
        <v>120</v>
      </c>
      <c r="D54" s="224">
        <v>55732.800000000003</v>
      </c>
      <c r="E54" s="251"/>
      <c r="F54" s="233"/>
      <c r="Q54" s="121"/>
      <c r="R54" s="121"/>
      <c r="S54" s="121"/>
      <c r="T54" s="121"/>
      <c r="U54" s="121"/>
      <c r="V54" s="121"/>
      <c r="W54" s="121"/>
      <c r="X54" s="121"/>
      <c r="Y54" s="101"/>
      <c r="Z54" s="135"/>
      <c r="AA54" s="173"/>
      <c r="AB54" s="60"/>
    </row>
    <row r="55" spans="1:28" ht="21" x14ac:dyDescent="0.35">
      <c r="A55" s="232"/>
      <c r="B55" s="222">
        <v>44735</v>
      </c>
      <c r="C55" s="223" t="s">
        <v>121</v>
      </c>
      <c r="D55" s="224">
        <v>106959.76</v>
      </c>
      <c r="E55" s="236"/>
      <c r="F55" s="233"/>
      <c r="Q55" s="121"/>
      <c r="R55" s="121"/>
      <c r="S55" s="121"/>
      <c r="T55" s="121"/>
      <c r="U55" s="121"/>
      <c r="V55" s="121"/>
      <c r="W55" s="121"/>
      <c r="X55" s="121"/>
      <c r="Y55" s="101"/>
      <c r="Z55" s="135"/>
      <c r="AA55" s="173"/>
      <c r="AB55" s="60"/>
    </row>
    <row r="56" spans="1:28" ht="21" x14ac:dyDescent="0.35">
      <c r="A56" s="232"/>
      <c r="B56" s="222">
        <v>44736</v>
      </c>
      <c r="C56" s="223" t="s">
        <v>122</v>
      </c>
      <c r="D56" s="224">
        <v>69961.259999999995</v>
      </c>
      <c r="E56" s="236"/>
      <c r="F56" s="233"/>
      <c r="Q56" s="121"/>
      <c r="R56" s="121"/>
      <c r="S56" s="121"/>
      <c r="T56" s="121"/>
      <c r="U56" s="121"/>
      <c r="V56" s="121"/>
      <c r="W56" s="121"/>
      <c r="X56" s="121"/>
      <c r="Y56" s="101"/>
      <c r="Z56" s="135"/>
      <c r="AA56" s="173"/>
      <c r="AB56" s="60"/>
    </row>
    <row r="57" spans="1:28" ht="21" x14ac:dyDescent="0.35">
      <c r="A57" s="232"/>
      <c r="B57" s="222">
        <v>44737</v>
      </c>
      <c r="C57" s="223" t="s">
        <v>123</v>
      </c>
      <c r="D57" s="224">
        <v>81212.86</v>
      </c>
      <c r="E57" s="236"/>
      <c r="F57" s="233"/>
      <c r="Q57" s="121"/>
      <c r="R57" s="121"/>
      <c r="S57" s="121"/>
      <c r="T57" s="121"/>
      <c r="U57" s="121"/>
      <c r="V57" s="121"/>
      <c r="W57" s="121"/>
      <c r="X57" s="121"/>
      <c r="Y57" s="101"/>
      <c r="Z57" s="135"/>
      <c r="AA57" s="173"/>
      <c r="AB57" s="60"/>
    </row>
    <row r="58" spans="1:28" ht="23.25" x14ac:dyDescent="0.35">
      <c r="A58" s="232"/>
      <c r="B58" s="226">
        <v>44739</v>
      </c>
      <c r="C58" s="223" t="s">
        <v>124</v>
      </c>
      <c r="D58" s="224">
        <v>24074.75</v>
      </c>
      <c r="E58" s="250" t="s">
        <v>128</v>
      </c>
      <c r="F58" s="233"/>
      <c r="Q58" s="121"/>
      <c r="R58" s="121"/>
      <c r="S58" s="121"/>
      <c r="T58" s="121"/>
      <c r="U58" s="121"/>
      <c r="V58" s="121"/>
      <c r="W58" s="121"/>
      <c r="X58" s="121"/>
      <c r="Y58" s="101"/>
      <c r="Z58" s="135"/>
      <c r="AA58" s="173"/>
      <c r="AB58" s="60"/>
    </row>
    <row r="59" spans="1:28" ht="21" x14ac:dyDescent="0.35">
      <c r="A59" s="232"/>
      <c r="B59" s="237"/>
      <c r="C59" s="238"/>
      <c r="D59" s="239">
        <v>0</v>
      </c>
      <c r="E59" s="236"/>
      <c r="F59" s="233"/>
      <c r="Q59" s="121"/>
      <c r="R59" s="121"/>
      <c r="S59" s="121"/>
      <c r="T59" s="121"/>
      <c r="U59" s="121"/>
      <c r="V59" s="121"/>
      <c r="W59" s="121"/>
      <c r="X59" s="121"/>
      <c r="Y59" s="101"/>
      <c r="Z59" s="135"/>
      <c r="AA59" s="173"/>
      <c r="AB59" s="60"/>
    </row>
    <row r="60" spans="1:28" ht="21" x14ac:dyDescent="0.35">
      <c r="A60" s="232"/>
      <c r="B60" s="237"/>
      <c r="C60" s="238"/>
      <c r="D60" s="240">
        <f>SUM(D43:D59)</f>
        <v>900445.3</v>
      </c>
      <c r="E60" s="236"/>
      <c r="F60" s="233"/>
      <c r="Q60" s="121"/>
      <c r="R60" s="121"/>
      <c r="S60" s="121"/>
      <c r="T60" s="121"/>
      <c r="U60" s="121"/>
      <c r="V60" s="121"/>
      <c r="W60" s="121"/>
      <c r="X60" s="121"/>
      <c r="Y60" s="101"/>
      <c r="Z60" s="135"/>
      <c r="AA60" s="173"/>
      <c r="AB60" s="60"/>
    </row>
    <row r="61" spans="1:28" ht="21" x14ac:dyDescent="0.35">
      <c r="A61" s="232"/>
      <c r="B61" s="237">
        <v>44769</v>
      </c>
      <c r="C61" s="241" t="s">
        <v>125</v>
      </c>
      <c r="D61" s="242">
        <v>-789400</v>
      </c>
      <c r="E61" s="236"/>
      <c r="F61" s="233"/>
      <c r="Q61" s="121"/>
      <c r="R61" s="121"/>
      <c r="S61" s="121"/>
      <c r="T61" s="121"/>
      <c r="U61" s="121"/>
      <c r="V61" s="121"/>
      <c r="W61" s="121"/>
      <c r="X61" s="121"/>
      <c r="Y61" s="101"/>
      <c r="Z61" s="135"/>
      <c r="AA61" s="173"/>
      <c r="AB61" s="60"/>
    </row>
    <row r="62" spans="1:28" ht="21.75" thickBot="1" x14ac:dyDescent="0.4">
      <c r="A62" s="232"/>
      <c r="B62" s="237">
        <v>44769</v>
      </c>
      <c r="C62" s="243" t="s">
        <v>126</v>
      </c>
      <c r="D62" s="242">
        <v>-111045.3</v>
      </c>
      <c r="E62" s="236"/>
      <c r="F62" s="233"/>
      <c r="AA62" s="173"/>
      <c r="AB62" s="60"/>
    </row>
    <row r="63" spans="1:28" ht="21.75" thickBot="1" x14ac:dyDescent="0.4">
      <c r="A63" s="232"/>
      <c r="B63" s="237"/>
      <c r="C63" s="227" t="s">
        <v>127</v>
      </c>
      <c r="D63" s="228">
        <f>D60+D61+D62</f>
        <v>0</v>
      </c>
      <c r="E63" s="236"/>
      <c r="F63" s="233"/>
      <c r="AA63" s="173"/>
      <c r="AB63" s="127"/>
    </row>
    <row r="64" spans="1:28" ht="21.75" thickBot="1" x14ac:dyDescent="0.4">
      <c r="A64" s="232"/>
      <c r="B64" s="237"/>
      <c r="C64" s="238"/>
      <c r="D64" s="239"/>
      <c r="E64" s="236"/>
      <c r="F64" s="233"/>
      <c r="AA64" s="173"/>
      <c r="AB64" s="121"/>
    </row>
    <row r="65" spans="1:28" ht="19.5" thickBot="1" x14ac:dyDescent="0.35">
      <c r="A65" s="244"/>
      <c r="B65" s="245"/>
      <c r="C65" s="246"/>
      <c r="D65" s="247"/>
      <c r="E65" s="248"/>
      <c r="F65" s="249"/>
      <c r="AA65" s="291"/>
      <c r="AB65" s="292"/>
    </row>
    <row r="70" spans="1:28" x14ac:dyDescent="0.3">
      <c r="AA70" s="54"/>
    </row>
  </sheetData>
  <mergeCells count="5">
    <mergeCell ref="Q1:AB1"/>
    <mergeCell ref="AA65:AB65"/>
    <mergeCell ref="S19:T19"/>
    <mergeCell ref="B36:D37"/>
    <mergeCell ref="B41:E41"/>
  </mergeCells>
  <pageMargins left="0.56999999999999995" right="0.23622047244094491" top="0.27559055118110237" bottom="0.31496062992125984" header="0.31496062992125984" footer="0.31496062992125984"/>
  <pageSetup scale="85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70"/>
  <sheetViews>
    <sheetView topLeftCell="A34" workbookViewId="0">
      <selection activeCell="D53" sqref="D53"/>
    </sheetView>
  </sheetViews>
  <sheetFormatPr baseColWidth="10" defaultRowHeight="15.75" x14ac:dyDescent="0.25"/>
  <cols>
    <col min="1" max="1" width="14.85546875" style="1" customWidth="1"/>
    <col min="2" max="2" width="13.140625" style="52" customWidth="1"/>
    <col min="3" max="3" width="9.85546875" style="53" hidden="1" customWidth="1"/>
    <col min="4" max="4" width="34.28515625" style="203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86" t="s">
        <v>97</v>
      </c>
      <c r="C1" s="287"/>
      <c r="D1" s="287"/>
      <c r="E1" s="287"/>
      <c r="F1" s="287"/>
      <c r="G1" s="288"/>
      <c r="I1" s="2"/>
    </row>
    <row r="2" spans="1:9" ht="21" x14ac:dyDescent="0.35">
      <c r="A2" s="3"/>
      <c r="B2" s="278" t="s">
        <v>11</v>
      </c>
      <c r="C2" s="278"/>
      <c r="D2" s="278"/>
      <c r="E2" s="278"/>
      <c r="F2" s="278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105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44746</v>
      </c>
      <c r="B4" s="13">
        <v>413</v>
      </c>
      <c r="C4" s="14"/>
      <c r="D4" s="26" t="s">
        <v>98</v>
      </c>
      <c r="E4" s="15">
        <v>6477</v>
      </c>
      <c r="F4" s="191">
        <v>44767</v>
      </c>
      <c r="G4" s="192">
        <v>6477</v>
      </c>
      <c r="H4" s="18">
        <f t="shared" ref="H4:H50" si="0">E4-G4</f>
        <v>0</v>
      </c>
      <c r="I4" s="2"/>
    </row>
    <row r="5" spans="1:9" ht="18" customHeight="1" x14ac:dyDescent="0.25">
      <c r="A5" s="12">
        <v>44747</v>
      </c>
      <c r="B5" s="13">
        <v>414</v>
      </c>
      <c r="C5" s="14"/>
      <c r="D5" s="26" t="s">
        <v>98</v>
      </c>
      <c r="E5" s="20">
        <v>19633</v>
      </c>
      <c r="F5" s="94">
        <v>44767</v>
      </c>
      <c r="G5" s="95">
        <v>19633</v>
      </c>
      <c r="H5" s="18">
        <f t="shared" si="0"/>
        <v>0</v>
      </c>
    </row>
    <row r="6" spans="1:9" ht="18" customHeight="1" x14ac:dyDescent="0.25">
      <c r="A6" s="12">
        <v>44748</v>
      </c>
      <c r="B6" s="13">
        <v>415</v>
      </c>
      <c r="C6" s="14"/>
      <c r="D6" s="26" t="s">
        <v>98</v>
      </c>
      <c r="E6" s="20">
        <v>14155</v>
      </c>
      <c r="F6" s="94">
        <v>44767</v>
      </c>
      <c r="G6" s="95">
        <v>14155</v>
      </c>
      <c r="H6" s="18">
        <f t="shared" si="0"/>
        <v>0</v>
      </c>
    </row>
    <row r="7" spans="1:9" ht="16.5" customHeight="1" x14ac:dyDescent="0.25">
      <c r="A7" s="23">
        <v>44748</v>
      </c>
      <c r="B7" s="13">
        <v>416</v>
      </c>
      <c r="C7" s="14"/>
      <c r="D7" s="26" t="s">
        <v>33</v>
      </c>
      <c r="E7" s="20">
        <v>1461</v>
      </c>
      <c r="F7" s="21">
        <v>44755</v>
      </c>
      <c r="G7" s="22">
        <v>1461</v>
      </c>
      <c r="H7" s="18">
        <f t="shared" si="0"/>
        <v>0</v>
      </c>
    </row>
    <row r="8" spans="1:9" x14ac:dyDescent="0.25">
      <c r="A8" s="81">
        <v>44748</v>
      </c>
      <c r="B8" s="13">
        <v>417</v>
      </c>
      <c r="C8" s="82"/>
      <c r="D8" s="74" t="s">
        <v>99</v>
      </c>
      <c r="E8" s="20">
        <v>29414</v>
      </c>
      <c r="F8" s="21">
        <v>44762</v>
      </c>
      <c r="G8" s="22">
        <v>29414</v>
      </c>
      <c r="H8" s="75">
        <f t="shared" si="0"/>
        <v>0</v>
      </c>
    </row>
    <row r="9" spans="1:9" x14ac:dyDescent="0.25">
      <c r="A9" s="12">
        <v>44748</v>
      </c>
      <c r="B9" s="13">
        <v>418</v>
      </c>
      <c r="C9" s="14"/>
      <c r="D9" s="26" t="s">
        <v>20</v>
      </c>
      <c r="E9" s="20">
        <v>73994</v>
      </c>
      <c r="F9" s="85">
        <v>44793</v>
      </c>
      <c r="G9" s="86">
        <v>73994</v>
      </c>
      <c r="H9" s="18">
        <f t="shared" si="0"/>
        <v>0</v>
      </c>
    </row>
    <row r="10" spans="1:9" x14ac:dyDescent="0.25">
      <c r="A10" s="12">
        <v>44749</v>
      </c>
      <c r="B10" s="13">
        <v>419</v>
      </c>
      <c r="C10" s="14"/>
      <c r="D10" s="26" t="s">
        <v>98</v>
      </c>
      <c r="E10" s="20">
        <v>12052</v>
      </c>
      <c r="F10" s="94">
        <v>44767</v>
      </c>
      <c r="G10" s="95">
        <v>12052</v>
      </c>
      <c r="H10" s="18">
        <f t="shared" si="0"/>
        <v>0</v>
      </c>
    </row>
    <row r="11" spans="1:9" x14ac:dyDescent="0.25">
      <c r="A11" s="12">
        <v>44750</v>
      </c>
      <c r="B11" s="13">
        <v>420</v>
      </c>
      <c r="C11" s="14"/>
      <c r="D11" s="26" t="s">
        <v>98</v>
      </c>
      <c r="E11" s="20">
        <v>12144</v>
      </c>
      <c r="F11" s="94">
        <v>44767</v>
      </c>
      <c r="G11" s="95">
        <v>12144</v>
      </c>
      <c r="H11" s="18">
        <f t="shared" si="0"/>
        <v>0</v>
      </c>
    </row>
    <row r="12" spans="1:9" x14ac:dyDescent="0.25">
      <c r="A12" s="12">
        <v>44750</v>
      </c>
      <c r="B12" s="13">
        <v>421</v>
      </c>
      <c r="C12" s="24"/>
      <c r="D12" s="64" t="s">
        <v>9</v>
      </c>
      <c r="E12" s="20">
        <v>0</v>
      </c>
      <c r="F12" s="21"/>
      <c r="G12" s="22"/>
      <c r="H12" s="18">
        <f t="shared" si="0"/>
        <v>0</v>
      </c>
    </row>
    <row r="13" spans="1:9" x14ac:dyDescent="0.25">
      <c r="A13" s="12">
        <v>44750</v>
      </c>
      <c r="B13" s="13">
        <v>422</v>
      </c>
      <c r="C13" s="25"/>
      <c r="D13" s="26" t="s">
        <v>98</v>
      </c>
      <c r="E13" s="20">
        <v>30086</v>
      </c>
      <c r="F13" s="94">
        <v>44767</v>
      </c>
      <c r="G13" s="95">
        <v>30086</v>
      </c>
      <c r="H13" s="18">
        <f t="shared" si="0"/>
        <v>0</v>
      </c>
    </row>
    <row r="14" spans="1:9" x14ac:dyDescent="0.25">
      <c r="A14" s="12">
        <v>44751</v>
      </c>
      <c r="B14" s="13">
        <v>423</v>
      </c>
      <c r="C14" s="24"/>
      <c r="D14" s="26" t="s">
        <v>98</v>
      </c>
      <c r="E14" s="20">
        <v>15014</v>
      </c>
      <c r="F14" s="94">
        <v>44767</v>
      </c>
      <c r="G14" s="95">
        <v>15014</v>
      </c>
      <c r="H14" s="18">
        <f t="shared" si="0"/>
        <v>0</v>
      </c>
    </row>
    <row r="15" spans="1:9" x14ac:dyDescent="0.25">
      <c r="A15" s="12">
        <v>44751</v>
      </c>
      <c r="B15" s="13">
        <v>424</v>
      </c>
      <c r="C15" s="25"/>
      <c r="D15" s="26" t="s">
        <v>100</v>
      </c>
      <c r="E15" s="20">
        <v>1550</v>
      </c>
      <c r="F15" s="69">
        <v>44753</v>
      </c>
      <c r="G15" s="70">
        <v>1550</v>
      </c>
      <c r="H15" s="18">
        <f t="shared" si="0"/>
        <v>0</v>
      </c>
    </row>
    <row r="16" spans="1:9" x14ac:dyDescent="0.25">
      <c r="A16" s="12">
        <v>44751</v>
      </c>
      <c r="B16" s="13">
        <v>425</v>
      </c>
      <c r="C16" s="24"/>
      <c r="D16" s="26" t="s">
        <v>22</v>
      </c>
      <c r="E16" s="20">
        <v>1550</v>
      </c>
      <c r="F16" s="21">
        <v>44754</v>
      </c>
      <c r="G16" s="22">
        <v>1550</v>
      </c>
      <c r="H16" s="18">
        <f t="shared" si="0"/>
        <v>0</v>
      </c>
    </row>
    <row r="17" spans="1:8" x14ac:dyDescent="0.25">
      <c r="A17" s="12">
        <v>44751</v>
      </c>
      <c r="B17" s="13">
        <v>426</v>
      </c>
      <c r="C17" s="25"/>
      <c r="D17" s="74" t="s">
        <v>14</v>
      </c>
      <c r="E17" s="20">
        <v>409</v>
      </c>
      <c r="F17" s="205">
        <v>44767</v>
      </c>
      <c r="G17" s="206">
        <v>409</v>
      </c>
      <c r="H17" s="18">
        <f t="shared" si="0"/>
        <v>0</v>
      </c>
    </row>
    <row r="18" spans="1:8" x14ac:dyDescent="0.25">
      <c r="A18" s="12">
        <v>44751</v>
      </c>
      <c r="B18" s="13">
        <v>427</v>
      </c>
      <c r="C18" s="24"/>
      <c r="D18" s="26" t="s">
        <v>98</v>
      </c>
      <c r="E18" s="20">
        <v>159350</v>
      </c>
      <c r="F18" s="94">
        <v>44767</v>
      </c>
      <c r="G18" s="95">
        <v>159350</v>
      </c>
      <c r="H18" s="18">
        <f t="shared" si="0"/>
        <v>0</v>
      </c>
    </row>
    <row r="19" spans="1:8" x14ac:dyDescent="0.25">
      <c r="A19" s="12">
        <v>44751</v>
      </c>
      <c r="B19" s="13">
        <v>428</v>
      </c>
      <c r="C19" s="25"/>
      <c r="D19" s="26" t="s">
        <v>98</v>
      </c>
      <c r="E19" s="20">
        <v>1704</v>
      </c>
      <c r="F19" s="94">
        <v>44767</v>
      </c>
      <c r="G19" s="95">
        <v>1704</v>
      </c>
      <c r="H19" s="18">
        <f t="shared" si="0"/>
        <v>0</v>
      </c>
    </row>
    <row r="20" spans="1:8" x14ac:dyDescent="0.25">
      <c r="A20" s="12">
        <v>44752</v>
      </c>
      <c r="B20" s="13">
        <v>429</v>
      </c>
      <c r="C20" s="24"/>
      <c r="D20" s="26" t="s">
        <v>100</v>
      </c>
      <c r="E20" s="20">
        <v>1395</v>
      </c>
      <c r="F20" s="21">
        <v>44765</v>
      </c>
      <c r="G20" s="22">
        <v>1395</v>
      </c>
      <c r="H20" s="18">
        <f t="shared" si="0"/>
        <v>0</v>
      </c>
    </row>
    <row r="21" spans="1:8" x14ac:dyDescent="0.25">
      <c r="A21" s="12">
        <v>44753</v>
      </c>
      <c r="B21" s="13">
        <v>430</v>
      </c>
      <c r="C21" s="24"/>
      <c r="D21" s="26" t="s">
        <v>98</v>
      </c>
      <c r="E21" s="20">
        <v>12784</v>
      </c>
      <c r="F21" s="94">
        <v>44767</v>
      </c>
      <c r="G21" s="95">
        <v>12784</v>
      </c>
      <c r="H21" s="18">
        <f t="shared" si="0"/>
        <v>0</v>
      </c>
    </row>
    <row r="22" spans="1:8" x14ac:dyDescent="0.25">
      <c r="A22" s="12">
        <v>44753</v>
      </c>
      <c r="B22" s="13">
        <v>431</v>
      </c>
      <c r="C22" s="24"/>
      <c r="D22" s="26" t="s">
        <v>98</v>
      </c>
      <c r="E22" s="20">
        <v>155040</v>
      </c>
      <c r="F22" s="94">
        <v>44767</v>
      </c>
      <c r="G22" s="95">
        <v>155040</v>
      </c>
      <c r="H22" s="18">
        <f t="shared" si="0"/>
        <v>0</v>
      </c>
    </row>
    <row r="23" spans="1:8" x14ac:dyDescent="0.25">
      <c r="A23" s="12">
        <v>44754</v>
      </c>
      <c r="B23" s="13">
        <v>432</v>
      </c>
      <c r="C23" s="24"/>
      <c r="D23" s="26" t="s">
        <v>98</v>
      </c>
      <c r="E23" s="20">
        <v>103870</v>
      </c>
      <c r="F23" s="94">
        <v>44767</v>
      </c>
      <c r="G23" s="95">
        <v>103870</v>
      </c>
      <c r="H23" s="18">
        <f t="shared" si="0"/>
        <v>0</v>
      </c>
    </row>
    <row r="24" spans="1:8" x14ac:dyDescent="0.25">
      <c r="A24" s="12">
        <v>44755</v>
      </c>
      <c r="B24" s="13">
        <v>433</v>
      </c>
      <c r="C24" s="24"/>
      <c r="D24" s="26" t="s">
        <v>33</v>
      </c>
      <c r="E24" s="20">
        <v>1512</v>
      </c>
      <c r="F24" s="21">
        <v>44744</v>
      </c>
      <c r="G24" s="22">
        <v>1512</v>
      </c>
      <c r="H24" s="18">
        <f t="shared" si="0"/>
        <v>0</v>
      </c>
    </row>
    <row r="25" spans="1:8" ht="18" customHeight="1" x14ac:dyDescent="0.25">
      <c r="A25" s="12">
        <v>44755</v>
      </c>
      <c r="B25" s="13">
        <v>434</v>
      </c>
      <c r="C25" s="24"/>
      <c r="D25" s="26" t="s">
        <v>98</v>
      </c>
      <c r="E25" s="20">
        <v>20000</v>
      </c>
      <c r="F25" s="94">
        <v>44767</v>
      </c>
      <c r="G25" s="95">
        <v>20000</v>
      </c>
      <c r="H25" s="18">
        <f t="shared" si="0"/>
        <v>0</v>
      </c>
    </row>
    <row r="26" spans="1:8" ht="18" customHeight="1" x14ac:dyDescent="0.25">
      <c r="A26" s="12">
        <v>44756</v>
      </c>
      <c r="B26" s="13">
        <v>435</v>
      </c>
      <c r="C26" s="24"/>
      <c r="D26" s="26" t="s">
        <v>98</v>
      </c>
      <c r="E26" s="20">
        <v>43214</v>
      </c>
      <c r="F26" s="94">
        <v>44767</v>
      </c>
      <c r="G26" s="95">
        <v>43214</v>
      </c>
      <c r="H26" s="18">
        <f t="shared" si="0"/>
        <v>0</v>
      </c>
    </row>
    <row r="27" spans="1:8" ht="18" customHeight="1" x14ac:dyDescent="0.25">
      <c r="A27" s="12">
        <v>44758</v>
      </c>
      <c r="B27" s="13">
        <v>436</v>
      </c>
      <c r="C27" s="24"/>
      <c r="D27" s="26" t="s">
        <v>98</v>
      </c>
      <c r="E27" s="20">
        <v>5000</v>
      </c>
      <c r="F27" s="94">
        <v>44767</v>
      </c>
      <c r="G27" s="95">
        <v>5000</v>
      </c>
      <c r="H27" s="18">
        <f t="shared" si="0"/>
        <v>0</v>
      </c>
    </row>
    <row r="28" spans="1:8" ht="18" customHeight="1" x14ac:dyDescent="0.25">
      <c r="A28" s="12">
        <v>44760</v>
      </c>
      <c r="B28" s="13">
        <v>437</v>
      </c>
      <c r="C28" s="24"/>
      <c r="D28" s="26" t="s">
        <v>98</v>
      </c>
      <c r="E28" s="20">
        <v>15340</v>
      </c>
      <c r="F28" s="94">
        <v>44767</v>
      </c>
      <c r="G28" s="95">
        <v>15340</v>
      </c>
      <c r="H28" s="18">
        <f t="shared" si="0"/>
        <v>0</v>
      </c>
    </row>
    <row r="29" spans="1:8" ht="18" customHeight="1" x14ac:dyDescent="0.25">
      <c r="A29" s="12">
        <v>44760</v>
      </c>
      <c r="B29" s="13">
        <v>438</v>
      </c>
      <c r="C29" s="24"/>
      <c r="D29" s="26" t="s">
        <v>20</v>
      </c>
      <c r="E29" s="20">
        <v>34432</v>
      </c>
      <c r="F29" s="21">
        <v>44760</v>
      </c>
      <c r="G29" s="22">
        <v>34432</v>
      </c>
      <c r="H29" s="18">
        <f t="shared" si="0"/>
        <v>0</v>
      </c>
    </row>
    <row r="30" spans="1:8" ht="18" customHeight="1" x14ac:dyDescent="0.25">
      <c r="A30" s="12">
        <v>44761</v>
      </c>
      <c r="B30" s="13">
        <v>439</v>
      </c>
      <c r="C30" s="24"/>
      <c r="D30" s="26" t="s">
        <v>98</v>
      </c>
      <c r="E30" s="20">
        <v>16640</v>
      </c>
      <c r="F30" s="94">
        <v>44767</v>
      </c>
      <c r="G30" s="95">
        <v>16640</v>
      </c>
      <c r="H30" s="75">
        <f t="shared" si="0"/>
        <v>0</v>
      </c>
    </row>
    <row r="31" spans="1:8" ht="18.75" customHeight="1" x14ac:dyDescent="0.25">
      <c r="A31" s="12">
        <v>44762</v>
      </c>
      <c r="B31" s="13">
        <v>440</v>
      </c>
      <c r="C31" s="24"/>
      <c r="D31" s="26" t="s">
        <v>33</v>
      </c>
      <c r="E31" s="20">
        <v>1245</v>
      </c>
      <c r="F31" s="21">
        <v>44769</v>
      </c>
      <c r="G31" s="22">
        <v>1245</v>
      </c>
      <c r="H31" s="18">
        <f t="shared" si="0"/>
        <v>0</v>
      </c>
    </row>
    <row r="32" spans="1:8" ht="19.5" customHeight="1" x14ac:dyDescent="0.25">
      <c r="A32" s="23">
        <v>44763</v>
      </c>
      <c r="B32" s="13">
        <v>441</v>
      </c>
      <c r="C32" s="24"/>
      <c r="D32" s="26" t="s">
        <v>98</v>
      </c>
      <c r="E32" s="20">
        <v>15341</v>
      </c>
      <c r="F32" s="94">
        <v>44767</v>
      </c>
      <c r="G32" s="95">
        <v>15341</v>
      </c>
      <c r="H32" s="18">
        <v>0</v>
      </c>
    </row>
    <row r="33" spans="1:8" ht="19.5" customHeight="1" x14ac:dyDescent="0.25">
      <c r="A33" s="23">
        <v>44763</v>
      </c>
      <c r="B33" s="13">
        <v>442</v>
      </c>
      <c r="C33" s="24"/>
      <c r="D33" s="26" t="s">
        <v>98</v>
      </c>
      <c r="E33" s="20">
        <v>221</v>
      </c>
      <c r="F33" s="94">
        <v>44767</v>
      </c>
      <c r="G33" s="95">
        <v>221</v>
      </c>
      <c r="H33" s="18">
        <v>0</v>
      </c>
    </row>
    <row r="34" spans="1:8" ht="19.5" customHeight="1" x14ac:dyDescent="0.25">
      <c r="A34" s="23">
        <v>44764</v>
      </c>
      <c r="B34" s="13">
        <v>443</v>
      </c>
      <c r="C34" s="24"/>
      <c r="D34" s="26" t="s">
        <v>100</v>
      </c>
      <c r="E34" s="20">
        <v>26596</v>
      </c>
      <c r="F34" s="210">
        <v>44789</v>
      </c>
      <c r="G34" s="86">
        <v>26596</v>
      </c>
      <c r="H34" s="18">
        <v>0</v>
      </c>
    </row>
    <row r="35" spans="1:8" ht="19.5" customHeight="1" x14ac:dyDescent="0.25">
      <c r="A35" s="23">
        <v>44764</v>
      </c>
      <c r="B35" s="13">
        <v>444</v>
      </c>
      <c r="C35" s="24"/>
      <c r="D35" s="64" t="s">
        <v>9</v>
      </c>
      <c r="E35" s="20">
        <v>0</v>
      </c>
      <c r="F35" s="21"/>
      <c r="G35" s="22"/>
      <c r="H35" s="18">
        <f t="shared" si="0"/>
        <v>0</v>
      </c>
    </row>
    <row r="36" spans="1:8" ht="19.5" customHeight="1" x14ac:dyDescent="0.25">
      <c r="A36" s="23">
        <v>44764</v>
      </c>
      <c r="B36" s="13">
        <v>445</v>
      </c>
      <c r="C36" s="24"/>
      <c r="D36" s="26" t="s">
        <v>100</v>
      </c>
      <c r="E36" s="20">
        <v>2640</v>
      </c>
      <c r="F36" s="85">
        <v>44792</v>
      </c>
      <c r="G36" s="86">
        <v>2640</v>
      </c>
      <c r="H36" s="18">
        <f t="shared" si="0"/>
        <v>0</v>
      </c>
    </row>
    <row r="37" spans="1:8" ht="19.5" customHeight="1" x14ac:dyDescent="0.25">
      <c r="A37" s="23">
        <v>44765</v>
      </c>
      <c r="B37" s="13">
        <v>446</v>
      </c>
      <c r="C37" s="24"/>
      <c r="D37" s="26" t="s">
        <v>14</v>
      </c>
      <c r="E37" s="20">
        <v>1414</v>
      </c>
      <c r="F37" s="205">
        <v>44767</v>
      </c>
      <c r="G37" s="206">
        <v>1414</v>
      </c>
      <c r="H37" s="18">
        <f t="shared" si="0"/>
        <v>0</v>
      </c>
    </row>
    <row r="38" spans="1:8" ht="19.5" customHeight="1" x14ac:dyDescent="0.25">
      <c r="A38" s="23">
        <v>44765</v>
      </c>
      <c r="B38" s="13">
        <v>447</v>
      </c>
      <c r="C38" s="24"/>
      <c r="D38" s="26" t="s">
        <v>98</v>
      </c>
      <c r="E38" s="20">
        <v>42041</v>
      </c>
      <c r="F38" s="94">
        <v>44767</v>
      </c>
      <c r="G38" s="95">
        <v>42041</v>
      </c>
      <c r="H38" s="18">
        <f t="shared" si="0"/>
        <v>0</v>
      </c>
    </row>
    <row r="39" spans="1:8" ht="19.5" customHeight="1" x14ac:dyDescent="0.25">
      <c r="A39" s="23">
        <v>44765</v>
      </c>
      <c r="B39" s="13">
        <v>448</v>
      </c>
      <c r="C39" s="24"/>
      <c r="D39" s="26" t="s">
        <v>100</v>
      </c>
      <c r="E39" s="20">
        <v>3100</v>
      </c>
      <c r="F39" s="85">
        <v>44792</v>
      </c>
      <c r="G39" s="86">
        <v>3100</v>
      </c>
      <c r="H39" s="18">
        <f t="shared" si="0"/>
        <v>0</v>
      </c>
    </row>
    <row r="40" spans="1:8" ht="19.5" customHeight="1" x14ac:dyDescent="0.25">
      <c r="A40" s="23">
        <v>44766</v>
      </c>
      <c r="B40" s="13">
        <v>449</v>
      </c>
      <c r="C40" s="24"/>
      <c r="D40" s="26" t="s">
        <v>14</v>
      </c>
      <c r="E40" s="20">
        <v>728</v>
      </c>
      <c r="F40" s="85"/>
      <c r="G40" s="86"/>
      <c r="H40" s="18">
        <f t="shared" si="0"/>
        <v>728</v>
      </c>
    </row>
    <row r="41" spans="1:8" ht="19.5" customHeight="1" x14ac:dyDescent="0.25">
      <c r="A41" s="23">
        <v>44766</v>
      </c>
      <c r="B41" s="13">
        <v>450</v>
      </c>
      <c r="C41" s="24"/>
      <c r="D41" s="64" t="s">
        <v>9</v>
      </c>
      <c r="E41" s="20">
        <v>0</v>
      </c>
      <c r="F41" s="85"/>
      <c r="G41" s="86"/>
      <c r="H41" s="18">
        <f t="shared" si="0"/>
        <v>0</v>
      </c>
    </row>
    <row r="42" spans="1:8" ht="19.5" customHeight="1" x14ac:dyDescent="0.25">
      <c r="A42" s="23">
        <v>44767</v>
      </c>
      <c r="B42" s="13">
        <v>451</v>
      </c>
      <c r="C42" s="24"/>
      <c r="D42" s="26" t="s">
        <v>98</v>
      </c>
      <c r="E42" s="20">
        <v>7875</v>
      </c>
      <c r="F42" s="85"/>
      <c r="G42" s="86"/>
      <c r="H42" s="18">
        <f t="shared" si="0"/>
        <v>7875</v>
      </c>
    </row>
    <row r="43" spans="1:8" ht="19.5" customHeight="1" x14ac:dyDescent="0.25">
      <c r="A43" s="23">
        <v>44767</v>
      </c>
      <c r="B43" s="13">
        <v>452</v>
      </c>
      <c r="C43" s="24"/>
      <c r="D43" s="26" t="s">
        <v>98</v>
      </c>
      <c r="E43" s="20">
        <v>11843</v>
      </c>
      <c r="F43" s="85"/>
      <c r="G43" s="86"/>
      <c r="H43" s="18">
        <f t="shared" si="0"/>
        <v>11843</v>
      </c>
    </row>
    <row r="44" spans="1:8" ht="19.5" customHeight="1" x14ac:dyDescent="0.25">
      <c r="A44" s="23">
        <v>44769</v>
      </c>
      <c r="B44" s="13">
        <v>453</v>
      </c>
      <c r="C44" s="24"/>
      <c r="D44" s="26" t="s">
        <v>33</v>
      </c>
      <c r="E44" s="20">
        <v>1646</v>
      </c>
      <c r="F44" s="85">
        <v>44776</v>
      </c>
      <c r="G44" s="86">
        <v>1646</v>
      </c>
      <c r="H44" s="18">
        <f t="shared" si="0"/>
        <v>0</v>
      </c>
    </row>
    <row r="45" spans="1:8" ht="19.5" customHeight="1" x14ac:dyDescent="0.25">
      <c r="A45" s="23">
        <v>44769</v>
      </c>
      <c r="B45" s="13">
        <v>454</v>
      </c>
      <c r="C45" s="24"/>
      <c r="D45" s="26" t="s">
        <v>98</v>
      </c>
      <c r="E45" s="20">
        <v>2446</v>
      </c>
      <c r="F45" s="85"/>
      <c r="G45" s="86"/>
      <c r="H45" s="18">
        <f t="shared" si="0"/>
        <v>2446</v>
      </c>
    </row>
    <row r="46" spans="1:8" ht="19.5" customHeight="1" x14ac:dyDescent="0.25">
      <c r="A46" s="23">
        <v>44771</v>
      </c>
      <c r="B46" s="13">
        <v>455</v>
      </c>
      <c r="C46" s="24"/>
      <c r="D46" s="26" t="s">
        <v>98</v>
      </c>
      <c r="E46" s="20">
        <v>18102</v>
      </c>
      <c r="F46" s="85"/>
      <c r="G46" s="86"/>
      <c r="H46" s="18">
        <f t="shared" si="0"/>
        <v>18102</v>
      </c>
    </row>
    <row r="47" spans="1:8" ht="19.5" customHeight="1" x14ac:dyDescent="0.25">
      <c r="A47" s="23"/>
      <c r="B47" s="13"/>
      <c r="C47" s="24"/>
      <c r="D47" s="26"/>
      <c r="E47" s="20"/>
      <c r="F47" s="21"/>
      <c r="G47" s="22"/>
      <c r="H47" s="18">
        <f t="shared" si="0"/>
        <v>0</v>
      </c>
    </row>
    <row r="48" spans="1:8" ht="19.5" customHeight="1" x14ac:dyDescent="0.25">
      <c r="A48" s="23"/>
      <c r="B48" s="13"/>
      <c r="C48" s="24"/>
      <c r="D48" s="26"/>
      <c r="E48" s="20"/>
      <c r="F48" s="21"/>
      <c r="G48" s="22"/>
      <c r="H48" s="18">
        <f t="shared" si="0"/>
        <v>0</v>
      </c>
    </row>
    <row r="49" spans="1:9" ht="19.5" customHeight="1" x14ac:dyDescent="0.25">
      <c r="A49" s="23"/>
      <c r="B49" s="13"/>
      <c r="C49" s="24"/>
      <c r="D49" s="204"/>
      <c r="E49" s="60"/>
      <c r="F49" s="61"/>
      <c r="G49" s="62"/>
      <c r="H49" s="18">
        <f t="shared" si="0"/>
        <v>0</v>
      </c>
    </row>
    <row r="50" spans="1:9" ht="16.5" thickBot="1" x14ac:dyDescent="0.3">
      <c r="A50" s="31"/>
      <c r="B50" s="100"/>
      <c r="C50" s="32"/>
      <c r="D50" s="197"/>
      <c r="E50" s="34">
        <v>0</v>
      </c>
      <c r="F50" s="35"/>
      <c r="G50" s="36"/>
      <c r="H50" s="18">
        <f t="shared" si="0"/>
        <v>0</v>
      </c>
      <c r="I50" s="2"/>
    </row>
    <row r="51" spans="1:9" ht="16.5" thickTop="1" x14ac:dyDescent="0.25">
      <c r="B51" s="37"/>
      <c r="C51" s="38"/>
      <c r="D51" s="198"/>
      <c r="E51" s="39">
        <f>SUM(E4:E50)</f>
        <v>923458</v>
      </c>
      <c r="F51" s="39"/>
      <c r="G51" s="39">
        <f>SUM(G4:G50)</f>
        <v>882464</v>
      </c>
      <c r="H51" s="40">
        <f>SUM(H4:H50)</f>
        <v>40994</v>
      </c>
      <c r="I51" s="2"/>
    </row>
    <row r="52" spans="1:9" x14ac:dyDescent="0.25">
      <c r="B52" s="37"/>
      <c r="C52" s="38"/>
      <c r="D52" s="198"/>
      <c r="E52" s="41"/>
      <c r="F52" s="42"/>
      <c r="G52" s="43"/>
      <c r="H52" s="44"/>
      <c r="I52" s="2"/>
    </row>
    <row r="53" spans="1:9" ht="31.5" x14ac:dyDescent="0.25">
      <c r="B53" s="37"/>
      <c r="C53" s="38"/>
      <c r="D53" s="198"/>
      <c r="E53" s="45" t="s">
        <v>6</v>
      </c>
      <c r="F53" s="42"/>
      <c r="G53" s="46" t="s">
        <v>7</v>
      </c>
      <c r="H53" s="44"/>
      <c r="I53" s="2"/>
    </row>
    <row r="54" spans="1:9" ht="16.5" thickBot="1" x14ac:dyDescent="0.3">
      <c r="B54" s="37"/>
      <c r="C54" s="38"/>
      <c r="D54" s="198"/>
      <c r="E54" s="45"/>
      <c r="F54" s="42"/>
      <c r="G54" s="46"/>
      <c r="H54" s="44"/>
      <c r="I54" s="2"/>
    </row>
    <row r="55" spans="1:9" ht="21.75" thickBot="1" x14ac:dyDescent="0.4">
      <c r="B55" s="37"/>
      <c r="C55" s="38"/>
      <c r="D55" s="198"/>
      <c r="E55" s="279">
        <f>E51-G51</f>
        <v>40994</v>
      </c>
      <c r="F55" s="280"/>
      <c r="G55" s="281"/>
      <c r="I55" s="2"/>
    </row>
    <row r="56" spans="1:9" x14ac:dyDescent="0.25">
      <c r="B56" s="37"/>
      <c r="C56" s="38"/>
      <c r="D56" s="198"/>
      <c r="E56" s="41"/>
      <c r="F56" s="42"/>
      <c r="G56" s="43"/>
      <c r="I56" s="2"/>
    </row>
    <row r="57" spans="1:9" ht="18.75" x14ac:dyDescent="0.3">
      <c r="B57" s="37"/>
      <c r="C57" s="38"/>
      <c r="D57" s="198"/>
      <c r="E57" s="282" t="s">
        <v>8</v>
      </c>
      <c r="F57" s="282"/>
      <c r="G57" s="282"/>
      <c r="I57" s="2"/>
    </row>
    <row r="58" spans="1:9" x14ac:dyDescent="0.25">
      <c r="A58" s="111"/>
      <c r="B58" s="112"/>
      <c r="C58" s="113"/>
      <c r="D58" s="199"/>
      <c r="E58" s="115"/>
      <c r="F58" s="116"/>
      <c r="G58" s="117"/>
      <c r="I58" s="2"/>
    </row>
    <row r="59" spans="1:9" ht="18.75" x14ac:dyDescent="0.3">
      <c r="A59" s="101"/>
      <c r="B59" s="102"/>
      <c r="C59" s="103"/>
      <c r="D59" s="200"/>
      <c r="E59" s="50"/>
      <c r="F59" s="51"/>
      <c r="G59" s="50"/>
      <c r="H59" s="104"/>
      <c r="I59" s="2"/>
    </row>
    <row r="60" spans="1:9" x14ac:dyDescent="0.25">
      <c r="A60" s="118"/>
      <c r="B60" s="119"/>
      <c r="C60" s="120"/>
      <c r="D60" s="201"/>
      <c r="E60" s="122"/>
      <c r="F60" s="123"/>
      <c r="G60" s="124"/>
      <c r="H60" s="104"/>
      <c r="I60" s="2"/>
    </row>
    <row r="61" spans="1:9" x14ac:dyDescent="0.25">
      <c r="A61" s="118"/>
      <c r="B61" s="119"/>
      <c r="C61" s="120"/>
      <c r="D61" s="201"/>
      <c r="E61" s="122"/>
      <c r="F61" s="123"/>
      <c r="G61" s="124"/>
      <c r="H61" s="104"/>
      <c r="I61" s="2"/>
    </row>
    <row r="62" spans="1:9" x14ac:dyDescent="0.25">
      <c r="A62" s="118"/>
      <c r="B62" s="119"/>
      <c r="C62" s="120"/>
      <c r="D62" s="201"/>
      <c r="E62" s="122"/>
      <c r="F62" s="123"/>
      <c r="G62" s="124"/>
      <c r="H62" s="104"/>
      <c r="I62" s="2"/>
    </row>
    <row r="63" spans="1:9" x14ac:dyDescent="0.25">
      <c r="A63" s="118"/>
      <c r="B63" s="119"/>
      <c r="C63" s="120"/>
      <c r="D63" s="201"/>
      <c r="E63" s="122"/>
      <c r="F63" s="123"/>
      <c r="G63" s="124"/>
      <c r="H63" s="104"/>
      <c r="I63" s="2"/>
    </row>
    <row r="64" spans="1:9" x14ac:dyDescent="0.25">
      <c r="A64" s="118"/>
      <c r="B64" s="119"/>
      <c r="C64" s="120"/>
      <c r="D64" s="201"/>
      <c r="E64" s="122"/>
      <c r="F64" s="123"/>
      <c r="G64" s="124"/>
      <c r="H64" s="104"/>
      <c r="I64" s="2"/>
    </row>
    <row r="65" spans="1:9" x14ac:dyDescent="0.25">
      <c r="A65" s="118"/>
      <c r="B65" s="119"/>
      <c r="C65" s="120"/>
      <c r="D65" s="201"/>
      <c r="E65" s="122"/>
      <c r="F65" s="123"/>
      <c r="G65" s="124"/>
      <c r="H65" s="104"/>
      <c r="I65" s="2"/>
    </row>
    <row r="66" spans="1:9" x14ac:dyDescent="0.25">
      <c r="A66" s="118"/>
      <c r="B66" s="119"/>
      <c r="C66" s="120"/>
      <c r="D66" s="201"/>
      <c r="E66" s="122"/>
      <c r="F66" s="123"/>
      <c r="G66" s="124"/>
      <c r="H66" s="104"/>
      <c r="I66" s="2"/>
    </row>
    <row r="67" spans="1:9" x14ac:dyDescent="0.25">
      <c r="A67" s="118"/>
      <c r="B67" s="119"/>
      <c r="C67" s="120"/>
      <c r="D67" s="201"/>
      <c r="E67" s="122"/>
      <c r="F67" s="123"/>
      <c r="G67" s="124"/>
      <c r="H67" s="104"/>
      <c r="I67" s="2"/>
    </row>
    <row r="68" spans="1:9" x14ac:dyDescent="0.25">
      <c r="A68" s="118"/>
      <c r="B68" s="119"/>
      <c r="C68" s="120"/>
      <c r="D68" s="201"/>
      <c r="E68" s="122"/>
      <c r="F68" s="123"/>
      <c r="G68" s="124"/>
      <c r="H68" s="104"/>
      <c r="I68" s="2"/>
    </row>
    <row r="69" spans="1:9" x14ac:dyDescent="0.25">
      <c r="A69" s="118"/>
      <c r="B69" s="119"/>
      <c r="C69" s="120"/>
      <c r="D69" s="201"/>
      <c r="E69" s="122"/>
      <c r="F69" s="123"/>
      <c r="G69" s="124"/>
      <c r="H69" s="104"/>
    </row>
    <row r="70" spans="1:9" x14ac:dyDescent="0.25">
      <c r="A70" s="105"/>
      <c r="B70" s="106"/>
      <c r="C70" s="107"/>
      <c r="D70" s="202"/>
      <c r="E70" s="108"/>
      <c r="F70" s="109"/>
      <c r="G70" s="110"/>
      <c r="H70" s="104"/>
    </row>
  </sheetData>
  <sortState ref="A4:H31">
    <sortCondition ref="D4:D31"/>
  </sortState>
  <mergeCells count="4">
    <mergeCell ref="B1:G1"/>
    <mergeCell ref="B2:F2"/>
    <mergeCell ref="E55:G55"/>
    <mergeCell ref="E57:G57"/>
  </mergeCells>
  <pageMargins left="0.27559055118110237" right="0.19685039370078741" top="0.74803149606299213" bottom="0.74803149606299213" header="0.31496062992125984" footer="0.31496062992125984"/>
  <pageSetup scale="90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AN78"/>
  <sheetViews>
    <sheetView topLeftCell="R13" zoomScaleNormal="100" workbookViewId="0">
      <selection activeCell="X30" sqref="X30"/>
    </sheetView>
  </sheetViews>
  <sheetFormatPr baseColWidth="10" defaultRowHeight="18.75" x14ac:dyDescent="0.3"/>
  <cols>
    <col min="1" max="1" width="3.42578125" style="114" customWidth="1"/>
    <col min="2" max="2" width="14" style="114" customWidth="1"/>
    <col min="3" max="3" width="11.42578125" style="114"/>
    <col min="4" max="4" width="15" style="114" bestFit="1" customWidth="1"/>
    <col min="5" max="5" width="16.85546875" style="114" customWidth="1"/>
    <col min="6" max="6" width="3.140625" style="208" customWidth="1"/>
    <col min="7" max="8" width="11.42578125" style="208"/>
    <col min="9" max="9" width="14.140625" style="208" bestFit="1" customWidth="1"/>
    <col min="10" max="10" width="21.140625" style="208" bestFit="1" customWidth="1"/>
    <col min="11" max="16" width="11.42578125" style="114"/>
    <col min="17" max="17" width="39.140625" style="114" customWidth="1"/>
    <col min="18" max="18" width="11.42578125" style="114" customWidth="1"/>
    <col min="19" max="19" width="14.140625" style="114" customWidth="1"/>
    <col min="20" max="20" width="14.7109375" style="114" customWidth="1"/>
    <col min="21" max="21" width="20" style="114" customWidth="1"/>
    <col min="22" max="22" width="14.7109375" style="114" customWidth="1"/>
    <col min="23" max="23" width="15.140625" style="114" customWidth="1"/>
    <col min="24" max="24" width="14.85546875" style="114" customWidth="1"/>
    <col min="25" max="25" width="18.28515625" style="114" customWidth="1"/>
    <col min="26" max="26" width="19.28515625" style="114" customWidth="1"/>
    <col min="27" max="30" width="11.42578125" style="114"/>
    <col min="31" max="31" width="14.85546875" style="136" customWidth="1"/>
    <col min="32" max="32" width="16.7109375" style="115" customWidth="1"/>
    <col min="33" max="33" width="15.5703125" style="114" bestFit="1" customWidth="1"/>
    <col min="34" max="34" width="11.42578125" style="140"/>
    <col min="35" max="36" width="11.42578125" style="114"/>
    <col min="37" max="37" width="13.85546875" style="114" bestFit="1" customWidth="1"/>
    <col min="38" max="38" width="11.42578125" style="114"/>
    <col min="39" max="39" width="17.42578125" style="114" bestFit="1" customWidth="1"/>
    <col min="40" max="16384" width="11.42578125" style="114"/>
  </cols>
  <sheetData>
    <row r="1" spans="2:40" ht="19.5" thickBot="1" x14ac:dyDescent="0.35">
      <c r="V1" s="265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</row>
    <row r="2" spans="2:40" ht="21.75" thickBot="1" x14ac:dyDescent="0.4">
      <c r="B2" s="307" t="s">
        <v>93</v>
      </c>
      <c r="C2" s="307"/>
      <c r="D2" s="307"/>
      <c r="E2" s="307"/>
      <c r="F2" s="307"/>
      <c r="G2" s="307"/>
      <c r="H2" s="307"/>
      <c r="I2" s="307"/>
      <c r="J2" s="307"/>
      <c r="S2" s="304" t="s">
        <v>160</v>
      </c>
      <c r="T2" s="305"/>
      <c r="U2" s="306"/>
      <c r="V2" s="266"/>
      <c r="W2" s="170" t="s">
        <v>91</v>
      </c>
      <c r="X2" s="171"/>
      <c r="Y2" s="171"/>
      <c r="Z2" s="171"/>
      <c r="AA2" s="154"/>
      <c r="AB2" s="154"/>
      <c r="AC2" s="154"/>
      <c r="AD2" s="154"/>
      <c r="AE2" s="154"/>
      <c r="AF2" s="154"/>
      <c r="AG2" s="154"/>
      <c r="AH2" s="161"/>
      <c r="AI2" s="163"/>
      <c r="AJ2" s="164"/>
      <c r="AK2" s="62"/>
      <c r="AL2" s="165"/>
      <c r="AM2" s="62"/>
      <c r="AN2" s="121"/>
    </row>
    <row r="3" spans="2:40" ht="33.75" thickBot="1" x14ac:dyDescent="0.4">
      <c r="B3" s="130" t="s">
        <v>44</v>
      </c>
      <c r="C3" s="132" t="s">
        <v>45</v>
      </c>
      <c r="D3" s="137" t="s">
        <v>2</v>
      </c>
      <c r="E3" s="172" t="s">
        <v>94</v>
      </c>
      <c r="S3" s="260">
        <v>44739</v>
      </c>
      <c r="T3" s="261" t="s">
        <v>124</v>
      </c>
      <c r="U3" s="262">
        <v>25454.05</v>
      </c>
      <c r="V3" s="266"/>
      <c r="W3" s="263" t="s">
        <v>44</v>
      </c>
      <c r="X3" s="132" t="s">
        <v>45</v>
      </c>
      <c r="Y3" s="137" t="s">
        <v>2</v>
      </c>
      <c r="Z3" s="131" t="s">
        <v>92</v>
      </c>
      <c r="AD3" s="101"/>
      <c r="AE3" s="135"/>
      <c r="AF3" s="162"/>
      <c r="AG3" s="166"/>
      <c r="AH3" s="161"/>
      <c r="AI3" s="163"/>
      <c r="AJ3" s="164"/>
      <c r="AK3" s="62"/>
      <c r="AL3" s="165"/>
      <c r="AM3" s="62"/>
      <c r="AN3" s="121"/>
    </row>
    <row r="4" spans="2:40" ht="24.75" customHeight="1" x14ac:dyDescent="0.3">
      <c r="B4" s="128">
        <v>44763</v>
      </c>
      <c r="C4" s="133">
        <v>44767</v>
      </c>
      <c r="D4" s="129">
        <v>80325</v>
      </c>
      <c r="E4" s="129">
        <f>D4</f>
        <v>80325</v>
      </c>
      <c r="F4" s="187" t="s">
        <v>104</v>
      </c>
      <c r="G4" s="178">
        <v>44787</v>
      </c>
      <c r="H4" s="215">
        <v>44793</v>
      </c>
      <c r="I4" s="179">
        <v>71526</v>
      </c>
      <c r="J4" s="20">
        <f>E28+I4</f>
        <v>1332568</v>
      </c>
      <c r="S4" s="252">
        <v>44739</v>
      </c>
      <c r="T4" s="253" t="s">
        <v>129</v>
      </c>
      <c r="U4" s="22">
        <v>9215.3700000000008</v>
      </c>
      <c r="V4" s="266"/>
      <c r="W4" s="264">
        <v>44720</v>
      </c>
      <c r="X4" s="133">
        <v>44722</v>
      </c>
      <c r="Y4" s="129">
        <v>45730</v>
      </c>
      <c r="Z4" s="129">
        <f>Y4</f>
        <v>45730</v>
      </c>
      <c r="AD4" s="101"/>
      <c r="AE4" s="135"/>
      <c r="AF4" s="60"/>
      <c r="AG4" s="60"/>
      <c r="AH4" s="161"/>
      <c r="AI4" s="163"/>
      <c r="AJ4" s="164"/>
      <c r="AK4" s="62"/>
      <c r="AL4" s="165"/>
      <c r="AM4" s="62"/>
      <c r="AN4" s="121"/>
    </row>
    <row r="5" spans="2:40" ht="24.75" customHeight="1" x14ac:dyDescent="0.3">
      <c r="B5" s="128">
        <v>44764</v>
      </c>
      <c r="C5" s="134">
        <v>44767</v>
      </c>
      <c r="D5" s="20">
        <v>40907</v>
      </c>
      <c r="E5" s="20">
        <f>E4+D5</f>
        <v>121232</v>
      </c>
      <c r="F5" s="208" t="s">
        <v>104</v>
      </c>
      <c r="G5" s="178">
        <v>44787</v>
      </c>
      <c r="H5" s="215">
        <v>44798</v>
      </c>
      <c r="I5" s="179">
        <v>500</v>
      </c>
      <c r="J5" s="20">
        <f t="shared" ref="J5:J20" si="0">J4+I5</f>
        <v>1333068</v>
      </c>
      <c r="S5" s="252">
        <v>44740</v>
      </c>
      <c r="T5" s="253" t="s">
        <v>130</v>
      </c>
      <c r="U5" s="22">
        <v>96875.6</v>
      </c>
      <c r="V5" s="266"/>
      <c r="W5" s="264">
        <v>44721</v>
      </c>
      <c r="X5" s="134">
        <v>44722</v>
      </c>
      <c r="Y5" s="20">
        <v>44700</v>
      </c>
      <c r="Z5" s="20">
        <f>Z4+Y5</f>
        <v>90430</v>
      </c>
      <c r="AD5" s="101"/>
      <c r="AE5" s="135"/>
      <c r="AF5" s="60"/>
      <c r="AG5" s="60"/>
      <c r="AH5" s="161"/>
      <c r="AI5" s="163"/>
      <c r="AJ5" s="164"/>
      <c r="AK5" s="62"/>
      <c r="AL5" s="165"/>
      <c r="AM5" s="62"/>
      <c r="AN5" s="121"/>
    </row>
    <row r="6" spans="2:40" ht="24.75" customHeight="1" x14ac:dyDescent="0.3">
      <c r="B6" s="128">
        <v>44765</v>
      </c>
      <c r="C6" s="134">
        <v>44767</v>
      </c>
      <c r="D6" s="20">
        <v>72303.5</v>
      </c>
      <c r="E6" s="20">
        <f t="shared" ref="E6:E12" si="1">E5+D6</f>
        <v>193535.5</v>
      </c>
      <c r="F6" s="208" t="s">
        <v>106</v>
      </c>
      <c r="G6" s="178">
        <v>44788</v>
      </c>
      <c r="H6" s="215">
        <v>44793</v>
      </c>
      <c r="I6" s="179">
        <v>50554</v>
      </c>
      <c r="J6" s="20">
        <f t="shared" si="0"/>
        <v>1383622</v>
      </c>
      <c r="S6" s="252">
        <v>44741</v>
      </c>
      <c r="T6" s="253" t="s">
        <v>131</v>
      </c>
      <c r="U6" s="22">
        <v>26574.6</v>
      </c>
      <c r="V6" s="266"/>
      <c r="W6" s="264">
        <v>44722</v>
      </c>
      <c r="X6" s="134">
        <v>44725</v>
      </c>
      <c r="Y6" s="20">
        <v>45943</v>
      </c>
      <c r="Z6" s="20">
        <f>Z5+Y6</f>
        <v>136373</v>
      </c>
      <c r="AD6" s="101"/>
      <c r="AE6" s="135"/>
      <c r="AF6" s="60"/>
      <c r="AG6" s="60"/>
      <c r="AH6" s="161"/>
      <c r="AI6" s="163"/>
      <c r="AJ6" s="164"/>
      <c r="AK6" s="62"/>
      <c r="AL6" s="165"/>
      <c r="AM6" s="62"/>
      <c r="AN6" s="121"/>
    </row>
    <row r="7" spans="2:40" ht="24.75" customHeight="1" x14ac:dyDescent="0.3">
      <c r="B7" s="128">
        <v>44766</v>
      </c>
      <c r="C7" s="134">
        <v>44767</v>
      </c>
      <c r="D7" s="20">
        <v>36105</v>
      </c>
      <c r="E7" s="20">
        <f t="shared" si="1"/>
        <v>229640.5</v>
      </c>
      <c r="F7" s="208" t="s">
        <v>106</v>
      </c>
      <c r="G7" s="178">
        <v>44789</v>
      </c>
      <c r="H7" s="215">
        <v>44793</v>
      </c>
      <c r="I7" s="179">
        <v>22615</v>
      </c>
      <c r="J7" s="20">
        <f t="shared" si="0"/>
        <v>1406237</v>
      </c>
      <c r="S7" s="252">
        <v>44742</v>
      </c>
      <c r="T7" s="253" t="s">
        <v>132</v>
      </c>
      <c r="U7" s="22">
        <v>110618.06</v>
      </c>
      <c r="V7" s="266"/>
      <c r="W7" s="264">
        <v>44723</v>
      </c>
      <c r="X7" s="134">
        <v>44725</v>
      </c>
      <c r="Y7" s="20">
        <v>16613.5</v>
      </c>
      <c r="Z7" s="20">
        <f t="shared" ref="Z7:Z22" si="2">Z6+Y7</f>
        <v>152986.5</v>
      </c>
      <c r="AD7" s="101"/>
      <c r="AE7" s="135"/>
      <c r="AF7" s="60"/>
      <c r="AG7" s="60"/>
      <c r="AH7" s="161"/>
      <c r="AI7" s="163"/>
      <c r="AJ7" s="164"/>
      <c r="AK7" s="62"/>
      <c r="AL7" s="165"/>
      <c r="AM7" s="62"/>
      <c r="AN7" s="121"/>
    </row>
    <row r="8" spans="2:40" ht="24.75" customHeight="1" x14ac:dyDescent="0.3">
      <c r="B8" s="128">
        <v>44767</v>
      </c>
      <c r="C8" s="134">
        <v>44771</v>
      </c>
      <c r="D8" s="20">
        <v>3510</v>
      </c>
      <c r="E8" s="20">
        <f t="shared" si="1"/>
        <v>233150.5</v>
      </c>
      <c r="F8" s="208" t="s">
        <v>106</v>
      </c>
      <c r="G8" s="178">
        <v>44790</v>
      </c>
      <c r="H8" s="215">
        <v>44793</v>
      </c>
      <c r="I8" s="184">
        <v>21525</v>
      </c>
      <c r="J8" s="20">
        <f t="shared" si="0"/>
        <v>1427762</v>
      </c>
      <c r="S8" s="254">
        <v>44742</v>
      </c>
      <c r="T8" s="255" t="s">
        <v>133</v>
      </c>
      <c r="U8" s="22">
        <v>3223.2</v>
      </c>
      <c r="V8" s="266"/>
      <c r="W8" s="264">
        <v>44724</v>
      </c>
      <c r="X8" s="134">
        <v>44725</v>
      </c>
      <c r="Y8" s="20">
        <v>17154</v>
      </c>
      <c r="Z8" s="20">
        <f t="shared" si="2"/>
        <v>170140.5</v>
      </c>
      <c r="AD8" s="101"/>
      <c r="AE8" s="135"/>
      <c r="AF8" s="60"/>
      <c r="AG8" s="60"/>
      <c r="AH8" s="161"/>
      <c r="AI8" s="163"/>
      <c r="AJ8" s="164"/>
      <c r="AK8" s="62"/>
      <c r="AL8" s="165"/>
      <c r="AM8" s="62"/>
      <c r="AN8" s="121"/>
    </row>
    <row r="9" spans="2:40" ht="24.75" customHeight="1" x14ac:dyDescent="0.3">
      <c r="B9" s="128">
        <v>44768</v>
      </c>
      <c r="C9" s="134">
        <v>44771</v>
      </c>
      <c r="D9" s="20">
        <v>17556</v>
      </c>
      <c r="E9" s="20">
        <f t="shared" si="1"/>
        <v>250706.5</v>
      </c>
      <c r="F9" s="208" t="s">
        <v>46</v>
      </c>
      <c r="G9" s="178">
        <v>44791</v>
      </c>
      <c r="H9" s="215">
        <v>44793</v>
      </c>
      <c r="I9" s="184">
        <v>46128.5</v>
      </c>
      <c r="J9" s="20">
        <f t="shared" si="0"/>
        <v>1473890.5</v>
      </c>
      <c r="S9" s="254">
        <v>44743</v>
      </c>
      <c r="T9" s="255" t="s">
        <v>134</v>
      </c>
      <c r="U9" s="22">
        <v>65436.19</v>
      </c>
      <c r="V9" s="266"/>
      <c r="W9" s="264">
        <v>44725</v>
      </c>
      <c r="X9" s="134">
        <v>44728</v>
      </c>
      <c r="Y9" s="20">
        <v>50350</v>
      </c>
      <c r="Z9" s="20">
        <f t="shared" si="2"/>
        <v>220490.5</v>
      </c>
      <c r="AD9" s="101"/>
      <c r="AE9" s="135"/>
      <c r="AF9" s="60"/>
      <c r="AG9" s="60"/>
      <c r="AH9" s="161"/>
      <c r="AI9" s="163"/>
      <c r="AJ9" s="164"/>
      <c r="AK9" s="62"/>
      <c r="AL9" s="165"/>
      <c r="AM9" s="62"/>
      <c r="AN9" s="121"/>
    </row>
    <row r="10" spans="2:40" ht="24.75" customHeight="1" x14ac:dyDescent="0.3">
      <c r="B10" s="128">
        <v>44769</v>
      </c>
      <c r="C10" s="134">
        <v>44771</v>
      </c>
      <c r="D10" s="20">
        <v>41640</v>
      </c>
      <c r="E10" s="20">
        <f t="shared" si="1"/>
        <v>292346.5</v>
      </c>
      <c r="F10" s="208" t="s">
        <v>46</v>
      </c>
      <c r="G10" s="178">
        <v>44792</v>
      </c>
      <c r="H10" s="215">
        <v>44793</v>
      </c>
      <c r="I10" s="184">
        <v>58983.5</v>
      </c>
      <c r="J10" s="20">
        <f t="shared" si="0"/>
        <v>1532874</v>
      </c>
      <c r="S10" s="254">
        <v>44744</v>
      </c>
      <c r="T10" s="255" t="s">
        <v>135</v>
      </c>
      <c r="U10" s="22">
        <v>60853.03</v>
      </c>
      <c r="V10" s="266"/>
      <c r="W10" s="264">
        <v>44726</v>
      </c>
      <c r="X10" s="134">
        <v>44728</v>
      </c>
      <c r="Y10" s="20">
        <v>44920</v>
      </c>
      <c r="Z10" s="20">
        <f t="shared" si="2"/>
        <v>265410.5</v>
      </c>
      <c r="AD10" s="101"/>
      <c r="AE10" s="135"/>
      <c r="AF10" s="60"/>
      <c r="AG10" s="60"/>
      <c r="AH10" s="161"/>
      <c r="AI10" s="163"/>
      <c r="AJ10" s="164"/>
      <c r="AK10" s="62"/>
      <c r="AL10" s="165"/>
      <c r="AM10" s="62"/>
      <c r="AN10" s="121"/>
    </row>
    <row r="11" spans="2:40" ht="24.75" customHeight="1" x14ac:dyDescent="0.3">
      <c r="B11" s="128">
        <v>44770</v>
      </c>
      <c r="C11" s="134">
        <v>44771</v>
      </c>
      <c r="D11" s="20">
        <v>37988.5</v>
      </c>
      <c r="E11" s="20">
        <f t="shared" si="1"/>
        <v>330335</v>
      </c>
      <c r="G11" s="178">
        <v>44793</v>
      </c>
      <c r="H11" s="215">
        <v>44798</v>
      </c>
      <c r="I11" s="184">
        <v>100977</v>
      </c>
      <c r="J11" s="20">
        <f t="shared" si="0"/>
        <v>1633851</v>
      </c>
      <c r="S11" s="254">
        <v>44744</v>
      </c>
      <c r="T11" s="255" t="s">
        <v>136</v>
      </c>
      <c r="U11" s="22">
        <v>5205</v>
      </c>
      <c r="V11" s="266"/>
      <c r="W11" s="264">
        <v>44727</v>
      </c>
      <c r="X11" s="134">
        <v>44728</v>
      </c>
      <c r="Y11" s="20">
        <v>36290.5</v>
      </c>
      <c r="Z11" s="20">
        <f t="shared" si="2"/>
        <v>301701</v>
      </c>
      <c r="AD11" s="101"/>
      <c r="AE11" s="135"/>
      <c r="AF11" s="60"/>
      <c r="AG11" s="60"/>
      <c r="AH11" s="161"/>
      <c r="AI11" s="163"/>
      <c r="AJ11" s="164"/>
      <c r="AK11" s="62"/>
      <c r="AL11" s="165"/>
      <c r="AM11" s="62"/>
      <c r="AN11" s="121"/>
    </row>
    <row r="12" spans="2:40" ht="24.75" customHeight="1" x14ac:dyDescent="0.3">
      <c r="B12" s="128">
        <v>44771</v>
      </c>
      <c r="C12" s="134">
        <v>44776</v>
      </c>
      <c r="D12" s="20">
        <v>56000</v>
      </c>
      <c r="E12" s="20">
        <f t="shared" si="1"/>
        <v>386335</v>
      </c>
      <c r="G12" s="178">
        <v>44794</v>
      </c>
      <c r="H12" s="215">
        <v>44798</v>
      </c>
      <c r="I12" s="184">
        <v>53500.5</v>
      </c>
      <c r="J12" s="20">
        <f t="shared" si="0"/>
        <v>1687351.5</v>
      </c>
      <c r="S12" s="252">
        <v>44746</v>
      </c>
      <c r="T12" s="253" t="s">
        <v>137</v>
      </c>
      <c r="U12" s="22">
        <v>67911.399999999994</v>
      </c>
      <c r="V12" s="266"/>
      <c r="W12" s="264">
        <v>44728</v>
      </c>
      <c r="X12" s="134">
        <v>44732</v>
      </c>
      <c r="Y12" s="20">
        <v>49576</v>
      </c>
      <c r="Z12" s="20">
        <f t="shared" si="2"/>
        <v>351277</v>
      </c>
      <c r="AD12" s="101"/>
      <c r="AE12" s="135"/>
      <c r="AF12" s="60"/>
      <c r="AG12" s="60"/>
      <c r="AH12" s="161"/>
      <c r="AI12" s="163"/>
      <c r="AJ12" s="164"/>
      <c r="AK12" s="62"/>
      <c r="AL12" s="165"/>
      <c r="AM12" s="62"/>
      <c r="AN12" s="121"/>
    </row>
    <row r="13" spans="2:40" ht="24.75" customHeight="1" x14ac:dyDescent="0.3">
      <c r="B13" s="128">
        <v>44772</v>
      </c>
      <c r="C13" s="134">
        <v>44776</v>
      </c>
      <c r="D13" s="22">
        <v>50983</v>
      </c>
      <c r="E13" s="20">
        <f t="shared" ref="E13:E28" si="3">E12+D13</f>
        <v>437318</v>
      </c>
      <c r="G13" s="178">
        <v>44795</v>
      </c>
      <c r="H13" s="215">
        <v>44798</v>
      </c>
      <c r="I13" s="184">
        <v>23209.5</v>
      </c>
      <c r="J13" s="20">
        <f t="shared" si="0"/>
        <v>1710561</v>
      </c>
      <c r="S13" s="252">
        <v>44746</v>
      </c>
      <c r="T13" s="253" t="s">
        <v>138</v>
      </c>
      <c r="U13" s="22">
        <v>73363.8</v>
      </c>
      <c r="V13" s="266"/>
      <c r="W13" s="264">
        <v>44729</v>
      </c>
      <c r="X13" s="134">
        <v>44732</v>
      </c>
      <c r="Y13" s="22">
        <v>48123</v>
      </c>
      <c r="Z13" s="20">
        <f t="shared" si="2"/>
        <v>399400</v>
      </c>
      <c r="AD13" s="101"/>
      <c r="AE13" s="135"/>
      <c r="AF13" s="62"/>
      <c r="AG13" s="60"/>
      <c r="AH13" s="161"/>
      <c r="AI13" s="163"/>
      <c r="AJ13" s="164"/>
      <c r="AK13" s="62"/>
      <c r="AL13" s="165"/>
      <c r="AM13" s="62"/>
      <c r="AN13" s="121"/>
    </row>
    <row r="14" spans="2:40" ht="24.75" customHeight="1" x14ac:dyDescent="0.3">
      <c r="B14" s="128">
        <v>44773</v>
      </c>
      <c r="C14" s="134">
        <v>44776</v>
      </c>
      <c r="D14" s="20">
        <v>46721</v>
      </c>
      <c r="E14" s="20">
        <f t="shared" si="3"/>
        <v>484039</v>
      </c>
      <c r="G14" s="178">
        <v>44704</v>
      </c>
      <c r="H14" s="215">
        <v>44798</v>
      </c>
      <c r="I14" s="184">
        <v>10000</v>
      </c>
      <c r="J14" s="20">
        <f t="shared" si="0"/>
        <v>1720561</v>
      </c>
      <c r="S14" s="252">
        <v>44747</v>
      </c>
      <c r="T14" s="253" t="s">
        <v>139</v>
      </c>
      <c r="U14" s="22">
        <v>31164.35</v>
      </c>
      <c r="V14" s="266"/>
      <c r="W14" s="264">
        <v>44730</v>
      </c>
      <c r="X14" s="134">
        <v>44732</v>
      </c>
      <c r="Y14" s="20">
        <v>66300</v>
      </c>
      <c r="Z14" s="20">
        <f t="shared" si="2"/>
        <v>465700</v>
      </c>
      <c r="AD14" s="101"/>
      <c r="AE14" s="135"/>
      <c r="AF14" s="60"/>
      <c r="AG14" s="60"/>
      <c r="AH14" s="161"/>
      <c r="AI14" s="163"/>
      <c r="AJ14" s="164"/>
      <c r="AK14" s="62"/>
      <c r="AL14" s="165"/>
      <c r="AM14" s="62"/>
      <c r="AN14" s="121"/>
    </row>
    <row r="15" spans="2:40" ht="24.75" customHeight="1" x14ac:dyDescent="0.3">
      <c r="B15" s="128">
        <v>44774</v>
      </c>
      <c r="C15" s="134">
        <v>44776</v>
      </c>
      <c r="D15" s="20">
        <v>79607</v>
      </c>
      <c r="E15" s="20">
        <f t="shared" si="3"/>
        <v>563646</v>
      </c>
      <c r="G15" s="178">
        <v>44797</v>
      </c>
      <c r="H15" s="215">
        <v>44798</v>
      </c>
      <c r="I15" s="184">
        <v>63665</v>
      </c>
      <c r="J15" s="20">
        <f t="shared" si="0"/>
        <v>1784226</v>
      </c>
      <c r="S15" s="252">
        <v>44748</v>
      </c>
      <c r="T15" s="253" t="s">
        <v>140</v>
      </c>
      <c r="U15" s="22">
        <v>58616</v>
      </c>
      <c r="V15" s="266"/>
      <c r="W15" s="264">
        <v>44731</v>
      </c>
      <c r="X15" s="134">
        <v>44732</v>
      </c>
      <c r="Y15" s="20">
        <v>75117</v>
      </c>
      <c r="Z15" s="20">
        <f t="shared" si="2"/>
        <v>540817</v>
      </c>
      <c r="AD15" s="101"/>
      <c r="AE15" s="135"/>
      <c r="AF15" s="60"/>
      <c r="AG15" s="60"/>
      <c r="AH15" s="161"/>
      <c r="AI15" s="163"/>
      <c r="AJ15" s="164"/>
      <c r="AK15" s="62"/>
      <c r="AL15" s="165"/>
      <c r="AM15" s="62"/>
      <c r="AN15" s="121"/>
    </row>
    <row r="16" spans="2:40" ht="24.75" customHeight="1" x14ac:dyDescent="0.3">
      <c r="B16" s="128">
        <v>44775</v>
      </c>
      <c r="C16" s="134">
        <v>44776</v>
      </c>
      <c r="D16" s="20">
        <v>64513</v>
      </c>
      <c r="E16" s="20">
        <f t="shared" si="3"/>
        <v>628159</v>
      </c>
      <c r="G16" s="178">
        <v>44798</v>
      </c>
      <c r="H16" s="215">
        <v>44798</v>
      </c>
      <c r="I16" s="184">
        <v>14701</v>
      </c>
      <c r="J16" s="20">
        <f t="shared" si="0"/>
        <v>1798927</v>
      </c>
      <c r="S16" s="252">
        <v>44749</v>
      </c>
      <c r="T16" s="253" t="s">
        <v>141</v>
      </c>
      <c r="U16" s="22">
        <v>106705.96</v>
      </c>
      <c r="V16" s="266"/>
      <c r="W16" s="264"/>
      <c r="X16" s="134"/>
      <c r="Y16" s="20"/>
      <c r="Z16" s="20">
        <f t="shared" si="2"/>
        <v>540817</v>
      </c>
      <c r="AD16" s="101"/>
      <c r="AE16" s="135"/>
      <c r="AF16" s="60"/>
      <c r="AG16" s="60"/>
      <c r="AH16" s="161"/>
      <c r="AI16" s="163"/>
      <c r="AJ16" s="164"/>
      <c r="AK16" s="62"/>
      <c r="AL16" s="165"/>
      <c r="AM16" s="62"/>
      <c r="AN16" s="121"/>
    </row>
    <row r="17" spans="2:40" ht="24.75" customHeight="1" x14ac:dyDescent="0.3">
      <c r="B17" s="128">
        <v>44776</v>
      </c>
      <c r="C17" s="134">
        <v>44782</v>
      </c>
      <c r="D17" s="20">
        <v>45403</v>
      </c>
      <c r="E17" s="20">
        <f t="shared" si="3"/>
        <v>673562</v>
      </c>
      <c r="G17" s="178"/>
      <c r="H17" s="215"/>
      <c r="I17" s="184"/>
      <c r="J17" s="20">
        <f t="shared" si="0"/>
        <v>1798927</v>
      </c>
      <c r="S17" s="252">
        <v>44750</v>
      </c>
      <c r="T17" s="253" t="s">
        <v>142</v>
      </c>
      <c r="U17" s="22">
        <v>68357.89</v>
      </c>
      <c r="V17" s="266"/>
      <c r="W17" s="264"/>
      <c r="X17" s="134"/>
      <c r="Y17" s="20">
        <v>-529362.74</v>
      </c>
      <c r="Z17" s="20">
        <f t="shared" si="2"/>
        <v>11454.260000000009</v>
      </c>
      <c r="AD17" s="101"/>
      <c r="AE17" s="135"/>
      <c r="AF17" s="60"/>
      <c r="AG17" s="60"/>
      <c r="AH17" s="161"/>
      <c r="AI17" s="163"/>
      <c r="AJ17" s="164"/>
      <c r="AK17" s="62"/>
      <c r="AL17" s="165"/>
      <c r="AM17" s="62"/>
      <c r="AN17" s="121"/>
    </row>
    <row r="18" spans="2:40" ht="24.75" customHeight="1" x14ac:dyDescent="0.3">
      <c r="B18" s="128">
        <v>44777</v>
      </c>
      <c r="C18" s="134">
        <v>44782</v>
      </c>
      <c r="D18" s="20">
        <v>156941</v>
      </c>
      <c r="E18" s="20">
        <f t="shared" si="3"/>
        <v>830503</v>
      </c>
      <c r="G18" s="178"/>
      <c r="H18" s="177"/>
      <c r="I18" s="182"/>
      <c r="J18" s="20">
        <f t="shared" si="0"/>
        <v>1798927</v>
      </c>
      <c r="S18" s="252">
        <v>44751</v>
      </c>
      <c r="T18" s="253" t="s">
        <v>143</v>
      </c>
      <c r="U18" s="22">
        <v>39927.050000000003</v>
      </c>
      <c r="V18" s="266"/>
      <c r="W18" s="264"/>
      <c r="X18" s="134"/>
      <c r="Y18" s="20"/>
      <c r="Z18" s="20">
        <f t="shared" si="2"/>
        <v>11454.260000000009</v>
      </c>
      <c r="AD18" s="101"/>
      <c r="AE18" s="135"/>
      <c r="AF18" s="60"/>
      <c r="AG18" s="167"/>
      <c r="AH18" s="161"/>
      <c r="AI18" s="163"/>
      <c r="AJ18" s="164"/>
      <c r="AK18" s="62"/>
      <c r="AL18" s="165"/>
      <c r="AM18" s="62"/>
      <c r="AN18" s="121"/>
    </row>
    <row r="19" spans="2:40" ht="24.75" customHeight="1" thickBot="1" x14ac:dyDescent="0.35">
      <c r="B19" s="128">
        <v>44778</v>
      </c>
      <c r="C19" s="134">
        <v>44782</v>
      </c>
      <c r="D19" s="20">
        <v>72825</v>
      </c>
      <c r="E19" s="20">
        <f t="shared" si="3"/>
        <v>903328</v>
      </c>
      <c r="F19" s="185"/>
      <c r="G19" s="186" t="s">
        <v>103</v>
      </c>
      <c r="H19" s="175" t="s">
        <v>96</v>
      </c>
      <c r="I19" s="174">
        <v>-1798927.83</v>
      </c>
      <c r="J19" s="20">
        <f t="shared" si="0"/>
        <v>-0.83000000007450581</v>
      </c>
      <c r="S19" s="252">
        <v>44753</v>
      </c>
      <c r="T19" s="253" t="s">
        <v>144</v>
      </c>
      <c r="U19" s="22">
        <v>121513</v>
      </c>
      <c r="V19" s="266"/>
      <c r="W19" s="264"/>
      <c r="X19" s="293" t="s">
        <v>95</v>
      </c>
      <c r="Y19" s="294"/>
      <c r="Z19" s="77">
        <f t="shared" si="2"/>
        <v>11454.260000000009</v>
      </c>
      <c r="AD19" s="101"/>
      <c r="AE19" s="135"/>
      <c r="AF19" s="60"/>
      <c r="AG19" s="60"/>
      <c r="AH19" s="161"/>
      <c r="AI19" s="163"/>
      <c r="AJ19" s="164"/>
      <c r="AK19" s="62"/>
      <c r="AL19" s="165"/>
      <c r="AM19" s="62"/>
      <c r="AN19" s="121"/>
    </row>
    <row r="20" spans="2:40" ht="21" x14ac:dyDescent="0.35">
      <c r="B20" s="128">
        <v>44778</v>
      </c>
      <c r="C20" s="134">
        <v>44788</v>
      </c>
      <c r="D20" s="20">
        <v>500</v>
      </c>
      <c r="E20" s="20">
        <f t="shared" si="3"/>
        <v>903828</v>
      </c>
      <c r="G20" s="308" t="s">
        <v>159</v>
      </c>
      <c r="H20" s="309"/>
      <c r="I20" s="310"/>
      <c r="J20" s="183">
        <f t="shared" si="0"/>
        <v>-0.83000000007450581</v>
      </c>
      <c r="S20" s="252">
        <v>44754</v>
      </c>
      <c r="T20" s="253" t="s">
        <v>145</v>
      </c>
      <c r="U20" s="22">
        <v>60297.8</v>
      </c>
      <c r="V20" s="266"/>
      <c r="W20" s="264"/>
      <c r="X20" s="134"/>
      <c r="Y20" s="20"/>
      <c r="Z20" s="20">
        <f t="shared" si="2"/>
        <v>11454.260000000009</v>
      </c>
      <c r="AA20" s="121"/>
      <c r="AB20" s="121"/>
      <c r="AC20" s="121"/>
      <c r="AD20" s="168"/>
      <c r="AE20" s="135"/>
      <c r="AF20" s="60"/>
      <c r="AG20" s="60"/>
      <c r="AH20" s="161"/>
      <c r="AI20" s="163"/>
      <c r="AJ20" s="164"/>
      <c r="AK20" s="62"/>
      <c r="AL20" s="165"/>
      <c r="AM20" s="62"/>
      <c r="AN20" s="121"/>
    </row>
    <row r="21" spans="2:40" ht="19.5" thickBot="1" x14ac:dyDescent="0.35">
      <c r="B21" s="128">
        <v>44779</v>
      </c>
      <c r="C21" s="134">
        <v>44782</v>
      </c>
      <c r="D21" s="20">
        <v>33319</v>
      </c>
      <c r="E21" s="20">
        <f t="shared" si="3"/>
        <v>937147</v>
      </c>
      <c r="G21" s="311"/>
      <c r="H21" s="312"/>
      <c r="I21" s="313"/>
      <c r="J21" s="114"/>
      <c r="S21" s="252">
        <v>44755</v>
      </c>
      <c r="T21" s="253" t="s">
        <v>146</v>
      </c>
      <c r="U21" s="22">
        <v>105453.7</v>
      </c>
      <c r="V21" s="266"/>
      <c r="W21" s="264"/>
      <c r="X21" s="134"/>
      <c r="Y21" s="20"/>
      <c r="Z21" s="20">
        <f t="shared" si="2"/>
        <v>11454.260000000009</v>
      </c>
      <c r="AA21" s="121"/>
      <c r="AB21" s="121"/>
      <c r="AC21" s="121"/>
      <c r="AD21" s="101"/>
      <c r="AE21" s="135"/>
      <c r="AF21" s="60"/>
      <c r="AG21" s="60"/>
      <c r="AH21" s="161"/>
      <c r="AI21" s="163"/>
      <c r="AJ21" s="164"/>
      <c r="AK21" s="62"/>
      <c r="AL21" s="165"/>
      <c r="AM21" s="62"/>
      <c r="AN21" s="121"/>
    </row>
    <row r="22" spans="2:40" x14ac:dyDescent="0.3">
      <c r="B22" s="128">
        <v>44780</v>
      </c>
      <c r="C22" s="134">
        <v>44782</v>
      </c>
      <c r="D22" s="20">
        <v>44630</v>
      </c>
      <c r="E22" s="20">
        <f t="shared" si="3"/>
        <v>981777</v>
      </c>
      <c r="S22" s="252">
        <v>44756</v>
      </c>
      <c r="T22" s="253" t="s">
        <v>147</v>
      </c>
      <c r="U22" s="22">
        <v>65012.85</v>
      </c>
      <c r="V22" s="266"/>
      <c r="W22" s="264"/>
      <c r="X22" s="134"/>
      <c r="Y22" s="20"/>
      <c r="Z22" s="157">
        <f t="shared" si="2"/>
        <v>11454.260000000009</v>
      </c>
      <c r="AA22" s="121"/>
      <c r="AB22" s="121"/>
      <c r="AC22" s="121"/>
      <c r="AD22" s="101"/>
      <c r="AE22" s="135"/>
      <c r="AF22" s="60"/>
      <c r="AG22" s="60"/>
      <c r="AH22" s="161"/>
      <c r="AI22" s="163"/>
      <c r="AJ22" s="164"/>
      <c r="AK22" s="62"/>
      <c r="AL22" s="165"/>
      <c r="AM22" s="62"/>
      <c r="AN22" s="127"/>
    </row>
    <row r="23" spans="2:40" x14ac:dyDescent="0.3">
      <c r="B23" s="128">
        <v>44781</v>
      </c>
      <c r="C23" s="134">
        <v>44788</v>
      </c>
      <c r="D23" s="20">
        <v>47182</v>
      </c>
      <c r="E23" s="20">
        <f t="shared" si="3"/>
        <v>1028959</v>
      </c>
      <c r="S23" s="252">
        <v>44757</v>
      </c>
      <c r="T23" s="253" t="s">
        <v>148</v>
      </c>
      <c r="U23" s="22">
        <v>83843.7</v>
      </c>
      <c r="V23" s="266"/>
      <c r="W23" s="264"/>
      <c r="X23" s="134"/>
      <c r="Y23" s="20"/>
      <c r="Z23" s="20"/>
      <c r="AA23" s="121"/>
      <c r="AB23" s="121"/>
      <c r="AC23" s="121"/>
      <c r="AD23" s="101"/>
      <c r="AE23" s="135"/>
      <c r="AF23" s="60"/>
      <c r="AG23" s="60"/>
      <c r="AH23" s="161"/>
      <c r="AI23" s="121"/>
      <c r="AJ23" s="121"/>
      <c r="AK23" s="121"/>
      <c r="AL23" s="121"/>
      <c r="AM23" s="169"/>
      <c r="AN23" s="121"/>
    </row>
    <row r="24" spans="2:40" x14ac:dyDescent="0.3">
      <c r="B24" s="128">
        <v>44782</v>
      </c>
      <c r="C24" s="134">
        <v>44788</v>
      </c>
      <c r="D24" s="20">
        <v>54684</v>
      </c>
      <c r="E24" s="20">
        <f t="shared" si="3"/>
        <v>1083643</v>
      </c>
      <c r="S24" s="252">
        <v>44757</v>
      </c>
      <c r="T24" s="253" t="s">
        <v>149</v>
      </c>
      <c r="U24" s="22">
        <v>11248</v>
      </c>
      <c r="V24" s="266"/>
      <c r="W24" s="264"/>
      <c r="X24" s="134"/>
      <c r="Y24" s="20"/>
      <c r="Z24" s="20"/>
      <c r="AA24" s="121"/>
      <c r="AB24" s="121"/>
      <c r="AC24" s="121"/>
      <c r="AD24" s="101"/>
      <c r="AE24" s="135"/>
      <c r="AF24" s="60"/>
      <c r="AG24" s="60"/>
      <c r="AH24" s="161"/>
      <c r="AI24" s="121"/>
      <c r="AJ24" s="121"/>
      <c r="AK24" s="121"/>
      <c r="AL24" s="121"/>
      <c r="AM24" s="121"/>
      <c r="AN24" s="121"/>
    </row>
    <row r="25" spans="2:40" x14ac:dyDescent="0.3">
      <c r="B25" s="176">
        <v>44783</v>
      </c>
      <c r="C25" s="134">
        <v>44788</v>
      </c>
      <c r="D25" s="20">
        <v>40412</v>
      </c>
      <c r="E25" s="20">
        <f t="shared" si="3"/>
        <v>1124055</v>
      </c>
      <c r="S25" s="252">
        <v>44758</v>
      </c>
      <c r="T25" s="253" t="s">
        <v>150</v>
      </c>
      <c r="U25" s="22">
        <v>30498.9</v>
      </c>
      <c r="V25" s="266"/>
      <c r="W25" s="264"/>
      <c r="X25" s="134"/>
      <c r="Y25" s="20"/>
      <c r="Z25" s="22"/>
      <c r="AA25" s="121"/>
      <c r="AB25" s="121"/>
      <c r="AC25" s="121"/>
      <c r="AD25" s="101"/>
      <c r="AE25" s="135"/>
      <c r="AF25" s="60"/>
      <c r="AG25" s="60"/>
    </row>
    <row r="26" spans="2:40" ht="21" x14ac:dyDescent="0.35">
      <c r="B26" s="178">
        <v>44784</v>
      </c>
      <c r="C26" s="215">
        <v>44788</v>
      </c>
      <c r="D26" s="179">
        <v>48105</v>
      </c>
      <c r="E26" s="20">
        <f t="shared" si="3"/>
        <v>1172160</v>
      </c>
      <c r="S26" s="252">
        <v>44758</v>
      </c>
      <c r="T26" s="253" t="s">
        <v>151</v>
      </c>
      <c r="U26" s="22">
        <v>4920</v>
      </c>
      <c r="V26" s="266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</row>
    <row r="27" spans="2:40" x14ac:dyDescent="0.3">
      <c r="B27" s="178">
        <v>44785</v>
      </c>
      <c r="C27" s="215">
        <v>44788</v>
      </c>
      <c r="D27" s="179">
        <v>63682</v>
      </c>
      <c r="E27" s="20">
        <f t="shared" si="3"/>
        <v>1235842</v>
      </c>
      <c r="S27" s="252">
        <v>44760</v>
      </c>
      <c r="T27" s="253" t="s">
        <v>152</v>
      </c>
      <c r="U27" s="22">
        <v>97808.75</v>
      </c>
      <c r="V27" s="266"/>
    </row>
    <row r="28" spans="2:40" ht="24" customHeight="1" x14ac:dyDescent="0.3">
      <c r="B28" s="178">
        <v>44786</v>
      </c>
      <c r="C28" s="215">
        <v>44788</v>
      </c>
      <c r="D28" s="179">
        <v>25200</v>
      </c>
      <c r="E28" s="20">
        <f t="shared" si="3"/>
        <v>1261042</v>
      </c>
      <c r="S28" s="252">
        <v>44761</v>
      </c>
      <c r="T28" s="253" t="s">
        <v>153</v>
      </c>
      <c r="U28" s="22">
        <v>70509.3</v>
      </c>
      <c r="V28" s="266"/>
    </row>
    <row r="29" spans="2:40" ht="24" customHeight="1" x14ac:dyDescent="0.3">
      <c r="B29" s="267"/>
      <c r="C29" s="267"/>
      <c r="D29" s="267"/>
      <c r="E29" s="267"/>
      <c r="S29" s="252">
        <v>44762</v>
      </c>
      <c r="T29" s="253" t="s">
        <v>154</v>
      </c>
      <c r="U29" s="22">
        <v>72783.5</v>
      </c>
      <c r="V29" s="266"/>
    </row>
    <row r="30" spans="2:40" ht="24" customHeight="1" x14ac:dyDescent="0.3">
      <c r="B30" s="268"/>
      <c r="C30" s="268"/>
      <c r="D30" s="268"/>
      <c r="E30" s="268"/>
      <c r="R30" s="114" t="s">
        <v>51</v>
      </c>
      <c r="S30" s="252">
        <v>44763</v>
      </c>
      <c r="T30" s="253" t="s">
        <v>155</v>
      </c>
      <c r="U30" s="22">
        <v>40894.36</v>
      </c>
      <c r="V30" s="266"/>
    </row>
    <row r="31" spans="2:40" ht="24" customHeight="1" x14ac:dyDescent="0.3">
      <c r="B31" s="268"/>
      <c r="C31" s="268"/>
      <c r="D31" s="268"/>
      <c r="E31" s="268"/>
      <c r="S31" s="252">
        <v>44764</v>
      </c>
      <c r="T31" s="253" t="s">
        <v>156</v>
      </c>
      <c r="U31" s="22">
        <v>69612.42</v>
      </c>
      <c r="V31" s="266"/>
    </row>
    <row r="32" spans="2:40" ht="24" customHeight="1" x14ac:dyDescent="0.3">
      <c r="B32" s="268"/>
      <c r="C32" s="268"/>
      <c r="D32" s="268"/>
      <c r="E32" s="268"/>
      <c r="S32" s="252">
        <v>44765</v>
      </c>
      <c r="T32" s="253" t="s">
        <v>157</v>
      </c>
      <c r="U32" s="22">
        <v>111046</v>
      </c>
      <c r="V32" s="266"/>
    </row>
    <row r="33" spans="2:22" ht="24" customHeight="1" x14ac:dyDescent="0.3">
      <c r="B33" s="268"/>
      <c r="C33" s="268"/>
      <c r="D33" s="268"/>
      <c r="E33" s="268"/>
      <c r="S33" s="256">
        <v>44765</v>
      </c>
      <c r="T33" s="257" t="s">
        <v>158</v>
      </c>
      <c r="U33" s="144">
        <v>3984</v>
      </c>
      <c r="V33" s="266"/>
    </row>
    <row r="34" spans="2:22" ht="24" customHeight="1" x14ac:dyDescent="0.3">
      <c r="B34" s="268"/>
      <c r="C34" s="268"/>
      <c r="D34" s="268"/>
      <c r="E34" s="268"/>
      <c r="U34" s="258">
        <v>0</v>
      </c>
      <c r="V34" s="266"/>
    </row>
    <row r="35" spans="2:22" ht="24" customHeight="1" x14ac:dyDescent="0.3">
      <c r="B35" s="268"/>
      <c r="C35" s="268"/>
      <c r="D35" s="268"/>
      <c r="E35" s="268"/>
      <c r="U35" s="259">
        <f>SUM(U3:U34)</f>
        <v>1798927.8300000003</v>
      </c>
      <c r="V35" s="266"/>
    </row>
    <row r="36" spans="2:22" ht="24" customHeight="1" x14ac:dyDescent="0.3">
      <c r="B36" s="268"/>
      <c r="C36" s="268"/>
      <c r="D36" s="268"/>
      <c r="E36" s="268"/>
    </row>
    <row r="37" spans="2:22" ht="24" customHeight="1" x14ac:dyDescent="0.3">
      <c r="B37" s="268"/>
      <c r="C37" s="268"/>
      <c r="D37" s="268"/>
      <c r="E37" s="268"/>
    </row>
    <row r="38" spans="2:22" ht="24" customHeight="1" x14ac:dyDescent="0.3">
      <c r="B38" s="268"/>
      <c r="C38" s="268"/>
      <c r="D38" s="268"/>
      <c r="E38" s="268"/>
    </row>
    <row r="39" spans="2:22" ht="24" customHeight="1" x14ac:dyDescent="0.3">
      <c r="B39" s="268"/>
      <c r="C39" s="268"/>
      <c r="D39" s="268"/>
      <c r="E39" s="268"/>
    </row>
    <row r="40" spans="2:22" ht="24" customHeight="1" x14ac:dyDescent="0.3">
      <c r="B40" s="268"/>
      <c r="C40" s="268"/>
      <c r="D40" s="268"/>
      <c r="E40" s="268"/>
    </row>
    <row r="41" spans="2:22" ht="24" customHeight="1" x14ac:dyDescent="0.3">
      <c r="B41" s="268"/>
      <c r="C41" s="268"/>
      <c r="D41" s="268"/>
      <c r="E41" s="268"/>
    </row>
    <row r="42" spans="2:22" ht="24" customHeight="1" x14ac:dyDescent="0.3">
      <c r="B42" s="268"/>
      <c r="C42" s="268"/>
      <c r="D42" s="268"/>
      <c r="E42" s="268"/>
    </row>
    <row r="43" spans="2:22" ht="24" customHeight="1" x14ac:dyDescent="0.3">
      <c r="B43" s="268"/>
      <c r="C43" s="268"/>
      <c r="D43" s="268"/>
      <c r="E43" s="268"/>
    </row>
    <row r="44" spans="2:22" ht="24" customHeight="1" x14ac:dyDescent="0.3">
      <c r="B44" s="268"/>
      <c r="C44" s="268"/>
      <c r="D44" s="268"/>
      <c r="E44" s="268"/>
    </row>
    <row r="45" spans="2:22" ht="24" customHeight="1" x14ac:dyDescent="0.3">
      <c r="B45" s="268"/>
      <c r="C45" s="268"/>
      <c r="D45" s="268"/>
      <c r="E45" s="268"/>
    </row>
    <row r="46" spans="2:22" ht="24" customHeight="1" x14ac:dyDescent="0.3">
      <c r="B46" s="268"/>
      <c r="C46" s="268"/>
      <c r="D46" s="268"/>
      <c r="E46" s="268"/>
    </row>
    <row r="47" spans="2:22" ht="24" customHeight="1" x14ac:dyDescent="0.3"/>
    <row r="48" spans="2:22" ht="24" customHeight="1" x14ac:dyDescent="0.3"/>
    <row r="49" spans="22:33" ht="24" customHeight="1" x14ac:dyDescent="0.3">
      <c r="AF49" s="173"/>
    </row>
    <row r="50" spans="22:33" ht="24" customHeight="1" x14ac:dyDescent="0.3">
      <c r="AF50" s="173"/>
    </row>
    <row r="51" spans="22:33" ht="24" customHeight="1" x14ac:dyDescent="0.3">
      <c r="AF51" s="173"/>
    </row>
    <row r="52" spans="22:33" x14ac:dyDescent="0.3">
      <c r="AF52" s="173"/>
    </row>
    <row r="53" spans="22:33" x14ac:dyDescent="0.3">
      <c r="V53" s="121"/>
      <c r="W53" s="121"/>
      <c r="X53" s="121"/>
      <c r="Y53" s="121"/>
      <c r="Z53" s="121"/>
      <c r="AA53" s="121"/>
      <c r="AB53" s="121"/>
      <c r="AC53" s="121"/>
      <c r="AF53" s="173"/>
    </row>
    <row r="54" spans="22:33" x14ac:dyDescent="0.3">
      <c r="V54" s="121"/>
      <c r="W54" s="121"/>
      <c r="X54" s="121"/>
      <c r="Y54" s="121"/>
      <c r="Z54" s="121"/>
      <c r="AA54" s="121"/>
      <c r="AB54" s="121"/>
      <c r="AC54" s="121"/>
      <c r="AD54" s="101"/>
      <c r="AE54" s="135"/>
      <c r="AF54" s="173"/>
      <c r="AG54" s="60"/>
    </row>
    <row r="55" spans="22:33" x14ac:dyDescent="0.3">
      <c r="V55" s="121"/>
      <c r="W55" s="121"/>
      <c r="X55" s="121"/>
      <c r="Y55" s="121"/>
      <c r="Z55" s="121"/>
      <c r="AA55" s="121"/>
      <c r="AB55" s="121"/>
      <c r="AC55" s="121"/>
      <c r="AD55" s="101"/>
      <c r="AE55" s="135"/>
      <c r="AF55" s="173"/>
      <c r="AG55" s="60"/>
    </row>
    <row r="56" spans="22:33" x14ac:dyDescent="0.3">
      <c r="V56" s="121"/>
      <c r="W56" s="121"/>
      <c r="X56" s="121"/>
      <c r="Y56" s="121"/>
      <c r="Z56" s="121"/>
      <c r="AA56" s="121"/>
      <c r="AB56" s="121"/>
      <c r="AC56" s="121"/>
      <c r="AD56" s="101"/>
      <c r="AE56" s="135"/>
      <c r="AF56" s="173"/>
      <c r="AG56" s="60"/>
    </row>
    <row r="57" spans="22:33" x14ac:dyDescent="0.3">
      <c r="V57" s="121"/>
      <c r="W57" s="121"/>
      <c r="X57" s="121"/>
      <c r="Y57" s="121"/>
      <c r="Z57" s="121"/>
      <c r="AA57" s="121"/>
      <c r="AB57" s="121"/>
      <c r="AC57" s="121"/>
      <c r="AD57" s="101"/>
      <c r="AE57" s="135"/>
      <c r="AF57" s="173"/>
      <c r="AG57" s="60"/>
    </row>
    <row r="58" spans="22:33" x14ac:dyDescent="0.3">
      <c r="V58" s="121"/>
      <c r="W58" s="121"/>
      <c r="X58" s="121"/>
      <c r="Y58" s="121"/>
      <c r="Z58" s="121"/>
      <c r="AA58" s="121"/>
      <c r="AB58" s="121"/>
      <c r="AC58" s="121"/>
      <c r="AD58" s="101"/>
      <c r="AE58" s="135"/>
      <c r="AF58" s="173"/>
      <c r="AG58" s="60"/>
    </row>
    <row r="59" spans="22:33" x14ac:dyDescent="0.3">
      <c r="V59" s="121"/>
      <c r="W59" s="121"/>
      <c r="X59" s="121"/>
      <c r="Y59" s="121"/>
      <c r="Z59" s="121"/>
      <c r="AA59" s="121"/>
      <c r="AB59" s="121"/>
      <c r="AC59" s="121"/>
      <c r="AD59" s="101"/>
      <c r="AE59" s="135"/>
      <c r="AF59" s="173"/>
      <c r="AG59" s="60"/>
    </row>
    <row r="60" spans="22:33" x14ac:dyDescent="0.3">
      <c r="V60" s="121"/>
      <c r="W60" s="121"/>
      <c r="X60" s="121"/>
      <c r="Y60" s="121"/>
      <c r="Z60" s="121"/>
      <c r="AA60" s="121"/>
      <c r="AB60" s="121"/>
      <c r="AC60" s="121"/>
      <c r="AD60" s="101"/>
      <c r="AE60" s="135"/>
      <c r="AF60" s="173"/>
      <c r="AG60" s="60"/>
    </row>
    <row r="61" spans="22:33" x14ac:dyDescent="0.3">
      <c r="V61" s="121"/>
      <c r="W61" s="121"/>
      <c r="X61" s="121"/>
      <c r="Y61" s="121"/>
      <c r="Z61" s="121"/>
      <c r="AA61" s="121"/>
      <c r="AB61" s="121"/>
      <c r="AC61" s="121"/>
      <c r="AD61" s="101"/>
      <c r="AE61" s="135"/>
      <c r="AF61" s="173"/>
      <c r="AG61" s="60"/>
    </row>
    <row r="62" spans="22:33" x14ac:dyDescent="0.3">
      <c r="V62" s="121"/>
      <c r="W62" s="121"/>
      <c r="X62" s="121"/>
      <c r="Y62" s="121"/>
      <c r="Z62" s="121"/>
      <c r="AA62" s="121"/>
      <c r="AB62" s="121"/>
      <c r="AC62" s="121"/>
      <c r="AD62" s="101"/>
      <c r="AE62" s="135"/>
      <c r="AF62" s="173"/>
      <c r="AG62" s="60"/>
    </row>
    <row r="63" spans="22:33" x14ac:dyDescent="0.3">
      <c r="V63" s="121"/>
      <c r="W63" s="121"/>
      <c r="X63" s="121"/>
      <c r="Y63" s="121"/>
      <c r="Z63" s="121"/>
      <c r="AA63" s="121"/>
      <c r="AB63" s="121"/>
      <c r="AC63" s="121"/>
      <c r="AD63" s="101"/>
      <c r="AE63" s="135"/>
      <c r="AF63" s="173"/>
      <c r="AG63" s="60"/>
    </row>
    <row r="64" spans="22:33" x14ac:dyDescent="0.3">
      <c r="V64" s="121"/>
      <c r="W64" s="121"/>
      <c r="X64" s="121"/>
      <c r="Y64" s="121"/>
      <c r="Z64" s="121"/>
      <c r="AA64" s="121"/>
      <c r="AB64" s="121"/>
      <c r="AC64" s="121"/>
      <c r="AD64" s="101"/>
      <c r="AE64" s="135"/>
      <c r="AF64" s="173"/>
      <c r="AG64" s="60"/>
    </row>
    <row r="65" spans="22:33" x14ac:dyDescent="0.3">
      <c r="V65" s="121"/>
      <c r="W65" s="121"/>
      <c r="X65" s="121"/>
      <c r="Y65" s="121"/>
      <c r="Z65" s="121"/>
      <c r="AA65" s="121"/>
      <c r="AB65" s="121"/>
      <c r="AC65" s="121"/>
      <c r="AD65" s="101"/>
      <c r="AE65" s="135"/>
      <c r="AF65" s="173"/>
      <c r="AG65" s="60"/>
    </row>
    <row r="66" spans="22:33" x14ac:dyDescent="0.3">
      <c r="V66" s="121"/>
      <c r="W66" s="121"/>
      <c r="X66" s="121"/>
      <c r="Y66" s="121"/>
      <c r="Z66" s="121"/>
      <c r="AA66" s="121"/>
      <c r="AB66" s="121"/>
      <c r="AC66" s="121"/>
      <c r="AD66" s="101"/>
      <c r="AE66" s="135"/>
      <c r="AF66" s="173"/>
      <c r="AG66" s="60"/>
    </row>
    <row r="67" spans="22:33" x14ac:dyDescent="0.3">
      <c r="V67" s="121"/>
      <c r="W67" s="121"/>
      <c r="X67" s="121"/>
      <c r="Y67" s="121"/>
      <c r="Z67" s="121"/>
      <c r="AA67" s="121"/>
      <c r="AB67" s="121"/>
      <c r="AC67" s="121"/>
      <c r="AD67" s="101"/>
      <c r="AE67" s="135"/>
      <c r="AF67" s="173"/>
      <c r="AG67" s="60"/>
    </row>
    <row r="68" spans="22:33" x14ac:dyDescent="0.3">
      <c r="V68" s="121"/>
      <c r="W68" s="121"/>
      <c r="X68" s="121"/>
      <c r="Y68" s="121"/>
      <c r="Z68" s="121"/>
      <c r="AA68" s="121"/>
      <c r="AB68" s="121"/>
      <c r="AC68" s="121"/>
      <c r="AD68" s="101"/>
      <c r="AE68" s="135"/>
      <c r="AF68" s="173"/>
      <c r="AG68" s="60"/>
    </row>
    <row r="69" spans="22:33" x14ac:dyDescent="0.3">
      <c r="V69" s="121"/>
      <c r="W69" s="121"/>
      <c r="X69" s="121"/>
      <c r="Y69" s="121"/>
      <c r="Z69" s="121"/>
      <c r="AA69" s="121"/>
      <c r="AB69" s="121"/>
      <c r="AC69" s="121"/>
      <c r="AD69" s="101"/>
      <c r="AE69" s="135"/>
      <c r="AF69" s="173"/>
      <c r="AG69" s="60"/>
    </row>
    <row r="70" spans="22:33" x14ac:dyDescent="0.3">
      <c r="AF70" s="173"/>
      <c r="AG70" s="60"/>
    </row>
    <row r="71" spans="22:33" x14ac:dyDescent="0.3">
      <c r="AF71" s="173"/>
      <c r="AG71" s="127"/>
    </row>
    <row r="72" spans="22:33" ht="19.5" thickBot="1" x14ac:dyDescent="0.35">
      <c r="AF72" s="173"/>
      <c r="AG72" s="121"/>
    </row>
    <row r="73" spans="22:33" ht="19.5" thickBot="1" x14ac:dyDescent="0.35">
      <c r="AF73" s="291"/>
      <c r="AG73" s="292"/>
    </row>
    <row r="78" spans="22:33" x14ac:dyDescent="0.3">
      <c r="AF78" s="54"/>
    </row>
  </sheetData>
  <mergeCells count="5">
    <mergeCell ref="X19:Y19"/>
    <mergeCell ref="AF73:AG73"/>
    <mergeCell ref="S2:U2"/>
    <mergeCell ref="B2:J2"/>
    <mergeCell ref="G20:I21"/>
  </mergeCells>
  <pageMargins left="0.15748031496062992" right="0.11811023622047245" top="0.35433070866141736" bottom="0.35433070866141736" header="0.31496062992125984" footer="0.31496062992125984"/>
  <pageSetup scale="95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46"/>
  <sheetViews>
    <sheetView workbookViewId="0">
      <selection activeCell="F13" sqref="F13"/>
    </sheetView>
  </sheetViews>
  <sheetFormatPr baseColWidth="10" defaultRowHeight="15.75" x14ac:dyDescent="0.25"/>
  <cols>
    <col min="1" max="1" width="14.85546875" style="1" customWidth="1"/>
    <col min="2" max="2" width="13.140625" style="52" customWidth="1"/>
    <col min="3" max="3" width="9.85546875" style="53" hidden="1" customWidth="1"/>
    <col min="4" max="4" width="34.28515625" style="203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86" t="s">
        <v>161</v>
      </c>
      <c r="C1" s="287"/>
      <c r="D1" s="287"/>
      <c r="E1" s="287"/>
      <c r="F1" s="287"/>
      <c r="G1" s="288"/>
      <c r="I1" s="2"/>
    </row>
    <row r="2" spans="1:9" ht="21" x14ac:dyDescent="0.35">
      <c r="A2" s="3"/>
      <c r="B2" s="278" t="s">
        <v>11</v>
      </c>
      <c r="C2" s="278"/>
      <c r="D2" s="278"/>
      <c r="E2" s="278"/>
      <c r="F2" s="278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105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44775</v>
      </c>
      <c r="B4" s="13">
        <v>456</v>
      </c>
      <c r="C4" s="14"/>
      <c r="D4" s="26" t="s">
        <v>107</v>
      </c>
      <c r="E4" s="15">
        <v>18423</v>
      </c>
      <c r="F4" s="269"/>
      <c r="G4" s="160"/>
      <c r="H4" s="18">
        <f t="shared" ref="H4:H26" si="0">E4-G4</f>
        <v>18423</v>
      </c>
      <c r="I4" s="2"/>
    </row>
    <row r="5" spans="1:9" ht="18" customHeight="1" x14ac:dyDescent="0.25">
      <c r="A5" s="12">
        <v>44776</v>
      </c>
      <c r="B5" s="13">
        <v>457</v>
      </c>
      <c r="C5" s="14"/>
      <c r="D5" s="26" t="s">
        <v>33</v>
      </c>
      <c r="E5" s="20">
        <v>1485</v>
      </c>
      <c r="F5" s="21">
        <v>44783</v>
      </c>
      <c r="G5" s="22">
        <v>1485</v>
      </c>
      <c r="H5" s="18">
        <f t="shared" si="0"/>
        <v>0</v>
      </c>
    </row>
    <row r="6" spans="1:9" ht="18" customHeight="1" x14ac:dyDescent="0.25">
      <c r="A6" s="12">
        <v>44777</v>
      </c>
      <c r="B6" s="13">
        <v>458</v>
      </c>
      <c r="C6" s="14"/>
      <c r="D6" s="26" t="s">
        <v>107</v>
      </c>
      <c r="E6" s="20">
        <v>44375</v>
      </c>
      <c r="F6" s="85"/>
      <c r="G6" s="86"/>
      <c r="H6" s="18">
        <f t="shared" si="0"/>
        <v>44375</v>
      </c>
    </row>
    <row r="7" spans="1:9" ht="16.5" customHeight="1" x14ac:dyDescent="0.25">
      <c r="A7" s="23">
        <v>44778</v>
      </c>
      <c r="B7" s="13">
        <v>459</v>
      </c>
      <c r="C7" s="14"/>
      <c r="D7" s="26" t="s">
        <v>107</v>
      </c>
      <c r="E7" s="20">
        <v>15089</v>
      </c>
      <c r="F7" s="85"/>
      <c r="G7" s="86"/>
      <c r="H7" s="18">
        <f t="shared" si="0"/>
        <v>15089</v>
      </c>
    </row>
    <row r="8" spans="1:9" x14ac:dyDescent="0.25">
      <c r="A8" s="81">
        <v>44779</v>
      </c>
      <c r="B8" s="13">
        <v>460</v>
      </c>
      <c r="C8" s="82"/>
      <c r="D8" s="74" t="s">
        <v>107</v>
      </c>
      <c r="E8" s="20">
        <v>12716</v>
      </c>
      <c r="F8" s="85"/>
      <c r="G8" s="86"/>
      <c r="H8" s="75">
        <f t="shared" si="0"/>
        <v>12716</v>
      </c>
    </row>
    <row r="9" spans="1:9" x14ac:dyDescent="0.25">
      <c r="A9" s="211">
        <v>44781</v>
      </c>
      <c r="B9" s="212">
        <v>461</v>
      </c>
      <c r="C9" s="213"/>
      <c r="D9" s="214" t="s">
        <v>107</v>
      </c>
      <c r="E9" s="67">
        <v>16538</v>
      </c>
      <c r="F9" s="85"/>
      <c r="G9" s="86"/>
      <c r="H9" s="18">
        <f t="shared" si="0"/>
        <v>16538</v>
      </c>
    </row>
    <row r="10" spans="1:9" x14ac:dyDescent="0.25">
      <c r="A10" s="12">
        <v>44783</v>
      </c>
      <c r="B10" s="13">
        <v>462</v>
      </c>
      <c r="C10" s="14"/>
      <c r="D10" s="26" t="s">
        <v>107</v>
      </c>
      <c r="E10" s="20">
        <v>30178</v>
      </c>
      <c r="F10" s="85"/>
      <c r="G10" s="86"/>
      <c r="H10" s="18">
        <f t="shared" si="0"/>
        <v>30178</v>
      </c>
    </row>
    <row r="11" spans="1:9" x14ac:dyDescent="0.25">
      <c r="A11" s="12">
        <v>44783</v>
      </c>
      <c r="B11" s="13">
        <v>463</v>
      </c>
      <c r="C11" s="14"/>
      <c r="D11" s="26" t="s">
        <v>33</v>
      </c>
      <c r="E11" s="20">
        <v>1307</v>
      </c>
      <c r="F11" s="21">
        <v>44790</v>
      </c>
      <c r="G11" s="22">
        <v>1307</v>
      </c>
      <c r="H11" s="18">
        <f t="shared" si="0"/>
        <v>0</v>
      </c>
    </row>
    <row r="12" spans="1:9" x14ac:dyDescent="0.25">
      <c r="A12" s="12">
        <v>44786</v>
      </c>
      <c r="B12" s="13">
        <v>464</v>
      </c>
      <c r="C12" s="24"/>
      <c r="D12" s="26" t="s">
        <v>107</v>
      </c>
      <c r="E12" s="20">
        <v>23263</v>
      </c>
      <c r="F12" s="85"/>
      <c r="G12" s="86"/>
      <c r="H12" s="18">
        <f t="shared" si="0"/>
        <v>23263</v>
      </c>
    </row>
    <row r="13" spans="1:9" x14ac:dyDescent="0.25">
      <c r="A13" s="12">
        <v>44789</v>
      </c>
      <c r="B13" s="13">
        <v>465</v>
      </c>
      <c r="C13" s="25"/>
      <c r="D13" s="26" t="s">
        <v>20</v>
      </c>
      <c r="E13" s="20">
        <v>39575</v>
      </c>
      <c r="F13" s="85">
        <v>44804</v>
      </c>
      <c r="G13" s="86">
        <v>39575</v>
      </c>
      <c r="H13" s="18">
        <f t="shared" si="0"/>
        <v>0</v>
      </c>
    </row>
    <row r="14" spans="1:9" x14ac:dyDescent="0.25">
      <c r="A14" s="12">
        <v>44790</v>
      </c>
      <c r="B14" s="13">
        <v>466</v>
      </c>
      <c r="C14" s="24"/>
      <c r="D14" s="26" t="s">
        <v>33</v>
      </c>
      <c r="E14" s="20">
        <v>1100</v>
      </c>
      <c r="F14" s="21">
        <v>44797</v>
      </c>
      <c r="G14" s="22">
        <v>1100</v>
      </c>
      <c r="H14" s="18">
        <f t="shared" si="0"/>
        <v>0</v>
      </c>
    </row>
    <row r="15" spans="1:9" x14ac:dyDescent="0.25">
      <c r="A15" s="12">
        <v>44790</v>
      </c>
      <c r="B15" s="13">
        <v>467</v>
      </c>
      <c r="C15" s="25"/>
      <c r="D15" s="26" t="s">
        <v>107</v>
      </c>
      <c r="E15" s="20">
        <v>9608</v>
      </c>
      <c r="F15" s="85"/>
      <c r="G15" s="86"/>
      <c r="H15" s="18">
        <f t="shared" si="0"/>
        <v>9608</v>
      </c>
    </row>
    <row r="16" spans="1:9" x14ac:dyDescent="0.25">
      <c r="A16" s="12">
        <v>44790</v>
      </c>
      <c r="B16" s="13">
        <v>468</v>
      </c>
      <c r="C16" s="24"/>
      <c r="D16" s="26" t="s">
        <v>14</v>
      </c>
      <c r="E16" s="20">
        <v>1438</v>
      </c>
      <c r="F16" s="21">
        <v>44791</v>
      </c>
      <c r="G16" s="22">
        <v>1438</v>
      </c>
      <c r="H16" s="18">
        <f t="shared" si="0"/>
        <v>0</v>
      </c>
    </row>
    <row r="17" spans="1:9" x14ac:dyDescent="0.25">
      <c r="A17" s="12">
        <v>44791</v>
      </c>
      <c r="B17" s="13">
        <v>469</v>
      </c>
      <c r="C17" s="25"/>
      <c r="D17" s="74" t="s">
        <v>107</v>
      </c>
      <c r="E17" s="20">
        <v>30528</v>
      </c>
      <c r="F17" s="85"/>
      <c r="G17" s="86"/>
      <c r="H17" s="18">
        <f t="shared" si="0"/>
        <v>30528</v>
      </c>
    </row>
    <row r="18" spans="1:9" x14ac:dyDescent="0.25">
      <c r="A18" s="12">
        <v>44793</v>
      </c>
      <c r="B18" s="13">
        <v>470</v>
      </c>
      <c r="C18" s="24"/>
      <c r="D18" s="26" t="s">
        <v>99</v>
      </c>
      <c r="E18" s="20">
        <v>29415</v>
      </c>
      <c r="F18" s="85">
        <v>44811</v>
      </c>
      <c r="G18" s="86">
        <v>29415</v>
      </c>
      <c r="H18" s="18">
        <f t="shared" si="0"/>
        <v>0</v>
      </c>
    </row>
    <row r="19" spans="1:9" x14ac:dyDescent="0.25">
      <c r="A19" s="12">
        <v>44793</v>
      </c>
      <c r="B19" s="13">
        <v>471</v>
      </c>
      <c r="C19" s="25"/>
      <c r="D19" s="26" t="s">
        <v>107</v>
      </c>
      <c r="E19" s="20">
        <v>5009</v>
      </c>
      <c r="F19" s="85"/>
      <c r="G19" s="86"/>
      <c r="H19" s="18">
        <f t="shared" si="0"/>
        <v>5009</v>
      </c>
    </row>
    <row r="20" spans="1:9" x14ac:dyDescent="0.25">
      <c r="A20" s="12">
        <v>44797</v>
      </c>
      <c r="B20" s="13">
        <v>472</v>
      </c>
      <c r="C20" s="24"/>
      <c r="D20" s="26" t="s">
        <v>33</v>
      </c>
      <c r="E20" s="20">
        <v>1364</v>
      </c>
      <c r="F20" s="85">
        <v>44804</v>
      </c>
      <c r="G20" s="86">
        <v>1364</v>
      </c>
      <c r="H20" s="18">
        <f t="shared" si="0"/>
        <v>0</v>
      </c>
    </row>
    <row r="21" spans="1:9" x14ac:dyDescent="0.25">
      <c r="A21" s="12">
        <v>44797</v>
      </c>
      <c r="B21" s="13">
        <v>473</v>
      </c>
      <c r="C21" s="24"/>
      <c r="D21" s="64" t="s">
        <v>9</v>
      </c>
      <c r="E21" s="270">
        <v>0</v>
      </c>
      <c r="F21" s="85"/>
      <c r="G21" s="86"/>
      <c r="H21" s="18">
        <f t="shared" si="0"/>
        <v>0</v>
      </c>
    </row>
    <row r="22" spans="1:9" x14ac:dyDescent="0.25">
      <c r="A22" s="12">
        <v>44797</v>
      </c>
      <c r="B22" s="13">
        <v>474</v>
      </c>
      <c r="C22" s="24"/>
      <c r="D22" s="26" t="s">
        <v>107</v>
      </c>
      <c r="E22" s="20">
        <v>1600</v>
      </c>
      <c r="F22" s="85"/>
      <c r="G22" s="86"/>
      <c r="H22" s="18">
        <f t="shared" si="0"/>
        <v>1600</v>
      </c>
    </row>
    <row r="23" spans="1:9" x14ac:dyDescent="0.25">
      <c r="A23" s="12">
        <v>44800</v>
      </c>
      <c r="B23" s="13">
        <v>475</v>
      </c>
      <c r="C23" s="24"/>
      <c r="D23" s="26" t="s">
        <v>14</v>
      </c>
      <c r="E23" s="20">
        <v>2920</v>
      </c>
      <c r="F23" s="85"/>
      <c r="G23" s="86"/>
      <c r="H23" s="18">
        <f t="shared" si="0"/>
        <v>2920</v>
      </c>
    </row>
    <row r="24" spans="1:9" x14ac:dyDescent="0.25">
      <c r="A24" s="12">
        <v>44800</v>
      </c>
      <c r="B24" s="13">
        <v>476</v>
      </c>
      <c r="C24" s="24"/>
      <c r="D24" s="26" t="s">
        <v>20</v>
      </c>
      <c r="E24" s="20">
        <v>51478</v>
      </c>
      <c r="F24" s="85">
        <v>44817</v>
      </c>
      <c r="G24" s="86">
        <v>51478</v>
      </c>
      <c r="H24" s="18">
        <f t="shared" si="0"/>
        <v>0</v>
      </c>
    </row>
    <row r="25" spans="1:9" ht="19.5" customHeight="1" x14ac:dyDescent="0.25">
      <c r="A25" s="23"/>
      <c r="B25" s="13"/>
      <c r="C25" s="24"/>
      <c r="D25" s="204"/>
      <c r="E25" s="60"/>
      <c r="F25" s="61"/>
      <c r="G25" s="62"/>
      <c r="H25" s="18">
        <f t="shared" si="0"/>
        <v>0</v>
      </c>
    </row>
    <row r="26" spans="1:9" ht="16.5" thickBot="1" x14ac:dyDescent="0.3">
      <c r="A26" s="31"/>
      <c r="B26" s="100"/>
      <c r="C26" s="32"/>
      <c r="D26" s="197"/>
      <c r="E26" s="34">
        <v>0</v>
      </c>
      <c r="F26" s="35"/>
      <c r="G26" s="36"/>
      <c r="H26" s="18">
        <f t="shared" si="0"/>
        <v>0</v>
      </c>
      <c r="I26" s="2"/>
    </row>
    <row r="27" spans="1:9" ht="16.5" thickTop="1" x14ac:dyDescent="0.25">
      <c r="B27" s="37"/>
      <c r="C27" s="38"/>
      <c r="D27" s="198"/>
      <c r="E27" s="39">
        <f>SUM(E4:E26)</f>
        <v>337409</v>
      </c>
      <c r="F27" s="39"/>
      <c r="G27" s="39">
        <f>SUM(G4:G26)</f>
        <v>127162</v>
      </c>
      <c r="H27" s="40">
        <f>SUM(H4:H26)</f>
        <v>210247</v>
      </c>
      <c r="I27" s="2"/>
    </row>
    <row r="28" spans="1:9" x14ac:dyDescent="0.25">
      <c r="B28" s="37"/>
      <c r="C28" s="38"/>
      <c r="D28" s="198"/>
      <c r="E28" s="41"/>
      <c r="F28" s="42"/>
      <c r="G28" s="43"/>
      <c r="H28" s="44"/>
      <c r="I28" s="2"/>
    </row>
    <row r="29" spans="1:9" ht="31.5" x14ac:dyDescent="0.25">
      <c r="B29" s="37"/>
      <c r="C29" s="38"/>
      <c r="D29" s="198"/>
      <c r="E29" s="45" t="s">
        <v>6</v>
      </c>
      <c r="F29" s="42"/>
      <c r="G29" s="46" t="s">
        <v>7</v>
      </c>
      <c r="H29" s="44"/>
      <c r="I29" s="2"/>
    </row>
    <row r="30" spans="1:9" ht="16.5" thickBot="1" x14ac:dyDescent="0.3">
      <c r="B30" s="37"/>
      <c r="C30" s="38"/>
      <c r="D30" s="198"/>
      <c r="E30" s="45"/>
      <c r="F30" s="42"/>
      <c r="G30" s="46"/>
      <c r="H30" s="44"/>
      <c r="I30" s="2"/>
    </row>
    <row r="31" spans="1:9" ht="21.75" thickBot="1" x14ac:dyDescent="0.4">
      <c r="B31" s="37"/>
      <c r="C31" s="38"/>
      <c r="D31" s="198"/>
      <c r="E31" s="279">
        <f>E27-G27</f>
        <v>210247</v>
      </c>
      <c r="F31" s="280"/>
      <c r="G31" s="281"/>
      <c r="I31" s="2"/>
    </row>
    <row r="32" spans="1:9" x14ac:dyDescent="0.25">
      <c r="B32" s="37"/>
      <c r="C32" s="38"/>
      <c r="D32" s="198"/>
      <c r="E32" s="41"/>
      <c r="F32" s="42"/>
      <c r="G32" s="43"/>
      <c r="I32" s="2"/>
    </row>
    <row r="33" spans="1:9" ht="18.75" x14ac:dyDescent="0.3">
      <c r="B33" s="37"/>
      <c r="C33" s="38"/>
      <c r="D33" s="198"/>
      <c r="E33" s="282" t="s">
        <v>8</v>
      </c>
      <c r="F33" s="282"/>
      <c r="G33" s="282"/>
      <c r="I33" s="2"/>
    </row>
    <row r="34" spans="1:9" x14ac:dyDescent="0.25">
      <c r="A34" s="111"/>
      <c r="B34" s="112"/>
      <c r="C34" s="113"/>
      <c r="D34" s="199"/>
      <c r="E34" s="115"/>
      <c r="F34" s="116"/>
      <c r="G34" s="117"/>
      <c r="I34" s="2"/>
    </row>
    <row r="35" spans="1:9" ht="18.75" x14ac:dyDescent="0.3">
      <c r="A35" s="101"/>
      <c r="B35" s="102"/>
      <c r="C35" s="103"/>
      <c r="D35" s="200"/>
      <c r="E35" s="50"/>
      <c r="F35" s="51"/>
      <c r="G35" s="50"/>
      <c r="H35" s="104"/>
      <c r="I35" s="2"/>
    </row>
    <row r="36" spans="1:9" x14ac:dyDescent="0.25">
      <c r="A36" s="118"/>
      <c r="B36" s="119"/>
      <c r="C36" s="120"/>
      <c r="D36" s="201"/>
      <c r="E36" s="122"/>
      <c r="F36" s="123"/>
      <c r="G36" s="124"/>
      <c r="H36" s="104"/>
      <c r="I36" s="2"/>
    </row>
    <row r="37" spans="1:9" x14ac:dyDescent="0.25">
      <c r="A37" s="118"/>
      <c r="B37" s="119"/>
      <c r="C37" s="120"/>
      <c r="D37" s="201"/>
      <c r="E37" s="122"/>
      <c r="F37" s="123"/>
      <c r="G37" s="124"/>
      <c r="H37" s="104"/>
      <c r="I37" s="2"/>
    </row>
    <row r="38" spans="1:9" x14ac:dyDescent="0.25">
      <c r="A38" s="118"/>
      <c r="B38" s="119"/>
      <c r="C38" s="120"/>
      <c r="D38" s="201"/>
      <c r="E38" s="122"/>
      <c r="F38" s="123"/>
      <c r="G38" s="124"/>
      <c r="H38" s="104"/>
      <c r="I38" s="2"/>
    </row>
    <row r="39" spans="1:9" x14ac:dyDescent="0.25">
      <c r="A39" s="118"/>
      <c r="B39" s="119"/>
      <c r="C39" s="120"/>
      <c r="D39" s="201"/>
      <c r="E39" s="122"/>
      <c r="F39" s="123"/>
      <c r="G39" s="124"/>
      <c r="H39" s="104"/>
      <c r="I39" s="2"/>
    </row>
    <row r="40" spans="1:9" x14ac:dyDescent="0.25">
      <c r="A40" s="118"/>
      <c r="B40" s="119"/>
      <c r="C40" s="120"/>
      <c r="D40" s="201"/>
      <c r="E40" s="122"/>
      <c r="F40" s="123"/>
      <c r="G40" s="124"/>
      <c r="H40" s="104"/>
      <c r="I40" s="2"/>
    </row>
    <row r="41" spans="1:9" x14ac:dyDescent="0.25">
      <c r="A41" s="118"/>
      <c r="B41" s="119"/>
      <c r="C41" s="120"/>
      <c r="D41" s="201"/>
      <c r="E41" s="122"/>
      <c r="F41" s="123"/>
      <c r="G41" s="124"/>
      <c r="H41" s="104"/>
      <c r="I41" s="2"/>
    </row>
    <row r="42" spans="1:9" x14ac:dyDescent="0.25">
      <c r="A42" s="118"/>
      <c r="B42" s="119"/>
      <c r="C42" s="120"/>
      <c r="D42" s="201"/>
      <c r="E42" s="122"/>
      <c r="F42" s="123"/>
      <c r="G42" s="124"/>
      <c r="H42" s="104"/>
      <c r="I42" s="2"/>
    </row>
    <row r="43" spans="1:9" x14ac:dyDescent="0.25">
      <c r="A43" s="118"/>
      <c r="B43" s="119"/>
      <c r="C43" s="120"/>
      <c r="D43" s="201"/>
      <c r="E43" s="122"/>
      <c r="F43" s="123"/>
      <c r="G43" s="124"/>
      <c r="H43" s="104"/>
      <c r="I43" s="2"/>
    </row>
    <row r="44" spans="1:9" x14ac:dyDescent="0.25">
      <c r="A44" s="118"/>
      <c r="B44" s="119"/>
      <c r="C44" s="120"/>
      <c r="D44" s="201"/>
      <c r="E44" s="122"/>
      <c r="F44" s="123"/>
      <c r="G44" s="124"/>
      <c r="H44" s="104"/>
      <c r="I44" s="2"/>
    </row>
    <row r="45" spans="1:9" x14ac:dyDescent="0.25">
      <c r="A45" s="118"/>
      <c r="B45" s="119"/>
      <c r="C45" s="120"/>
      <c r="D45" s="201"/>
      <c r="E45" s="122"/>
      <c r="F45" s="123"/>
      <c r="G45" s="124"/>
      <c r="H45" s="104"/>
    </row>
    <row r="46" spans="1:9" x14ac:dyDescent="0.25">
      <c r="A46" s="105"/>
      <c r="B46" s="106"/>
      <c r="C46" s="107"/>
      <c r="D46" s="202"/>
      <c r="E46" s="108"/>
      <c r="F46" s="109"/>
      <c r="G46" s="110"/>
      <c r="H46" s="104"/>
    </row>
  </sheetData>
  <mergeCells count="4">
    <mergeCell ref="B1:G1"/>
    <mergeCell ref="B2:F2"/>
    <mergeCell ref="E31:G31"/>
    <mergeCell ref="E33:G33"/>
  </mergeCells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2"/>
  <sheetViews>
    <sheetView topLeftCell="A22" workbookViewId="0">
      <selection activeCell="D37" sqref="D37"/>
    </sheetView>
  </sheetViews>
  <sheetFormatPr baseColWidth="10" defaultRowHeight="15.75" x14ac:dyDescent="0.25"/>
  <cols>
    <col min="1" max="1" width="14.85546875" style="111" customWidth="1"/>
    <col min="2" max="2" width="13.140625" style="52" customWidth="1"/>
    <col min="3" max="3" width="9.85546875" style="53" hidden="1" customWidth="1"/>
    <col min="4" max="4" width="34.28515625" style="203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86" t="s">
        <v>162</v>
      </c>
      <c r="C1" s="287"/>
      <c r="D1" s="287"/>
      <c r="E1" s="287"/>
      <c r="F1" s="287"/>
      <c r="G1" s="288"/>
      <c r="I1" s="2"/>
    </row>
    <row r="2" spans="1:9" ht="21" x14ac:dyDescent="0.35">
      <c r="A2" s="271"/>
      <c r="B2" s="278" t="s">
        <v>11</v>
      </c>
      <c r="C2" s="278"/>
      <c r="D2" s="278"/>
      <c r="E2" s="278"/>
      <c r="F2" s="278"/>
      <c r="G2" s="4"/>
      <c r="H2" s="5"/>
      <c r="I2" s="2"/>
    </row>
    <row r="3" spans="1:9" ht="46.5" thickBot="1" x14ac:dyDescent="0.35">
      <c r="A3" s="274" t="s">
        <v>163</v>
      </c>
      <c r="B3" s="7" t="s">
        <v>0</v>
      </c>
      <c r="C3" s="8" t="s">
        <v>1</v>
      </c>
      <c r="D3" s="57" t="s">
        <v>105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81">
        <v>44802</v>
      </c>
      <c r="B4" s="13">
        <v>477</v>
      </c>
      <c r="C4" s="14"/>
      <c r="D4" s="26" t="s">
        <v>164</v>
      </c>
      <c r="E4" s="15">
        <v>34856</v>
      </c>
      <c r="F4" s="273"/>
      <c r="G4" s="173"/>
      <c r="H4" s="18">
        <f t="shared" ref="H4:H42" si="0">E4-G4</f>
        <v>34856</v>
      </c>
      <c r="I4" s="2"/>
    </row>
    <row r="5" spans="1:9" ht="18" customHeight="1" x14ac:dyDescent="0.25">
      <c r="A5" s="81">
        <v>44804</v>
      </c>
      <c r="B5" s="13">
        <v>478</v>
      </c>
      <c r="C5" s="14"/>
      <c r="D5" s="26" t="s">
        <v>33</v>
      </c>
      <c r="E5" s="20">
        <v>1919</v>
      </c>
      <c r="F5" s="21">
        <v>44811</v>
      </c>
      <c r="G5" s="22">
        <v>1919</v>
      </c>
      <c r="H5" s="18">
        <f t="shared" si="0"/>
        <v>0</v>
      </c>
    </row>
    <row r="6" spans="1:9" ht="18" customHeight="1" x14ac:dyDescent="0.25">
      <c r="A6" s="81">
        <v>44806</v>
      </c>
      <c r="B6" s="13">
        <v>479</v>
      </c>
      <c r="C6" s="14"/>
      <c r="D6" s="26" t="s">
        <v>164</v>
      </c>
      <c r="E6" s="20">
        <v>5600</v>
      </c>
      <c r="F6" s="87"/>
      <c r="G6" s="84"/>
      <c r="H6" s="18">
        <f t="shared" si="0"/>
        <v>5600</v>
      </c>
    </row>
    <row r="7" spans="1:9" ht="16.5" customHeight="1" x14ac:dyDescent="0.25">
      <c r="A7" s="30">
        <v>44807</v>
      </c>
      <c r="B7" s="13">
        <v>480</v>
      </c>
      <c r="C7" s="14"/>
      <c r="D7" s="26" t="s">
        <v>164</v>
      </c>
      <c r="E7" s="20">
        <v>18108</v>
      </c>
      <c r="F7" s="87"/>
      <c r="G7" s="84"/>
      <c r="H7" s="18">
        <f t="shared" si="0"/>
        <v>18108</v>
      </c>
    </row>
    <row r="8" spans="1:9" x14ac:dyDescent="0.25">
      <c r="A8" s="81">
        <v>44809</v>
      </c>
      <c r="B8" s="13">
        <v>481</v>
      </c>
      <c r="C8" s="82"/>
      <c r="D8" s="196" t="s">
        <v>9</v>
      </c>
      <c r="E8" s="270">
        <v>0</v>
      </c>
      <c r="F8" s="87"/>
      <c r="G8" s="84"/>
      <c r="H8" s="75">
        <f t="shared" si="0"/>
        <v>0</v>
      </c>
    </row>
    <row r="9" spans="1:9" x14ac:dyDescent="0.25">
      <c r="A9" s="81">
        <v>44809</v>
      </c>
      <c r="B9" s="13">
        <v>482</v>
      </c>
      <c r="C9" s="213"/>
      <c r="D9" s="26" t="s">
        <v>20</v>
      </c>
      <c r="E9" s="20">
        <v>34583</v>
      </c>
      <c r="F9" s="87"/>
      <c r="G9" s="84"/>
      <c r="H9" s="18">
        <f t="shared" si="0"/>
        <v>34583</v>
      </c>
    </row>
    <row r="10" spans="1:9" x14ac:dyDescent="0.25">
      <c r="A10" s="81">
        <v>44811</v>
      </c>
      <c r="B10" s="13">
        <v>483</v>
      </c>
      <c r="C10" s="14"/>
      <c r="D10" s="26" t="s">
        <v>33</v>
      </c>
      <c r="E10" s="20">
        <v>1182</v>
      </c>
      <c r="F10" s="87">
        <v>44818</v>
      </c>
      <c r="G10" s="84">
        <v>1182</v>
      </c>
      <c r="H10" s="18">
        <f t="shared" si="0"/>
        <v>0</v>
      </c>
    </row>
    <row r="11" spans="1:9" x14ac:dyDescent="0.25">
      <c r="A11" s="81">
        <v>44811</v>
      </c>
      <c r="B11" s="13">
        <v>484</v>
      </c>
      <c r="C11" s="14"/>
      <c r="D11" s="26" t="s">
        <v>164</v>
      </c>
      <c r="E11" s="20">
        <v>42269</v>
      </c>
      <c r="F11" s="21"/>
      <c r="G11" s="22"/>
      <c r="H11" s="18">
        <f t="shared" si="0"/>
        <v>42269</v>
      </c>
    </row>
    <row r="12" spans="1:9" x14ac:dyDescent="0.25">
      <c r="A12" s="81">
        <v>44814</v>
      </c>
      <c r="B12" s="13">
        <v>485</v>
      </c>
      <c r="C12" s="24"/>
      <c r="D12" s="26" t="s">
        <v>164</v>
      </c>
      <c r="E12" s="20">
        <v>22427</v>
      </c>
      <c r="F12" s="87"/>
      <c r="G12" s="84"/>
      <c r="H12" s="18">
        <f t="shared" si="0"/>
        <v>22427</v>
      </c>
    </row>
    <row r="13" spans="1:9" x14ac:dyDescent="0.25">
      <c r="A13" s="81">
        <v>44814</v>
      </c>
      <c r="B13" s="13">
        <v>486</v>
      </c>
      <c r="C13" s="25"/>
      <c r="D13" s="26" t="s">
        <v>14</v>
      </c>
      <c r="E13" s="20">
        <v>1578</v>
      </c>
      <c r="F13" s="87"/>
      <c r="G13" s="84"/>
      <c r="H13" s="18">
        <f t="shared" si="0"/>
        <v>1578</v>
      </c>
    </row>
    <row r="14" spans="1:9" x14ac:dyDescent="0.25">
      <c r="A14" s="81">
        <v>44816</v>
      </c>
      <c r="B14" s="13">
        <v>487</v>
      </c>
      <c r="C14" s="24"/>
      <c r="D14" s="26" t="s">
        <v>14</v>
      </c>
      <c r="E14" s="20">
        <v>946</v>
      </c>
      <c r="F14" s="21"/>
      <c r="G14" s="22"/>
      <c r="H14" s="18">
        <f t="shared" si="0"/>
        <v>946</v>
      </c>
    </row>
    <row r="15" spans="1:9" x14ac:dyDescent="0.25">
      <c r="A15" s="81">
        <v>44816</v>
      </c>
      <c r="B15" s="13">
        <v>488</v>
      </c>
      <c r="C15" s="25"/>
      <c r="D15" s="26" t="s">
        <v>20</v>
      </c>
      <c r="E15" s="20">
        <v>29387</v>
      </c>
      <c r="F15" s="87">
        <v>44825</v>
      </c>
      <c r="G15" s="84">
        <v>29387</v>
      </c>
      <c r="H15" s="18">
        <f t="shared" si="0"/>
        <v>0</v>
      </c>
    </row>
    <row r="16" spans="1:9" x14ac:dyDescent="0.25">
      <c r="A16" s="81">
        <v>44818</v>
      </c>
      <c r="B16" s="13">
        <v>489</v>
      </c>
      <c r="C16" s="24"/>
      <c r="D16" s="26" t="s">
        <v>14</v>
      </c>
      <c r="E16" s="20">
        <v>4979</v>
      </c>
      <c r="F16" s="21"/>
      <c r="G16" s="22"/>
      <c r="H16" s="18">
        <f t="shared" si="0"/>
        <v>4979</v>
      </c>
    </row>
    <row r="17" spans="1:8" x14ac:dyDescent="0.25">
      <c r="A17" s="81">
        <v>44818</v>
      </c>
      <c r="B17" s="13">
        <v>490</v>
      </c>
      <c r="C17" s="25"/>
      <c r="D17" s="74" t="s">
        <v>33</v>
      </c>
      <c r="E17" s="20">
        <v>2105</v>
      </c>
      <c r="F17" s="87">
        <v>44825</v>
      </c>
      <c r="G17" s="84">
        <v>2105</v>
      </c>
      <c r="H17" s="18">
        <f t="shared" si="0"/>
        <v>0</v>
      </c>
    </row>
    <row r="18" spans="1:8" x14ac:dyDescent="0.25">
      <c r="A18" s="81">
        <v>44819</v>
      </c>
      <c r="B18" s="13">
        <v>491</v>
      </c>
      <c r="C18" s="24"/>
      <c r="D18" s="26" t="s">
        <v>164</v>
      </c>
      <c r="E18" s="20">
        <v>20643</v>
      </c>
      <c r="F18" s="87"/>
      <c r="G18" s="84"/>
      <c r="H18" s="18">
        <f t="shared" si="0"/>
        <v>20643</v>
      </c>
    </row>
    <row r="19" spans="1:8" x14ac:dyDescent="0.25">
      <c r="A19" s="81">
        <v>44819</v>
      </c>
      <c r="B19" s="13">
        <v>492</v>
      </c>
      <c r="C19" s="25"/>
      <c r="D19" s="26" t="s">
        <v>164</v>
      </c>
      <c r="E19" s="20">
        <v>3200</v>
      </c>
      <c r="F19" s="87"/>
      <c r="G19" s="84"/>
      <c r="H19" s="18">
        <f t="shared" si="0"/>
        <v>3200</v>
      </c>
    </row>
    <row r="20" spans="1:8" x14ac:dyDescent="0.25">
      <c r="A20" s="81">
        <v>44820</v>
      </c>
      <c r="B20" s="13">
        <v>493</v>
      </c>
      <c r="C20" s="24"/>
      <c r="D20" s="26" t="s">
        <v>165</v>
      </c>
      <c r="E20" s="20">
        <v>5880</v>
      </c>
      <c r="F20" s="87"/>
      <c r="G20" s="84"/>
      <c r="H20" s="18">
        <f t="shared" si="0"/>
        <v>5880</v>
      </c>
    </row>
    <row r="21" spans="1:8" x14ac:dyDescent="0.25">
      <c r="A21" s="81">
        <v>44821</v>
      </c>
      <c r="B21" s="13">
        <v>494</v>
      </c>
      <c r="C21" s="24"/>
      <c r="D21" s="26" t="s">
        <v>164</v>
      </c>
      <c r="E21" s="20">
        <v>45525</v>
      </c>
      <c r="F21" s="87"/>
      <c r="G21" s="84"/>
      <c r="H21" s="18">
        <f t="shared" si="0"/>
        <v>45525</v>
      </c>
    </row>
    <row r="22" spans="1:8" x14ac:dyDescent="0.25">
      <c r="A22" s="81">
        <v>44825</v>
      </c>
      <c r="B22" s="13">
        <v>495</v>
      </c>
      <c r="C22" s="24"/>
      <c r="D22" s="26" t="s">
        <v>33</v>
      </c>
      <c r="E22" s="20">
        <v>619</v>
      </c>
      <c r="F22" s="87">
        <v>44832</v>
      </c>
      <c r="G22" s="84">
        <v>619</v>
      </c>
      <c r="H22" s="18">
        <f t="shared" si="0"/>
        <v>0</v>
      </c>
    </row>
    <row r="23" spans="1:8" x14ac:dyDescent="0.25">
      <c r="A23" s="81">
        <v>44826</v>
      </c>
      <c r="B23" s="13">
        <v>496</v>
      </c>
      <c r="C23" s="24"/>
      <c r="D23" s="26" t="s">
        <v>164</v>
      </c>
      <c r="E23" s="20">
        <v>4400</v>
      </c>
      <c r="F23" s="87"/>
      <c r="G23" s="84"/>
      <c r="H23" s="18">
        <f t="shared" si="0"/>
        <v>4400</v>
      </c>
    </row>
    <row r="24" spans="1:8" x14ac:dyDescent="0.25">
      <c r="A24" s="81">
        <v>44826</v>
      </c>
      <c r="B24" s="13">
        <v>497</v>
      </c>
      <c r="C24" s="24"/>
      <c r="D24" s="26" t="s">
        <v>164</v>
      </c>
      <c r="E24" s="20">
        <v>4400</v>
      </c>
      <c r="F24" s="87"/>
      <c r="G24" s="84"/>
      <c r="H24" s="18">
        <f t="shared" si="0"/>
        <v>4400</v>
      </c>
    </row>
    <row r="25" spans="1:8" x14ac:dyDescent="0.25">
      <c r="A25" s="30">
        <v>44827</v>
      </c>
      <c r="B25" s="13">
        <v>498</v>
      </c>
      <c r="C25" s="24"/>
      <c r="D25" s="26" t="s">
        <v>20</v>
      </c>
      <c r="E25" s="20">
        <v>49849</v>
      </c>
      <c r="F25" s="87"/>
      <c r="G25" s="84"/>
      <c r="H25" s="18">
        <f t="shared" si="0"/>
        <v>49849</v>
      </c>
    </row>
    <row r="26" spans="1:8" ht="18.75" x14ac:dyDescent="0.3">
      <c r="A26" s="30">
        <v>44827</v>
      </c>
      <c r="B26" s="13">
        <v>499</v>
      </c>
      <c r="C26" s="24"/>
      <c r="D26" s="98" t="s">
        <v>9</v>
      </c>
      <c r="E26" s="20">
        <v>0</v>
      </c>
      <c r="F26" s="87"/>
      <c r="G26" s="84"/>
      <c r="H26" s="18">
        <f t="shared" si="0"/>
        <v>0</v>
      </c>
    </row>
    <row r="27" spans="1:8" x14ac:dyDescent="0.25">
      <c r="A27" s="30">
        <v>44827</v>
      </c>
      <c r="B27" s="13">
        <v>500</v>
      </c>
      <c r="C27" s="24"/>
      <c r="D27" s="26" t="s">
        <v>99</v>
      </c>
      <c r="E27" s="20">
        <v>28602</v>
      </c>
      <c r="F27" s="87">
        <v>44831</v>
      </c>
      <c r="G27" s="84">
        <v>28602</v>
      </c>
      <c r="H27" s="18">
        <f t="shared" si="0"/>
        <v>0</v>
      </c>
    </row>
    <row r="28" spans="1:8" x14ac:dyDescent="0.25">
      <c r="A28" s="30">
        <v>44828</v>
      </c>
      <c r="B28" s="13">
        <v>501</v>
      </c>
      <c r="C28" s="24"/>
      <c r="D28" s="26" t="s">
        <v>14</v>
      </c>
      <c r="E28" s="20">
        <v>863</v>
      </c>
      <c r="F28" s="87"/>
      <c r="G28" s="84"/>
      <c r="H28" s="18">
        <f t="shared" si="0"/>
        <v>863</v>
      </c>
    </row>
    <row r="29" spans="1:8" x14ac:dyDescent="0.25">
      <c r="A29" s="30">
        <v>44828</v>
      </c>
      <c r="B29" s="13">
        <v>502</v>
      </c>
      <c r="C29" s="24"/>
      <c r="D29" s="26" t="s">
        <v>100</v>
      </c>
      <c r="E29" s="20">
        <v>4150</v>
      </c>
      <c r="F29" s="87"/>
      <c r="G29" s="84"/>
      <c r="H29" s="18">
        <f t="shared" si="0"/>
        <v>4150</v>
      </c>
    </row>
    <row r="30" spans="1:8" x14ac:dyDescent="0.25">
      <c r="A30" s="30">
        <v>44828</v>
      </c>
      <c r="B30" s="13">
        <v>503</v>
      </c>
      <c r="C30" s="24"/>
      <c r="D30" s="26" t="s">
        <v>14</v>
      </c>
      <c r="E30" s="20">
        <v>358</v>
      </c>
      <c r="F30" s="87"/>
      <c r="G30" s="84"/>
      <c r="H30" s="18">
        <f t="shared" si="0"/>
        <v>358</v>
      </c>
    </row>
    <row r="31" spans="1:8" x14ac:dyDescent="0.25">
      <c r="A31" s="30">
        <v>44830</v>
      </c>
      <c r="B31" s="13">
        <v>504</v>
      </c>
      <c r="C31" s="24"/>
      <c r="D31" s="26" t="s">
        <v>14</v>
      </c>
      <c r="E31" s="20">
        <v>283</v>
      </c>
      <c r="F31" s="87"/>
      <c r="G31" s="84"/>
      <c r="H31" s="18">
        <f t="shared" si="0"/>
        <v>283</v>
      </c>
    </row>
    <row r="32" spans="1:8" x14ac:dyDescent="0.25">
      <c r="A32" s="30">
        <v>44830</v>
      </c>
      <c r="B32" s="13">
        <v>505</v>
      </c>
      <c r="C32" s="24"/>
      <c r="D32" s="26" t="s">
        <v>164</v>
      </c>
      <c r="E32" s="20">
        <v>7700</v>
      </c>
      <c r="F32" s="87"/>
      <c r="G32" s="84"/>
      <c r="H32" s="18">
        <f t="shared" si="0"/>
        <v>7700</v>
      </c>
    </row>
    <row r="33" spans="1:9" x14ac:dyDescent="0.25">
      <c r="A33" s="30">
        <v>44832</v>
      </c>
      <c r="B33" s="13">
        <v>506</v>
      </c>
      <c r="C33" s="24"/>
      <c r="D33" s="26" t="s">
        <v>33</v>
      </c>
      <c r="E33" s="20">
        <v>1727</v>
      </c>
      <c r="F33" s="87"/>
      <c r="G33" s="84"/>
      <c r="H33" s="18">
        <f t="shared" si="0"/>
        <v>1727</v>
      </c>
    </row>
    <row r="34" spans="1:9" x14ac:dyDescent="0.25">
      <c r="A34" s="30">
        <v>44832</v>
      </c>
      <c r="B34" s="13">
        <v>507</v>
      </c>
      <c r="C34" s="24"/>
      <c r="D34" s="26" t="s">
        <v>164</v>
      </c>
      <c r="E34" s="20">
        <v>2700</v>
      </c>
      <c r="F34" s="87"/>
      <c r="G34" s="84"/>
      <c r="H34" s="18">
        <f t="shared" si="0"/>
        <v>2700</v>
      </c>
    </row>
    <row r="35" spans="1:9" x14ac:dyDescent="0.25">
      <c r="A35" s="30"/>
      <c r="B35" s="13"/>
      <c r="C35" s="24"/>
      <c r="D35" s="26"/>
      <c r="E35" s="20"/>
      <c r="F35" s="87"/>
      <c r="G35" s="84"/>
      <c r="H35" s="18">
        <f t="shared" si="0"/>
        <v>0</v>
      </c>
    </row>
    <row r="36" spans="1:9" x14ac:dyDescent="0.25">
      <c r="A36" s="30"/>
      <c r="B36" s="13"/>
      <c r="C36" s="24"/>
      <c r="D36" s="26"/>
      <c r="E36" s="20"/>
      <c r="F36" s="87"/>
      <c r="G36" s="84"/>
      <c r="H36" s="18">
        <f t="shared" si="0"/>
        <v>0</v>
      </c>
    </row>
    <row r="37" spans="1:9" x14ac:dyDescent="0.25">
      <c r="A37" s="30"/>
      <c r="B37" s="13"/>
      <c r="C37" s="24"/>
      <c r="D37" s="26"/>
      <c r="E37" s="20"/>
      <c r="F37" s="87"/>
      <c r="G37" s="84"/>
      <c r="H37" s="18">
        <f t="shared" si="0"/>
        <v>0</v>
      </c>
    </row>
    <row r="38" spans="1:9" x14ac:dyDescent="0.25">
      <c r="A38" s="30"/>
      <c r="B38" s="13"/>
      <c r="C38" s="24"/>
      <c r="D38" s="26"/>
      <c r="E38" s="20"/>
      <c r="F38" s="87"/>
      <c r="G38" s="84"/>
      <c r="H38" s="18">
        <f t="shared" si="0"/>
        <v>0</v>
      </c>
    </row>
    <row r="39" spans="1:9" x14ac:dyDescent="0.25">
      <c r="A39" s="30"/>
      <c r="B39" s="13"/>
      <c r="C39" s="24"/>
      <c r="D39" s="26"/>
      <c r="E39" s="20"/>
      <c r="F39" s="87"/>
      <c r="G39" s="84"/>
      <c r="H39" s="18">
        <f t="shared" si="0"/>
        <v>0</v>
      </c>
    </row>
    <row r="40" spans="1:9" x14ac:dyDescent="0.25">
      <c r="A40" s="30"/>
      <c r="B40" s="13"/>
      <c r="C40" s="24"/>
      <c r="D40" s="26"/>
      <c r="E40" s="20"/>
      <c r="F40" s="87"/>
      <c r="G40" s="84"/>
      <c r="H40" s="18">
        <f t="shared" si="0"/>
        <v>0</v>
      </c>
    </row>
    <row r="41" spans="1:9" ht="19.5" customHeight="1" x14ac:dyDescent="0.25">
      <c r="A41" s="30"/>
      <c r="B41" s="13"/>
      <c r="C41" s="24"/>
      <c r="D41" s="204"/>
      <c r="E41" s="60"/>
      <c r="F41" s="61"/>
      <c r="G41" s="62"/>
      <c r="H41" s="18">
        <f t="shared" si="0"/>
        <v>0</v>
      </c>
    </row>
    <row r="42" spans="1:9" ht="16.5" thickBot="1" x14ac:dyDescent="0.3">
      <c r="A42" s="272"/>
      <c r="B42" s="100"/>
      <c r="C42" s="32"/>
      <c r="D42" s="197"/>
      <c r="E42" s="34">
        <v>0</v>
      </c>
      <c r="F42" s="35"/>
      <c r="G42" s="36"/>
      <c r="H42" s="18">
        <f t="shared" si="0"/>
        <v>0</v>
      </c>
      <c r="I42" s="2"/>
    </row>
    <row r="43" spans="1:9" ht="16.5" thickTop="1" x14ac:dyDescent="0.25">
      <c r="B43" s="37"/>
      <c r="C43" s="38"/>
      <c r="D43" s="198"/>
      <c r="E43" s="39">
        <f>SUM(E4:E42)</f>
        <v>380838</v>
      </c>
      <c r="F43" s="39"/>
      <c r="G43" s="39">
        <f>SUM(G4:G42)</f>
        <v>63814</v>
      </c>
      <c r="H43" s="40">
        <f>SUM(H4:H42)</f>
        <v>317024</v>
      </c>
      <c r="I43" s="2"/>
    </row>
    <row r="44" spans="1:9" x14ac:dyDescent="0.25">
      <c r="B44" s="37"/>
      <c r="C44" s="38"/>
      <c r="D44" s="198"/>
      <c r="E44" s="41"/>
      <c r="F44" s="42"/>
      <c r="G44" s="43"/>
      <c r="H44" s="44"/>
      <c r="I44" s="2"/>
    </row>
    <row r="45" spans="1:9" ht="31.5" x14ac:dyDescent="0.25">
      <c r="B45" s="37"/>
      <c r="C45" s="38"/>
      <c r="D45" s="198"/>
      <c r="E45" s="45" t="s">
        <v>6</v>
      </c>
      <c r="F45" s="42"/>
      <c r="G45" s="46" t="s">
        <v>7</v>
      </c>
      <c r="H45" s="44"/>
      <c r="I45" s="2"/>
    </row>
    <row r="46" spans="1:9" ht="16.5" thickBot="1" x14ac:dyDescent="0.3">
      <c r="B46" s="37"/>
      <c r="C46" s="38"/>
      <c r="D46" s="198"/>
      <c r="E46" s="45"/>
      <c r="F46" s="42"/>
      <c r="G46" s="46"/>
      <c r="H46" s="44"/>
      <c r="I46" s="2"/>
    </row>
    <row r="47" spans="1:9" ht="21.75" thickBot="1" x14ac:dyDescent="0.4">
      <c r="B47" s="37"/>
      <c r="C47" s="38"/>
      <c r="D47" s="198"/>
      <c r="E47" s="279">
        <f>E43-G43</f>
        <v>317024</v>
      </c>
      <c r="F47" s="280"/>
      <c r="G47" s="281"/>
      <c r="I47" s="2"/>
    </row>
    <row r="48" spans="1:9" x14ac:dyDescent="0.25">
      <c r="B48" s="37"/>
      <c r="C48" s="38"/>
      <c r="D48" s="198"/>
      <c r="E48" s="41"/>
      <c r="F48" s="42"/>
      <c r="G48" s="43"/>
      <c r="I48" s="2"/>
    </row>
    <row r="49" spans="1:9" ht="18.75" x14ac:dyDescent="0.3">
      <c r="B49" s="37"/>
      <c r="C49" s="38"/>
      <c r="D49" s="198"/>
      <c r="E49" s="282" t="s">
        <v>8</v>
      </c>
      <c r="F49" s="282"/>
      <c r="G49" s="282"/>
      <c r="I49" s="2"/>
    </row>
    <row r="50" spans="1:9" x14ac:dyDescent="0.25">
      <c r="B50" s="112"/>
      <c r="C50" s="113"/>
      <c r="D50" s="199"/>
      <c r="E50" s="115"/>
      <c r="F50" s="116"/>
      <c r="G50" s="117"/>
      <c r="I50" s="2"/>
    </row>
    <row r="51" spans="1:9" ht="18.75" x14ac:dyDescent="0.3">
      <c r="A51" s="101"/>
      <c r="B51" s="102"/>
      <c r="C51" s="103"/>
      <c r="D51" s="200"/>
      <c r="E51" s="50"/>
      <c r="F51" s="51"/>
      <c r="G51" s="50"/>
      <c r="H51" s="104"/>
      <c r="I51" s="2"/>
    </row>
    <row r="52" spans="1:9" x14ac:dyDescent="0.25">
      <c r="A52" s="118"/>
      <c r="B52" s="119"/>
      <c r="C52" s="120"/>
      <c r="D52" s="201"/>
      <c r="E52" s="122"/>
      <c r="F52" s="123"/>
      <c r="G52" s="124"/>
      <c r="H52" s="104"/>
      <c r="I52" s="2"/>
    </row>
    <row r="53" spans="1:9" x14ac:dyDescent="0.25">
      <c r="A53" s="118"/>
      <c r="B53" s="119"/>
      <c r="C53" s="120"/>
      <c r="D53" s="201"/>
      <c r="E53" s="122"/>
      <c r="F53" s="123"/>
      <c r="G53" s="124"/>
      <c r="H53" s="104"/>
      <c r="I53" s="2"/>
    </row>
    <row r="54" spans="1:9" x14ac:dyDescent="0.25">
      <c r="A54" s="118"/>
      <c r="B54" s="119"/>
      <c r="C54" s="120"/>
      <c r="D54" s="201"/>
      <c r="E54" s="122"/>
      <c r="F54" s="123"/>
      <c r="G54" s="124"/>
      <c r="H54" s="104"/>
      <c r="I54" s="2"/>
    </row>
    <row r="55" spans="1:9" x14ac:dyDescent="0.25">
      <c r="A55" s="118"/>
      <c r="B55" s="119"/>
      <c r="C55" s="120"/>
      <c r="D55" s="201"/>
      <c r="E55" s="122"/>
      <c r="F55" s="123"/>
      <c r="G55" s="124"/>
      <c r="H55" s="104"/>
      <c r="I55" s="2"/>
    </row>
    <row r="56" spans="1:9" x14ac:dyDescent="0.25">
      <c r="A56" s="118"/>
      <c r="B56" s="119"/>
      <c r="C56" s="120"/>
      <c r="D56" s="201"/>
      <c r="E56" s="122"/>
      <c r="F56" s="123"/>
      <c r="G56" s="124"/>
      <c r="H56" s="104"/>
      <c r="I56" s="2"/>
    </row>
    <row r="57" spans="1:9" x14ac:dyDescent="0.25">
      <c r="A57" s="118"/>
      <c r="B57" s="119"/>
      <c r="C57" s="120"/>
      <c r="D57" s="201"/>
      <c r="E57" s="122"/>
      <c r="F57" s="123"/>
      <c r="G57" s="124"/>
      <c r="H57" s="104"/>
      <c r="I57" s="2"/>
    </row>
    <row r="58" spans="1:9" x14ac:dyDescent="0.25">
      <c r="A58" s="118"/>
      <c r="B58" s="119"/>
      <c r="C58" s="120"/>
      <c r="D58" s="201"/>
      <c r="E58" s="122"/>
      <c r="F58" s="123"/>
      <c r="G58" s="124"/>
      <c r="H58" s="104"/>
      <c r="I58" s="2"/>
    </row>
    <row r="59" spans="1:9" x14ac:dyDescent="0.25">
      <c r="A59" s="118"/>
      <c r="B59" s="119"/>
      <c r="C59" s="120"/>
      <c r="D59" s="201"/>
      <c r="E59" s="122"/>
      <c r="F59" s="123"/>
      <c r="G59" s="124"/>
      <c r="H59" s="104"/>
      <c r="I59" s="2"/>
    </row>
    <row r="60" spans="1:9" x14ac:dyDescent="0.25">
      <c r="A60" s="118"/>
      <c r="B60" s="119"/>
      <c r="C60" s="120"/>
      <c r="D60" s="201"/>
      <c r="E60" s="122"/>
      <c r="F60" s="123"/>
      <c r="G60" s="124"/>
      <c r="H60" s="104"/>
      <c r="I60" s="2"/>
    </row>
    <row r="61" spans="1:9" x14ac:dyDescent="0.25">
      <c r="A61" s="118"/>
      <c r="B61" s="119"/>
      <c r="C61" s="120"/>
      <c r="D61" s="201"/>
      <c r="E61" s="122"/>
      <c r="F61" s="123"/>
      <c r="G61" s="124"/>
      <c r="H61" s="104"/>
    </row>
    <row r="62" spans="1:9" x14ac:dyDescent="0.25">
      <c r="A62" s="118"/>
      <c r="B62" s="106"/>
      <c r="C62" s="107"/>
      <c r="D62" s="202"/>
      <c r="E62" s="108"/>
      <c r="F62" s="109"/>
      <c r="G62" s="110"/>
      <c r="H62" s="104"/>
    </row>
  </sheetData>
  <mergeCells count="4">
    <mergeCell ref="B1:G1"/>
    <mergeCell ref="B2:F2"/>
    <mergeCell ref="E47:G47"/>
    <mergeCell ref="E49:G49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J32"/>
  <sheetViews>
    <sheetView tabSelected="1" topLeftCell="A16" workbookViewId="0">
      <selection activeCell="M27" sqref="M27"/>
    </sheetView>
  </sheetViews>
  <sheetFormatPr baseColWidth="10" defaultRowHeight="15" x14ac:dyDescent="0.25"/>
  <cols>
    <col min="1" max="1" width="3.42578125" style="114" customWidth="1"/>
    <col min="2" max="2" width="14" style="114" customWidth="1"/>
    <col min="3" max="3" width="11.42578125" style="114"/>
    <col min="4" max="4" width="15" style="114" bestFit="1" customWidth="1"/>
    <col min="5" max="5" width="16.85546875" style="114" customWidth="1"/>
    <col min="6" max="6" width="5.28515625" style="208" customWidth="1"/>
    <col min="7" max="8" width="11.42578125" style="208"/>
    <col min="9" max="9" width="19.5703125" style="208" bestFit="1" customWidth="1"/>
    <col min="10" max="10" width="16.28515625" style="208" customWidth="1"/>
    <col min="11" max="16384" width="11.42578125" style="114"/>
  </cols>
  <sheetData>
    <row r="2" spans="2:10" ht="21.75" thickBot="1" x14ac:dyDescent="0.4">
      <c r="B2" s="307" t="s">
        <v>93</v>
      </c>
      <c r="C2" s="307"/>
      <c r="D2" s="307"/>
      <c r="E2" s="307"/>
      <c r="F2" s="307"/>
      <c r="G2" s="307"/>
      <c r="H2" s="307"/>
      <c r="I2" s="307"/>
      <c r="J2" s="307"/>
    </row>
    <row r="3" spans="2:10" ht="33.75" thickBot="1" x14ac:dyDescent="0.4">
      <c r="B3" s="130" t="s">
        <v>44</v>
      </c>
      <c r="C3" s="132" t="s">
        <v>45</v>
      </c>
      <c r="D3" s="137" t="s">
        <v>2</v>
      </c>
      <c r="E3" s="172" t="s">
        <v>94</v>
      </c>
    </row>
    <row r="4" spans="2:10" ht="24.75" customHeight="1" x14ac:dyDescent="0.25">
      <c r="B4" s="128">
        <v>44797</v>
      </c>
      <c r="C4" s="133">
        <v>44803</v>
      </c>
      <c r="D4" s="129">
        <v>24359</v>
      </c>
      <c r="E4" s="129">
        <f>D4</f>
        <v>24359</v>
      </c>
      <c r="F4" s="187"/>
      <c r="G4" s="178">
        <v>44824</v>
      </c>
      <c r="H4" s="215">
        <v>44830</v>
      </c>
      <c r="I4" s="179">
        <v>41910</v>
      </c>
      <c r="J4" s="20">
        <f>E28+I4</f>
        <v>876750.5</v>
      </c>
    </row>
    <row r="5" spans="2:10" ht="24.75" customHeight="1" x14ac:dyDescent="0.25">
      <c r="B5" s="128">
        <v>44798</v>
      </c>
      <c r="C5" s="134">
        <v>44803</v>
      </c>
      <c r="D5" s="20">
        <v>54088</v>
      </c>
      <c r="E5" s="20">
        <f>E4+D5</f>
        <v>78447</v>
      </c>
      <c r="G5" s="178">
        <v>44825</v>
      </c>
      <c r="H5" s="215">
        <v>44830</v>
      </c>
      <c r="I5" s="179">
        <v>60450</v>
      </c>
      <c r="J5" s="20">
        <f>J4+I5</f>
        <v>937200.5</v>
      </c>
    </row>
    <row r="6" spans="2:10" ht="24.75" customHeight="1" x14ac:dyDescent="0.25">
      <c r="B6" s="128">
        <v>44799</v>
      </c>
      <c r="C6" s="134">
        <v>44803</v>
      </c>
      <c r="D6" s="20">
        <v>41955</v>
      </c>
      <c r="E6" s="20">
        <f t="shared" ref="E6:E28" si="0">E5+D6</f>
        <v>120402</v>
      </c>
      <c r="G6" s="178">
        <v>44825</v>
      </c>
      <c r="H6" s="215">
        <v>44830</v>
      </c>
      <c r="I6" s="179">
        <v>21000</v>
      </c>
      <c r="J6" s="20">
        <f t="shared" ref="J6:J20" si="1">J5+I6</f>
        <v>958200.5</v>
      </c>
    </row>
    <row r="7" spans="2:10" ht="24.75" customHeight="1" x14ac:dyDescent="0.25">
      <c r="B7" s="128">
        <v>44800</v>
      </c>
      <c r="C7" s="134">
        <v>44803</v>
      </c>
      <c r="D7" s="20">
        <v>26081</v>
      </c>
      <c r="E7" s="20">
        <f t="shared" si="0"/>
        <v>146483</v>
      </c>
      <c r="G7" s="178">
        <v>44826</v>
      </c>
      <c r="H7" s="215">
        <v>44830</v>
      </c>
      <c r="I7" s="179">
        <v>10450</v>
      </c>
      <c r="J7" s="20">
        <f t="shared" si="1"/>
        <v>968650.5</v>
      </c>
    </row>
    <row r="8" spans="2:10" ht="24.75" customHeight="1" x14ac:dyDescent="0.25">
      <c r="B8" s="128">
        <v>44801</v>
      </c>
      <c r="C8" s="134">
        <v>44803</v>
      </c>
      <c r="D8" s="20">
        <v>55305.5</v>
      </c>
      <c r="E8" s="20">
        <f t="shared" si="0"/>
        <v>201788.5</v>
      </c>
      <c r="G8" s="178">
        <v>44826</v>
      </c>
      <c r="H8" s="215">
        <v>44830</v>
      </c>
      <c r="I8" s="184">
        <v>33783</v>
      </c>
      <c r="J8" s="20">
        <f t="shared" si="1"/>
        <v>1002433.5</v>
      </c>
    </row>
    <row r="9" spans="2:10" ht="24.75" customHeight="1" x14ac:dyDescent="0.25">
      <c r="B9" s="128">
        <v>44802</v>
      </c>
      <c r="C9" s="134">
        <v>44803</v>
      </c>
      <c r="D9" s="20">
        <v>70671</v>
      </c>
      <c r="E9" s="20">
        <f t="shared" si="0"/>
        <v>272459.5</v>
      </c>
      <c r="G9" s="178">
        <v>44827</v>
      </c>
      <c r="H9" s="215">
        <v>44830</v>
      </c>
      <c r="I9" s="184">
        <v>79814</v>
      </c>
      <c r="J9" s="20">
        <f t="shared" si="1"/>
        <v>1082247.5</v>
      </c>
    </row>
    <row r="10" spans="2:10" ht="24.75" customHeight="1" x14ac:dyDescent="0.25">
      <c r="B10" s="128">
        <v>44813</v>
      </c>
      <c r="C10" s="134">
        <v>44816</v>
      </c>
      <c r="D10" s="20">
        <v>9891.5</v>
      </c>
      <c r="E10" s="20">
        <f t="shared" si="0"/>
        <v>282351</v>
      </c>
      <c r="G10" s="178">
        <v>44828</v>
      </c>
      <c r="H10" s="215">
        <v>44830</v>
      </c>
      <c r="I10" s="184">
        <v>16552.5</v>
      </c>
      <c r="J10" s="20">
        <f t="shared" si="1"/>
        <v>1098800</v>
      </c>
    </row>
    <row r="11" spans="2:10" ht="24.75" customHeight="1" x14ac:dyDescent="0.25">
      <c r="B11" s="128">
        <v>44814</v>
      </c>
      <c r="C11" s="134">
        <v>44816</v>
      </c>
      <c r="D11" s="20">
        <v>19854.5</v>
      </c>
      <c r="E11" s="20">
        <f t="shared" si="0"/>
        <v>302205.5</v>
      </c>
      <c r="G11" s="178">
        <v>44829</v>
      </c>
      <c r="H11" s="215">
        <v>44830</v>
      </c>
      <c r="I11" s="184">
        <v>36765</v>
      </c>
      <c r="J11" s="20">
        <f t="shared" si="1"/>
        <v>1135565</v>
      </c>
    </row>
    <row r="12" spans="2:10" ht="24.75" customHeight="1" x14ac:dyDescent="0.25">
      <c r="B12" s="128">
        <v>44815</v>
      </c>
      <c r="C12" s="134">
        <v>44816</v>
      </c>
      <c r="D12" s="20">
        <v>20000</v>
      </c>
      <c r="E12" s="20">
        <f t="shared" si="0"/>
        <v>322205.5</v>
      </c>
      <c r="G12" s="178">
        <v>44829</v>
      </c>
      <c r="H12" s="215">
        <v>44834</v>
      </c>
      <c r="I12" s="184">
        <v>10000</v>
      </c>
      <c r="J12" s="20">
        <f t="shared" si="1"/>
        <v>1145565</v>
      </c>
    </row>
    <row r="13" spans="2:10" ht="24.75" customHeight="1" x14ac:dyDescent="0.25">
      <c r="B13" s="128">
        <v>44815</v>
      </c>
      <c r="C13" s="134">
        <v>44816</v>
      </c>
      <c r="D13" s="22">
        <v>23616.5</v>
      </c>
      <c r="E13" s="20">
        <f t="shared" si="0"/>
        <v>345822</v>
      </c>
      <c r="G13" s="178">
        <v>44830</v>
      </c>
      <c r="H13" s="215">
        <v>44834</v>
      </c>
      <c r="I13" s="184">
        <v>65768</v>
      </c>
      <c r="J13" s="20">
        <f t="shared" si="1"/>
        <v>1211333</v>
      </c>
    </row>
    <row r="14" spans="2:10" ht="24.75" customHeight="1" x14ac:dyDescent="0.25">
      <c r="B14" s="128">
        <v>44816</v>
      </c>
      <c r="C14" s="134">
        <v>44819</v>
      </c>
      <c r="D14" s="20">
        <v>44408.5</v>
      </c>
      <c r="E14" s="20">
        <f t="shared" si="0"/>
        <v>390230.5</v>
      </c>
      <c r="G14" s="178">
        <v>44831</v>
      </c>
      <c r="H14" s="215">
        <v>44834</v>
      </c>
      <c r="I14" s="184">
        <v>56143</v>
      </c>
      <c r="J14" s="20">
        <f t="shared" si="1"/>
        <v>1267476</v>
      </c>
    </row>
    <row r="15" spans="2:10" ht="24.75" customHeight="1" x14ac:dyDescent="0.25">
      <c r="B15" s="128">
        <v>44816</v>
      </c>
      <c r="C15" s="134">
        <v>44816</v>
      </c>
      <c r="D15" s="20">
        <v>6406</v>
      </c>
      <c r="E15" s="20">
        <f t="shared" si="0"/>
        <v>396636.5</v>
      </c>
      <c r="G15" s="178">
        <v>44832</v>
      </c>
      <c r="H15" s="215">
        <v>44834</v>
      </c>
      <c r="I15" s="184">
        <v>75888</v>
      </c>
      <c r="J15" s="20">
        <f t="shared" si="1"/>
        <v>1343364</v>
      </c>
    </row>
    <row r="16" spans="2:10" ht="24.75" customHeight="1" x14ac:dyDescent="0.25">
      <c r="B16" s="128">
        <v>44817</v>
      </c>
      <c r="C16" s="134">
        <v>44819</v>
      </c>
      <c r="D16" s="20">
        <v>49877</v>
      </c>
      <c r="E16" s="20">
        <f t="shared" si="0"/>
        <v>446513.5</v>
      </c>
      <c r="G16" s="178">
        <v>44833</v>
      </c>
      <c r="H16" s="215">
        <v>44834</v>
      </c>
      <c r="I16" s="184">
        <v>75617</v>
      </c>
      <c r="J16" s="20">
        <f t="shared" si="1"/>
        <v>1418981</v>
      </c>
    </row>
    <row r="17" spans="2:10" ht="24.75" customHeight="1" x14ac:dyDescent="0.25">
      <c r="B17" s="128">
        <v>44817</v>
      </c>
      <c r="C17" s="134">
        <v>44819</v>
      </c>
      <c r="D17" s="20">
        <v>20000</v>
      </c>
      <c r="E17" s="20">
        <f t="shared" si="0"/>
        <v>466513.5</v>
      </c>
      <c r="G17" s="178"/>
      <c r="H17" s="215"/>
      <c r="I17" s="184"/>
      <c r="J17" s="20">
        <f t="shared" si="1"/>
        <v>1418981</v>
      </c>
    </row>
    <row r="18" spans="2:10" ht="24.75" customHeight="1" thickBot="1" x14ac:dyDescent="0.3">
      <c r="B18" s="128">
        <v>44817</v>
      </c>
      <c r="C18" s="134">
        <v>44819</v>
      </c>
      <c r="D18" s="20">
        <v>17086</v>
      </c>
      <c r="E18" s="20">
        <f t="shared" si="0"/>
        <v>483599.5</v>
      </c>
      <c r="G18" s="325"/>
      <c r="H18" s="326"/>
      <c r="I18" s="327"/>
      <c r="J18" s="20">
        <f t="shared" si="1"/>
        <v>1418981</v>
      </c>
    </row>
    <row r="19" spans="2:10" ht="24.75" customHeight="1" thickBot="1" x14ac:dyDescent="0.35">
      <c r="B19" s="128">
        <v>44818</v>
      </c>
      <c r="C19" s="134">
        <v>44819</v>
      </c>
      <c r="D19" s="20">
        <v>71145</v>
      </c>
      <c r="E19" s="20">
        <f t="shared" si="0"/>
        <v>554744.5</v>
      </c>
      <c r="F19" s="185"/>
      <c r="G19" s="328">
        <v>44799</v>
      </c>
      <c r="H19" s="329" t="s">
        <v>96</v>
      </c>
      <c r="I19" s="330">
        <v>-2047423.76</v>
      </c>
      <c r="J19" s="324">
        <f t="shared" si="1"/>
        <v>-628442.76</v>
      </c>
    </row>
    <row r="20" spans="2:10" ht="25.5" customHeight="1" thickBot="1" x14ac:dyDescent="0.3">
      <c r="B20" s="128">
        <v>44818</v>
      </c>
      <c r="C20" s="134">
        <v>44819</v>
      </c>
      <c r="D20" s="20">
        <v>26000</v>
      </c>
      <c r="E20" s="20">
        <f t="shared" si="0"/>
        <v>580744.5</v>
      </c>
      <c r="G20" s="322"/>
      <c r="H20" s="322"/>
      <c r="I20" s="322"/>
      <c r="J20" s="323">
        <f t="shared" si="1"/>
        <v>-628442.76</v>
      </c>
    </row>
    <row r="21" spans="2:10" ht="22.5" customHeight="1" x14ac:dyDescent="0.25">
      <c r="B21" s="128">
        <v>44819</v>
      </c>
      <c r="C21" s="134">
        <v>44821</v>
      </c>
      <c r="D21" s="20">
        <v>61550</v>
      </c>
      <c r="E21" s="20">
        <f t="shared" si="0"/>
        <v>642294.5</v>
      </c>
      <c r="G21" s="322"/>
      <c r="H21" s="322"/>
      <c r="I21" s="322"/>
      <c r="J21" s="276"/>
    </row>
    <row r="22" spans="2:10" ht="22.5" customHeight="1" thickBot="1" x14ac:dyDescent="0.3">
      <c r="B22" s="128">
        <v>44819</v>
      </c>
      <c r="C22" s="134">
        <v>44821</v>
      </c>
      <c r="D22" s="20">
        <v>24500</v>
      </c>
      <c r="E22" s="20">
        <f t="shared" si="0"/>
        <v>666794.5</v>
      </c>
      <c r="G22" s="277"/>
      <c r="H22" s="277"/>
      <c r="I22" s="277"/>
      <c r="J22" s="277"/>
    </row>
    <row r="23" spans="2:10" ht="22.5" customHeight="1" thickBot="1" x14ac:dyDescent="0.4">
      <c r="B23" s="128">
        <v>44819</v>
      </c>
      <c r="C23" s="134">
        <v>44821</v>
      </c>
      <c r="D23" s="20">
        <v>23109</v>
      </c>
      <c r="E23" s="20">
        <f t="shared" si="0"/>
        <v>689903.5</v>
      </c>
      <c r="G23" s="130" t="s">
        <v>44</v>
      </c>
      <c r="H23" s="132" t="s">
        <v>45</v>
      </c>
      <c r="I23" s="137" t="s">
        <v>2</v>
      </c>
      <c r="J23" s="172" t="s">
        <v>94</v>
      </c>
    </row>
    <row r="24" spans="2:10" ht="22.5" customHeight="1" x14ac:dyDescent="0.25">
      <c r="B24" s="128">
        <v>44820</v>
      </c>
      <c r="C24" s="134">
        <v>44830</v>
      </c>
      <c r="D24" s="20">
        <v>14000</v>
      </c>
      <c r="E24" s="20">
        <f t="shared" si="0"/>
        <v>703903.5</v>
      </c>
      <c r="G24" s="315">
        <v>44834</v>
      </c>
      <c r="H24" s="316">
        <v>44837</v>
      </c>
      <c r="I24" s="314">
        <v>87292.5</v>
      </c>
    </row>
    <row r="25" spans="2:10" ht="22.5" customHeight="1" x14ac:dyDescent="0.25">
      <c r="B25" s="176">
        <v>44821</v>
      </c>
      <c r="C25" s="134">
        <v>44830</v>
      </c>
      <c r="D25" s="20">
        <v>16617</v>
      </c>
      <c r="E25" s="20">
        <f t="shared" si="0"/>
        <v>720520.5</v>
      </c>
      <c r="G25" s="315">
        <v>44835</v>
      </c>
      <c r="H25" s="316">
        <v>44837</v>
      </c>
      <c r="I25" s="314">
        <v>72200</v>
      </c>
    </row>
    <row r="26" spans="2:10" ht="22.5" customHeight="1" x14ac:dyDescent="0.25">
      <c r="B26" s="178">
        <v>44821</v>
      </c>
      <c r="C26" s="275">
        <v>44830</v>
      </c>
      <c r="D26" s="179">
        <v>1040</v>
      </c>
      <c r="E26" s="20">
        <f t="shared" si="0"/>
        <v>721560.5</v>
      </c>
      <c r="G26" s="315">
        <v>44836</v>
      </c>
      <c r="H26" s="316">
        <v>44837</v>
      </c>
      <c r="I26" s="314">
        <v>67471</v>
      </c>
    </row>
    <row r="27" spans="2:10" ht="22.5" customHeight="1" thickBot="1" x14ac:dyDescent="0.3">
      <c r="B27" s="178">
        <v>44822</v>
      </c>
      <c r="C27" s="275">
        <v>44830</v>
      </c>
      <c r="D27" s="179">
        <v>60116</v>
      </c>
      <c r="E27" s="20">
        <f t="shared" si="0"/>
        <v>781676.5</v>
      </c>
      <c r="G27" s="315"/>
      <c r="H27" s="316"/>
      <c r="I27" s="314">
        <v>0</v>
      </c>
      <c r="J27" s="17">
        <v>628442.76</v>
      </c>
    </row>
    <row r="28" spans="2:10" ht="22.5" customHeight="1" thickBot="1" x14ac:dyDescent="0.35">
      <c r="B28" s="178">
        <v>44823</v>
      </c>
      <c r="C28" s="275">
        <v>44830</v>
      </c>
      <c r="D28" s="179">
        <v>53164</v>
      </c>
      <c r="E28" s="20">
        <f t="shared" si="0"/>
        <v>834840.5</v>
      </c>
      <c r="G28" s="317" t="s">
        <v>166</v>
      </c>
      <c r="H28" s="318"/>
      <c r="I28" s="319">
        <f>SUM(I24:I27)</f>
        <v>226963.5</v>
      </c>
      <c r="J28" s="320">
        <f>J27-I28</f>
        <v>401479.26</v>
      </c>
    </row>
    <row r="29" spans="2:10" ht="24" customHeight="1" thickBot="1" x14ac:dyDescent="0.3">
      <c r="B29" s="267"/>
      <c r="C29" s="267"/>
      <c r="D29" s="267"/>
      <c r="E29" s="267"/>
      <c r="I29" s="314"/>
      <c r="J29" s="321" t="s">
        <v>167</v>
      </c>
    </row>
    <row r="30" spans="2:10" ht="24" customHeight="1" x14ac:dyDescent="0.25">
      <c r="B30" s="268"/>
      <c r="C30" s="268"/>
      <c r="D30" s="268"/>
      <c r="E30" s="268"/>
    </row>
    <row r="31" spans="2:10" ht="24" customHeight="1" x14ac:dyDescent="0.25">
      <c r="B31" s="268"/>
      <c r="C31" s="268"/>
      <c r="D31" s="268"/>
      <c r="E31" s="268"/>
    </row>
    <row r="32" spans="2:10" ht="24" customHeight="1" x14ac:dyDescent="0.25">
      <c r="B32" s="268"/>
      <c r="C32" s="268"/>
      <c r="D32" s="268"/>
      <c r="E32" s="268"/>
    </row>
  </sheetData>
  <mergeCells count="1">
    <mergeCell ref="B2:J2"/>
  </mergeCells>
  <pageMargins left="0.15748031496062992" right="0.11811023622047245" top="0.59055118110236227" bottom="0.74803149606299213" header="0.31496062992125984" footer="0.31496062992125984"/>
  <pageSetup scale="85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I89"/>
  <sheetViews>
    <sheetView topLeftCell="A62" workbookViewId="0">
      <selection activeCell="G65" sqref="G6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283" t="s">
        <v>17</v>
      </c>
      <c r="C1" s="284"/>
      <c r="D1" s="284"/>
      <c r="E1" s="284"/>
      <c r="F1" s="284"/>
      <c r="G1" s="285"/>
      <c r="I1" s="2"/>
    </row>
    <row r="2" spans="1:9" ht="21" x14ac:dyDescent="0.35">
      <c r="A2" s="3"/>
      <c r="B2" s="278" t="s">
        <v>11</v>
      </c>
      <c r="C2" s="278"/>
      <c r="D2" s="278"/>
      <c r="E2" s="278"/>
      <c r="F2" s="278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44508</v>
      </c>
      <c r="B4" s="13">
        <v>42</v>
      </c>
      <c r="C4" s="14"/>
      <c r="D4" s="76" t="s">
        <v>18</v>
      </c>
      <c r="E4" s="15">
        <v>1676</v>
      </c>
      <c r="F4" s="16">
        <v>44508</v>
      </c>
      <c r="G4" s="17">
        <v>1676</v>
      </c>
      <c r="H4" s="18">
        <f t="shared" ref="H4:H71" si="0">E4-G4</f>
        <v>0</v>
      </c>
      <c r="I4" s="2"/>
    </row>
    <row r="5" spans="1:9" x14ac:dyDescent="0.25">
      <c r="A5" s="12">
        <v>44509</v>
      </c>
      <c r="B5" s="13">
        <f>B4+1</f>
        <v>43</v>
      </c>
      <c r="C5" s="14"/>
      <c r="D5" s="64" t="s">
        <v>9</v>
      </c>
      <c r="E5" s="20">
        <v>0</v>
      </c>
      <c r="F5" s="87"/>
      <c r="G5" s="84"/>
      <c r="H5" s="18">
        <f t="shared" si="0"/>
        <v>0</v>
      </c>
    </row>
    <row r="6" spans="1:9" x14ac:dyDescent="0.25">
      <c r="A6" s="12">
        <v>44509</v>
      </c>
      <c r="B6" s="13">
        <f t="shared" ref="B6:B64" si="1">B5+1</f>
        <v>44</v>
      </c>
      <c r="C6" s="14"/>
      <c r="D6" s="64" t="s">
        <v>9</v>
      </c>
      <c r="E6" s="20">
        <v>0</v>
      </c>
      <c r="F6" s="87"/>
      <c r="G6" s="84"/>
      <c r="H6" s="18">
        <f t="shared" si="0"/>
        <v>0</v>
      </c>
    </row>
    <row r="7" spans="1:9" ht="16.5" customHeight="1" x14ac:dyDescent="0.25">
      <c r="A7" s="23">
        <v>44509</v>
      </c>
      <c r="B7" s="13">
        <f t="shared" si="1"/>
        <v>45</v>
      </c>
      <c r="C7" s="14"/>
      <c r="D7" s="19" t="s">
        <v>18</v>
      </c>
      <c r="E7" s="20">
        <v>120</v>
      </c>
      <c r="F7" s="85">
        <v>44536</v>
      </c>
      <c r="G7" s="86">
        <v>120</v>
      </c>
      <c r="H7" s="18">
        <f t="shared" si="0"/>
        <v>0</v>
      </c>
    </row>
    <row r="8" spans="1:9" x14ac:dyDescent="0.25">
      <c r="A8" s="81">
        <v>44509</v>
      </c>
      <c r="B8" s="47">
        <f t="shared" si="1"/>
        <v>46</v>
      </c>
      <c r="C8" s="82"/>
      <c r="D8" s="74" t="s">
        <v>14</v>
      </c>
      <c r="E8" s="20">
        <v>307</v>
      </c>
      <c r="F8" s="85">
        <v>44536</v>
      </c>
      <c r="G8" s="86">
        <v>307</v>
      </c>
      <c r="H8" s="75">
        <f t="shared" si="0"/>
        <v>0</v>
      </c>
    </row>
    <row r="9" spans="1:9" x14ac:dyDescent="0.25">
      <c r="A9" s="12">
        <v>44510</v>
      </c>
      <c r="B9" s="13">
        <f t="shared" si="1"/>
        <v>47</v>
      </c>
      <c r="C9" s="14"/>
      <c r="D9" s="65" t="s">
        <v>9</v>
      </c>
      <c r="E9" s="20">
        <v>0</v>
      </c>
      <c r="F9" s="87"/>
      <c r="G9" s="84"/>
      <c r="H9" s="18">
        <f t="shared" si="0"/>
        <v>0</v>
      </c>
    </row>
    <row r="10" spans="1:9" x14ac:dyDescent="0.25">
      <c r="A10" s="12">
        <v>44510</v>
      </c>
      <c r="B10" s="13">
        <f t="shared" si="1"/>
        <v>48</v>
      </c>
      <c r="C10" s="14"/>
      <c r="D10" s="19" t="s">
        <v>18</v>
      </c>
      <c r="E10" s="20">
        <v>1333</v>
      </c>
      <c r="F10" s="85">
        <v>44536</v>
      </c>
      <c r="G10" s="86">
        <v>1333</v>
      </c>
      <c r="H10" s="18">
        <f t="shared" si="0"/>
        <v>0</v>
      </c>
    </row>
    <row r="11" spans="1:9" x14ac:dyDescent="0.25">
      <c r="A11" s="12">
        <v>44511</v>
      </c>
      <c r="B11" s="13">
        <f t="shared" si="1"/>
        <v>49</v>
      </c>
      <c r="C11" s="14"/>
      <c r="D11" s="19" t="s">
        <v>14</v>
      </c>
      <c r="E11" s="20">
        <v>150</v>
      </c>
      <c r="F11" s="85">
        <v>44536</v>
      </c>
      <c r="G11" s="86">
        <v>150</v>
      </c>
      <c r="H11" s="18">
        <f t="shared" si="0"/>
        <v>0</v>
      </c>
    </row>
    <row r="12" spans="1:9" x14ac:dyDescent="0.25">
      <c r="A12" s="12">
        <v>44511</v>
      </c>
      <c r="B12" s="13">
        <f t="shared" si="1"/>
        <v>50</v>
      </c>
      <c r="C12" s="24"/>
      <c r="D12" s="19" t="s">
        <v>18</v>
      </c>
      <c r="E12" s="20">
        <v>2460</v>
      </c>
      <c r="F12" s="85">
        <v>44536</v>
      </c>
      <c r="G12" s="86">
        <v>2460</v>
      </c>
      <c r="H12" s="18">
        <f t="shared" si="0"/>
        <v>0</v>
      </c>
    </row>
    <row r="13" spans="1:9" x14ac:dyDescent="0.25">
      <c r="A13" s="12">
        <v>44512</v>
      </c>
      <c r="B13" s="13">
        <f t="shared" si="1"/>
        <v>51</v>
      </c>
      <c r="C13" s="25"/>
      <c r="D13" s="19" t="s">
        <v>14</v>
      </c>
      <c r="E13" s="20">
        <v>8923</v>
      </c>
      <c r="F13" s="85">
        <v>44536</v>
      </c>
      <c r="G13" s="86">
        <v>8923</v>
      </c>
      <c r="H13" s="18">
        <f t="shared" si="0"/>
        <v>0</v>
      </c>
    </row>
    <row r="14" spans="1:9" x14ac:dyDescent="0.25">
      <c r="A14" s="12">
        <v>44512</v>
      </c>
      <c r="B14" s="13">
        <f t="shared" si="1"/>
        <v>52</v>
      </c>
      <c r="C14" s="24"/>
      <c r="D14" s="26" t="s">
        <v>18</v>
      </c>
      <c r="E14" s="20">
        <v>47911</v>
      </c>
      <c r="F14" s="85">
        <v>44536</v>
      </c>
      <c r="G14" s="86">
        <v>47911</v>
      </c>
      <c r="H14" s="18">
        <f t="shared" si="0"/>
        <v>0</v>
      </c>
    </row>
    <row r="15" spans="1:9" x14ac:dyDescent="0.25">
      <c r="A15" s="12">
        <v>44512</v>
      </c>
      <c r="B15" s="13">
        <f t="shared" si="1"/>
        <v>53</v>
      </c>
      <c r="C15" s="25"/>
      <c r="D15" s="64" t="s">
        <v>9</v>
      </c>
      <c r="E15" s="20">
        <v>0</v>
      </c>
      <c r="F15" s="87"/>
      <c r="G15" s="84"/>
      <c r="H15" s="18">
        <f t="shared" si="0"/>
        <v>0</v>
      </c>
    </row>
    <row r="16" spans="1:9" x14ac:dyDescent="0.25">
      <c r="A16" s="12">
        <v>44512</v>
      </c>
      <c r="B16" s="13">
        <f t="shared" si="1"/>
        <v>54</v>
      </c>
      <c r="C16" s="24"/>
      <c r="D16" s="19" t="s">
        <v>18</v>
      </c>
      <c r="E16" s="20">
        <v>622</v>
      </c>
      <c r="F16" s="85">
        <v>44536</v>
      </c>
      <c r="G16" s="86">
        <v>622</v>
      </c>
      <c r="H16" s="18">
        <f t="shared" si="0"/>
        <v>0</v>
      </c>
    </row>
    <row r="17" spans="1:8" x14ac:dyDescent="0.25">
      <c r="A17" s="12">
        <v>44512</v>
      </c>
      <c r="B17" s="13">
        <f t="shared" si="1"/>
        <v>55</v>
      </c>
      <c r="C17" s="25"/>
      <c r="D17" s="19" t="s">
        <v>18</v>
      </c>
      <c r="E17" s="20">
        <v>10714</v>
      </c>
      <c r="F17" s="85">
        <v>44536</v>
      </c>
      <c r="G17" s="86">
        <v>10714</v>
      </c>
      <c r="H17" s="18">
        <f t="shared" si="0"/>
        <v>0</v>
      </c>
    </row>
    <row r="18" spans="1:8" x14ac:dyDescent="0.25">
      <c r="A18" s="12">
        <v>44512</v>
      </c>
      <c r="B18" s="13">
        <f t="shared" si="1"/>
        <v>56</v>
      </c>
      <c r="C18" s="24"/>
      <c r="D18" s="19" t="s">
        <v>18</v>
      </c>
      <c r="E18" s="20">
        <v>1785</v>
      </c>
      <c r="F18" s="85">
        <v>44536</v>
      </c>
      <c r="G18" s="86">
        <v>1785</v>
      </c>
      <c r="H18" s="18">
        <f t="shared" si="0"/>
        <v>0</v>
      </c>
    </row>
    <row r="19" spans="1:8" x14ac:dyDescent="0.25">
      <c r="A19" s="12">
        <v>44512</v>
      </c>
      <c r="B19" s="13">
        <f t="shared" si="1"/>
        <v>57</v>
      </c>
      <c r="C19" s="25"/>
      <c r="D19" s="19" t="s">
        <v>18</v>
      </c>
      <c r="E19" s="20">
        <v>13805</v>
      </c>
      <c r="F19" s="85">
        <v>44536</v>
      </c>
      <c r="G19" s="86">
        <v>13805</v>
      </c>
      <c r="H19" s="18">
        <f t="shared" si="0"/>
        <v>0</v>
      </c>
    </row>
    <row r="20" spans="1:8" x14ac:dyDescent="0.25">
      <c r="A20" s="12">
        <v>44513</v>
      </c>
      <c r="B20" s="13">
        <f t="shared" si="1"/>
        <v>58</v>
      </c>
      <c r="C20" s="24"/>
      <c r="D20" s="64" t="s">
        <v>9</v>
      </c>
      <c r="E20" s="20">
        <v>0</v>
      </c>
      <c r="F20" s="87"/>
      <c r="G20" s="84"/>
      <c r="H20" s="18">
        <f t="shared" si="0"/>
        <v>0</v>
      </c>
    </row>
    <row r="21" spans="1:8" x14ac:dyDescent="0.25">
      <c r="A21" s="12">
        <v>44513</v>
      </c>
      <c r="B21" s="13">
        <f t="shared" si="1"/>
        <v>59</v>
      </c>
      <c r="C21" s="24"/>
      <c r="D21" s="19" t="s">
        <v>14</v>
      </c>
      <c r="E21" s="20">
        <v>18875</v>
      </c>
      <c r="F21" s="85">
        <v>44536</v>
      </c>
      <c r="G21" s="86">
        <v>18875</v>
      </c>
      <c r="H21" s="18">
        <f t="shared" si="0"/>
        <v>0</v>
      </c>
    </row>
    <row r="22" spans="1:8" x14ac:dyDescent="0.25">
      <c r="A22" s="12">
        <v>44513</v>
      </c>
      <c r="B22" s="13">
        <f t="shared" si="1"/>
        <v>60</v>
      </c>
      <c r="C22" s="24"/>
      <c r="D22" s="19" t="s">
        <v>14</v>
      </c>
      <c r="E22" s="20">
        <v>10476</v>
      </c>
      <c r="F22" s="85">
        <v>44536</v>
      </c>
      <c r="G22" s="86">
        <v>10476</v>
      </c>
      <c r="H22" s="18">
        <f t="shared" si="0"/>
        <v>0</v>
      </c>
    </row>
    <row r="23" spans="1:8" x14ac:dyDescent="0.25">
      <c r="A23" s="12">
        <v>44513</v>
      </c>
      <c r="B23" s="13">
        <f t="shared" si="1"/>
        <v>61</v>
      </c>
      <c r="C23" s="24"/>
      <c r="D23" s="19" t="s">
        <v>9</v>
      </c>
      <c r="E23" s="20">
        <v>0</v>
      </c>
      <c r="F23" s="85"/>
      <c r="G23" s="86"/>
      <c r="H23" s="18">
        <f t="shared" si="0"/>
        <v>0</v>
      </c>
    </row>
    <row r="24" spans="1:8" x14ac:dyDescent="0.25">
      <c r="A24" s="12">
        <v>44513</v>
      </c>
      <c r="B24" s="13">
        <f t="shared" si="1"/>
        <v>62</v>
      </c>
      <c r="C24" s="24"/>
      <c r="D24" s="19" t="s">
        <v>18</v>
      </c>
      <c r="E24" s="20">
        <v>219644</v>
      </c>
      <c r="F24" s="85">
        <v>44536</v>
      </c>
      <c r="G24" s="86">
        <v>219644</v>
      </c>
      <c r="H24" s="18">
        <f t="shared" si="0"/>
        <v>0</v>
      </c>
    </row>
    <row r="25" spans="1:8" ht="15" customHeight="1" x14ac:dyDescent="0.25">
      <c r="A25" s="12">
        <v>44513</v>
      </c>
      <c r="B25" s="13">
        <f t="shared" si="1"/>
        <v>63</v>
      </c>
      <c r="C25" s="24"/>
      <c r="D25" s="19" t="s">
        <v>18</v>
      </c>
      <c r="E25" s="20">
        <v>2546</v>
      </c>
      <c r="F25" s="85">
        <v>44536</v>
      </c>
      <c r="G25" s="86">
        <v>2546</v>
      </c>
      <c r="H25" s="18">
        <f t="shared" si="0"/>
        <v>0</v>
      </c>
    </row>
    <row r="26" spans="1:8" x14ac:dyDescent="0.25">
      <c r="A26" s="12">
        <v>44513</v>
      </c>
      <c r="B26" s="13">
        <f t="shared" si="1"/>
        <v>64</v>
      </c>
      <c r="C26" s="24"/>
      <c r="D26" s="19" t="s">
        <v>19</v>
      </c>
      <c r="E26" s="20">
        <v>39216</v>
      </c>
      <c r="F26" s="88">
        <v>44547</v>
      </c>
      <c r="G26" s="89">
        <v>39216</v>
      </c>
      <c r="H26" s="18">
        <f t="shared" si="0"/>
        <v>0</v>
      </c>
    </row>
    <row r="27" spans="1:8" x14ac:dyDescent="0.25">
      <c r="A27" s="12">
        <v>44515</v>
      </c>
      <c r="B27" s="13">
        <f t="shared" si="1"/>
        <v>65</v>
      </c>
      <c r="C27" s="24"/>
      <c r="D27" s="66" t="s">
        <v>18</v>
      </c>
      <c r="E27" s="67">
        <v>3711</v>
      </c>
      <c r="F27" s="85">
        <v>44536</v>
      </c>
      <c r="G27" s="86">
        <v>3711</v>
      </c>
      <c r="H27" s="18">
        <f t="shared" si="0"/>
        <v>0</v>
      </c>
    </row>
    <row r="28" spans="1:8" x14ac:dyDescent="0.25">
      <c r="A28" s="12">
        <v>44515</v>
      </c>
      <c r="B28" s="13">
        <f t="shared" si="1"/>
        <v>66</v>
      </c>
      <c r="C28" s="24"/>
      <c r="D28" s="66" t="s">
        <v>14</v>
      </c>
      <c r="E28" s="67">
        <v>2005</v>
      </c>
      <c r="F28" s="85">
        <v>44536</v>
      </c>
      <c r="G28" s="86">
        <v>2005</v>
      </c>
      <c r="H28" s="18">
        <f t="shared" si="0"/>
        <v>0</v>
      </c>
    </row>
    <row r="29" spans="1:8" x14ac:dyDescent="0.25">
      <c r="A29" s="12">
        <v>44516</v>
      </c>
      <c r="B29" s="13">
        <f t="shared" si="1"/>
        <v>67</v>
      </c>
      <c r="C29" s="24"/>
      <c r="D29" s="19" t="s">
        <v>18</v>
      </c>
      <c r="E29" s="20">
        <v>4624</v>
      </c>
      <c r="F29" s="85">
        <v>44536</v>
      </c>
      <c r="G29" s="86">
        <v>4624</v>
      </c>
      <c r="H29" s="18">
        <f t="shared" si="0"/>
        <v>0</v>
      </c>
    </row>
    <row r="30" spans="1:8" x14ac:dyDescent="0.25">
      <c r="A30" s="12">
        <v>44516</v>
      </c>
      <c r="B30" s="13">
        <f t="shared" si="1"/>
        <v>68</v>
      </c>
      <c r="C30" s="24"/>
      <c r="D30" s="19" t="s">
        <v>14</v>
      </c>
      <c r="E30" s="20">
        <v>3512</v>
      </c>
      <c r="F30" s="85">
        <v>44536</v>
      </c>
      <c r="G30" s="86">
        <v>3512</v>
      </c>
      <c r="H30" s="75">
        <f t="shared" si="0"/>
        <v>0</v>
      </c>
    </row>
    <row r="31" spans="1:8" x14ac:dyDescent="0.25">
      <c r="A31" s="12">
        <v>44517</v>
      </c>
      <c r="B31" s="13">
        <f t="shared" si="1"/>
        <v>69</v>
      </c>
      <c r="C31" s="24"/>
      <c r="D31" s="19" t="s">
        <v>18</v>
      </c>
      <c r="E31" s="20">
        <v>178470</v>
      </c>
      <c r="F31" s="85">
        <v>44536</v>
      </c>
      <c r="G31" s="86">
        <v>178470</v>
      </c>
      <c r="H31" s="18">
        <f t="shared" si="0"/>
        <v>0</v>
      </c>
    </row>
    <row r="32" spans="1:8" x14ac:dyDescent="0.25">
      <c r="A32" s="12">
        <v>44517</v>
      </c>
      <c r="B32" s="13">
        <f>B31+1</f>
        <v>70</v>
      </c>
      <c r="C32" s="24"/>
      <c r="D32" s="19" t="s">
        <v>18</v>
      </c>
      <c r="E32" s="20">
        <v>62080</v>
      </c>
      <c r="F32" s="85">
        <v>44536</v>
      </c>
      <c r="G32" s="86">
        <v>62080</v>
      </c>
      <c r="H32" s="18">
        <f t="shared" si="0"/>
        <v>0</v>
      </c>
    </row>
    <row r="33" spans="1:8" x14ac:dyDescent="0.25">
      <c r="A33" s="12">
        <v>44517</v>
      </c>
      <c r="B33" s="13">
        <f t="shared" si="1"/>
        <v>71</v>
      </c>
      <c r="C33" s="24"/>
      <c r="D33" s="19" t="s">
        <v>18</v>
      </c>
      <c r="E33" s="20">
        <v>101</v>
      </c>
      <c r="F33" s="85">
        <v>44536</v>
      </c>
      <c r="G33" s="86">
        <v>101</v>
      </c>
      <c r="H33" s="18">
        <f t="shared" si="0"/>
        <v>0</v>
      </c>
    </row>
    <row r="34" spans="1:8" x14ac:dyDescent="0.25">
      <c r="A34" s="12">
        <v>44518</v>
      </c>
      <c r="B34" s="13">
        <f t="shared" si="1"/>
        <v>72</v>
      </c>
      <c r="C34" s="27"/>
      <c r="D34" s="19" t="s">
        <v>18</v>
      </c>
      <c r="E34" s="20">
        <v>8588</v>
      </c>
      <c r="F34" s="85">
        <v>44536</v>
      </c>
      <c r="G34" s="86">
        <v>8588</v>
      </c>
      <c r="H34" s="18">
        <f t="shared" si="0"/>
        <v>0</v>
      </c>
    </row>
    <row r="35" spans="1:8" ht="18.75" customHeight="1" x14ac:dyDescent="0.25">
      <c r="A35" s="12">
        <v>44520</v>
      </c>
      <c r="B35" s="13">
        <f t="shared" si="1"/>
        <v>73</v>
      </c>
      <c r="C35" s="28"/>
      <c r="D35" s="19" t="s">
        <v>18</v>
      </c>
      <c r="E35" s="20">
        <v>768</v>
      </c>
      <c r="F35" s="85">
        <v>44536</v>
      </c>
      <c r="G35" s="86">
        <v>768</v>
      </c>
      <c r="H35" s="18">
        <f t="shared" si="0"/>
        <v>0</v>
      </c>
    </row>
    <row r="36" spans="1:8" ht="18.75" customHeight="1" x14ac:dyDescent="0.25">
      <c r="A36" s="12">
        <v>44523</v>
      </c>
      <c r="B36" s="13">
        <f t="shared" si="1"/>
        <v>74</v>
      </c>
      <c r="C36" s="24"/>
      <c r="D36" s="19" t="s">
        <v>14</v>
      </c>
      <c r="E36" s="20">
        <v>1190</v>
      </c>
      <c r="F36" s="85">
        <v>44536</v>
      </c>
      <c r="G36" s="86">
        <v>1190</v>
      </c>
      <c r="H36" s="18">
        <f t="shared" si="0"/>
        <v>0</v>
      </c>
    </row>
    <row r="37" spans="1:8" ht="18.75" customHeight="1" x14ac:dyDescent="0.25">
      <c r="A37" s="12">
        <v>44524</v>
      </c>
      <c r="B37" s="13">
        <f t="shared" si="1"/>
        <v>75</v>
      </c>
      <c r="C37" s="24"/>
      <c r="D37" s="19" t="s">
        <v>19</v>
      </c>
      <c r="E37" s="20">
        <v>59045</v>
      </c>
      <c r="F37" s="21">
        <v>44532</v>
      </c>
      <c r="G37" s="22">
        <v>59045</v>
      </c>
      <c r="H37" s="18">
        <f t="shared" si="0"/>
        <v>0</v>
      </c>
    </row>
    <row r="38" spans="1:8" ht="18.75" customHeight="1" x14ac:dyDescent="0.25">
      <c r="A38" s="12">
        <v>44524</v>
      </c>
      <c r="B38" s="13">
        <f t="shared" si="1"/>
        <v>76</v>
      </c>
      <c r="C38" s="24"/>
      <c r="D38" s="26" t="s">
        <v>14</v>
      </c>
      <c r="E38" s="20">
        <v>3655</v>
      </c>
      <c r="F38" s="85">
        <v>44536</v>
      </c>
      <c r="G38" s="86">
        <v>3655</v>
      </c>
      <c r="H38" s="18">
        <f t="shared" si="0"/>
        <v>0</v>
      </c>
    </row>
    <row r="39" spans="1:8" ht="18.75" customHeight="1" x14ac:dyDescent="0.25">
      <c r="A39" s="12">
        <v>44524</v>
      </c>
      <c r="B39" s="13">
        <f t="shared" si="1"/>
        <v>77</v>
      </c>
      <c r="C39" s="24"/>
      <c r="D39" s="19" t="s">
        <v>18</v>
      </c>
      <c r="E39" s="20">
        <v>13576</v>
      </c>
      <c r="F39" s="85">
        <v>44536</v>
      </c>
      <c r="G39" s="86">
        <v>13576</v>
      </c>
      <c r="H39" s="18">
        <f t="shared" si="0"/>
        <v>0</v>
      </c>
    </row>
    <row r="40" spans="1:8" ht="18.75" customHeight="1" x14ac:dyDescent="0.25">
      <c r="A40" s="12">
        <v>44525</v>
      </c>
      <c r="B40" s="13">
        <f t="shared" si="1"/>
        <v>78</v>
      </c>
      <c r="C40" s="24"/>
      <c r="D40" s="19" t="s">
        <v>19</v>
      </c>
      <c r="E40" s="77">
        <v>6961</v>
      </c>
      <c r="F40" s="88">
        <v>44547</v>
      </c>
      <c r="G40" s="89">
        <v>6961</v>
      </c>
      <c r="H40" s="18">
        <f t="shared" si="0"/>
        <v>0</v>
      </c>
    </row>
    <row r="41" spans="1:8" ht="18.75" customHeight="1" x14ac:dyDescent="0.25">
      <c r="A41" s="12">
        <v>44525</v>
      </c>
      <c r="B41" s="13">
        <f t="shared" si="1"/>
        <v>79</v>
      </c>
      <c r="C41" s="24"/>
      <c r="D41" s="19" t="s">
        <v>14</v>
      </c>
      <c r="E41" s="20">
        <v>15564</v>
      </c>
      <c r="F41" s="85">
        <v>44536</v>
      </c>
      <c r="G41" s="86">
        <v>15564</v>
      </c>
      <c r="H41" s="18">
        <f t="shared" si="0"/>
        <v>0</v>
      </c>
    </row>
    <row r="42" spans="1:8" ht="18.75" customHeight="1" x14ac:dyDescent="0.25">
      <c r="A42" s="12">
        <v>44525</v>
      </c>
      <c r="B42" s="13">
        <f t="shared" si="1"/>
        <v>80</v>
      </c>
      <c r="C42" s="24"/>
      <c r="D42" s="19" t="s">
        <v>14</v>
      </c>
      <c r="E42" s="20">
        <v>2279</v>
      </c>
      <c r="F42" s="85">
        <v>44536</v>
      </c>
      <c r="G42" s="86">
        <v>2279</v>
      </c>
      <c r="H42" s="18">
        <f t="shared" si="0"/>
        <v>0</v>
      </c>
    </row>
    <row r="43" spans="1:8" ht="19.5" customHeight="1" x14ac:dyDescent="0.25">
      <c r="A43" s="12">
        <v>44526</v>
      </c>
      <c r="B43" s="13">
        <f t="shared" si="1"/>
        <v>81</v>
      </c>
      <c r="C43" s="24"/>
      <c r="D43" s="19" t="s">
        <v>18</v>
      </c>
      <c r="E43" s="20">
        <v>8799</v>
      </c>
      <c r="F43" s="85">
        <v>44536</v>
      </c>
      <c r="G43" s="86">
        <v>8799</v>
      </c>
      <c r="H43" s="18">
        <f t="shared" si="0"/>
        <v>0</v>
      </c>
    </row>
    <row r="44" spans="1:8" ht="19.5" customHeight="1" x14ac:dyDescent="0.25">
      <c r="A44" s="12">
        <v>44526</v>
      </c>
      <c r="B44" s="13">
        <f t="shared" si="1"/>
        <v>82</v>
      </c>
      <c r="C44" s="24"/>
      <c r="D44" s="19" t="s">
        <v>14</v>
      </c>
      <c r="E44" s="20">
        <v>3337</v>
      </c>
      <c r="F44" s="85">
        <v>44536</v>
      </c>
      <c r="G44" s="86">
        <v>3337</v>
      </c>
      <c r="H44" s="18">
        <f t="shared" si="0"/>
        <v>0</v>
      </c>
    </row>
    <row r="45" spans="1:8" ht="19.5" customHeight="1" x14ac:dyDescent="0.25">
      <c r="A45" s="23">
        <v>44526</v>
      </c>
      <c r="B45" s="13">
        <f t="shared" si="1"/>
        <v>83</v>
      </c>
      <c r="C45" s="24"/>
      <c r="D45" s="19" t="s">
        <v>19</v>
      </c>
      <c r="E45" s="20">
        <v>757</v>
      </c>
      <c r="F45" s="88">
        <v>44547</v>
      </c>
      <c r="G45" s="89">
        <v>757</v>
      </c>
      <c r="H45" s="18">
        <f t="shared" si="0"/>
        <v>0</v>
      </c>
    </row>
    <row r="46" spans="1:8" ht="19.5" customHeight="1" x14ac:dyDescent="0.25">
      <c r="A46" s="23">
        <v>44527</v>
      </c>
      <c r="B46" s="13">
        <f t="shared" si="1"/>
        <v>84</v>
      </c>
      <c r="C46" s="24"/>
      <c r="D46" s="64" t="s">
        <v>9</v>
      </c>
      <c r="E46" s="20">
        <v>0</v>
      </c>
      <c r="F46" s="87"/>
      <c r="G46" s="84"/>
      <c r="H46" s="18">
        <f t="shared" si="0"/>
        <v>0</v>
      </c>
    </row>
    <row r="47" spans="1:8" ht="19.5" customHeight="1" x14ac:dyDescent="0.25">
      <c r="A47" s="23">
        <v>44527</v>
      </c>
      <c r="B47" s="13">
        <f t="shared" si="1"/>
        <v>85</v>
      </c>
      <c r="C47" s="24"/>
      <c r="D47" s="64" t="s">
        <v>9</v>
      </c>
      <c r="E47" s="20">
        <v>0</v>
      </c>
      <c r="F47" s="87"/>
      <c r="G47" s="84"/>
      <c r="H47" s="18">
        <f t="shared" si="0"/>
        <v>0</v>
      </c>
    </row>
    <row r="48" spans="1:8" ht="19.5" customHeight="1" x14ac:dyDescent="0.25">
      <c r="A48" s="23">
        <v>44529</v>
      </c>
      <c r="B48" s="13">
        <f t="shared" si="1"/>
        <v>86</v>
      </c>
      <c r="C48" s="24"/>
      <c r="D48" s="19" t="s">
        <v>18</v>
      </c>
      <c r="E48" s="20">
        <v>376</v>
      </c>
      <c r="F48" s="85">
        <v>44536</v>
      </c>
      <c r="G48" s="86">
        <v>376</v>
      </c>
      <c r="H48" s="18">
        <f t="shared" si="0"/>
        <v>0</v>
      </c>
    </row>
    <row r="49" spans="1:8" ht="19.5" customHeight="1" x14ac:dyDescent="0.25">
      <c r="A49" s="23">
        <v>44529</v>
      </c>
      <c r="B49" s="13">
        <f t="shared" si="1"/>
        <v>87</v>
      </c>
      <c r="C49" s="24"/>
      <c r="D49" s="19" t="s">
        <v>18</v>
      </c>
      <c r="E49" s="20">
        <v>21811</v>
      </c>
      <c r="F49" s="85">
        <v>44536</v>
      </c>
      <c r="G49" s="86">
        <v>21811</v>
      </c>
      <c r="H49" s="18">
        <f t="shared" si="0"/>
        <v>0</v>
      </c>
    </row>
    <row r="50" spans="1:8" ht="19.5" customHeight="1" x14ac:dyDescent="0.25">
      <c r="A50" s="23">
        <v>44529</v>
      </c>
      <c r="B50" s="13">
        <f t="shared" si="1"/>
        <v>88</v>
      </c>
      <c r="C50" s="24"/>
      <c r="D50" s="19" t="s">
        <v>18</v>
      </c>
      <c r="E50" s="20">
        <v>126</v>
      </c>
      <c r="F50" s="85">
        <v>44536</v>
      </c>
      <c r="G50" s="86">
        <v>126</v>
      </c>
      <c r="H50" s="18">
        <f t="shared" si="0"/>
        <v>0</v>
      </c>
    </row>
    <row r="51" spans="1:8" ht="19.5" customHeight="1" x14ac:dyDescent="0.25">
      <c r="A51" s="23">
        <v>44529</v>
      </c>
      <c r="B51" s="13">
        <f t="shared" si="1"/>
        <v>89</v>
      </c>
      <c r="C51" s="24"/>
      <c r="D51" s="19" t="s">
        <v>19</v>
      </c>
      <c r="E51" s="20">
        <v>53508</v>
      </c>
      <c r="F51" s="21">
        <v>44532</v>
      </c>
      <c r="G51" s="22">
        <v>53508</v>
      </c>
      <c r="H51" s="18">
        <f t="shared" si="0"/>
        <v>0</v>
      </c>
    </row>
    <row r="52" spans="1:8" ht="19.5" customHeight="1" x14ac:dyDescent="0.25">
      <c r="A52" s="23">
        <v>44529</v>
      </c>
      <c r="B52" s="13">
        <f t="shared" si="1"/>
        <v>90</v>
      </c>
      <c r="C52" s="24"/>
      <c r="D52" s="19" t="s">
        <v>18</v>
      </c>
      <c r="E52" s="20">
        <v>86291</v>
      </c>
      <c r="F52" s="85">
        <v>44536</v>
      </c>
      <c r="G52" s="86">
        <v>86291</v>
      </c>
      <c r="H52" s="18">
        <f t="shared" si="0"/>
        <v>0</v>
      </c>
    </row>
    <row r="53" spans="1:8" ht="19.5" customHeight="1" x14ac:dyDescent="0.25">
      <c r="A53" s="23">
        <v>44529</v>
      </c>
      <c r="B53" s="13">
        <f t="shared" si="1"/>
        <v>91</v>
      </c>
      <c r="C53" s="24"/>
      <c r="D53" s="19" t="s">
        <v>18</v>
      </c>
      <c r="E53" s="20">
        <v>161750</v>
      </c>
      <c r="F53" s="85">
        <v>44536</v>
      </c>
      <c r="G53" s="86">
        <v>161750</v>
      </c>
      <c r="H53" s="18">
        <f t="shared" si="0"/>
        <v>0</v>
      </c>
    </row>
    <row r="54" spans="1:8" ht="19.5" customHeight="1" x14ac:dyDescent="0.25">
      <c r="A54" s="23">
        <v>44531</v>
      </c>
      <c r="B54" s="13">
        <f t="shared" si="1"/>
        <v>92</v>
      </c>
      <c r="C54" s="24"/>
      <c r="D54" s="19" t="s">
        <v>19</v>
      </c>
      <c r="E54" s="20">
        <v>1421</v>
      </c>
      <c r="F54" s="88">
        <v>44547</v>
      </c>
      <c r="G54" s="89">
        <v>1421</v>
      </c>
      <c r="H54" s="18">
        <f t="shared" si="0"/>
        <v>0</v>
      </c>
    </row>
    <row r="55" spans="1:8" ht="19.5" customHeight="1" x14ac:dyDescent="0.25">
      <c r="A55" s="23">
        <v>44532</v>
      </c>
      <c r="B55" s="13">
        <f t="shared" si="1"/>
        <v>93</v>
      </c>
      <c r="C55" s="24"/>
      <c r="D55" s="79" t="s">
        <v>20</v>
      </c>
      <c r="E55" s="77">
        <v>3135</v>
      </c>
      <c r="F55" s="88">
        <v>44548</v>
      </c>
      <c r="G55" s="89">
        <v>3135</v>
      </c>
      <c r="H55" s="18">
        <f t="shared" si="0"/>
        <v>0</v>
      </c>
    </row>
    <row r="56" spans="1:8" ht="19.5" customHeight="1" x14ac:dyDescent="0.25">
      <c r="A56" s="23">
        <v>44533</v>
      </c>
      <c r="B56" s="13">
        <f t="shared" si="1"/>
        <v>94</v>
      </c>
      <c r="C56" s="24"/>
      <c r="D56" s="19" t="s">
        <v>18</v>
      </c>
      <c r="E56" s="20">
        <v>617</v>
      </c>
      <c r="F56" s="85">
        <v>44536</v>
      </c>
      <c r="G56" s="86">
        <v>617</v>
      </c>
      <c r="H56" s="18">
        <f t="shared" si="0"/>
        <v>0</v>
      </c>
    </row>
    <row r="57" spans="1:8" ht="19.5" customHeight="1" x14ac:dyDescent="0.25">
      <c r="A57" s="23">
        <v>44533</v>
      </c>
      <c r="B57" s="13">
        <f t="shared" si="1"/>
        <v>95</v>
      </c>
      <c r="C57" s="24"/>
      <c r="D57" s="19" t="s">
        <v>14</v>
      </c>
      <c r="E57" s="20">
        <v>1409</v>
      </c>
      <c r="F57" s="85">
        <v>44536</v>
      </c>
      <c r="G57" s="86">
        <v>1409</v>
      </c>
      <c r="H57" s="18">
        <f t="shared" si="0"/>
        <v>0</v>
      </c>
    </row>
    <row r="58" spans="1:8" ht="19.5" customHeight="1" x14ac:dyDescent="0.25">
      <c r="A58" s="23">
        <v>44533</v>
      </c>
      <c r="B58" s="13">
        <f t="shared" si="1"/>
        <v>96</v>
      </c>
      <c r="C58" s="24"/>
      <c r="D58" s="19" t="s">
        <v>14</v>
      </c>
      <c r="E58" s="20">
        <v>806</v>
      </c>
      <c r="F58" s="85">
        <v>44536</v>
      </c>
      <c r="G58" s="86">
        <v>806</v>
      </c>
      <c r="H58" s="18">
        <f t="shared" si="0"/>
        <v>0</v>
      </c>
    </row>
    <row r="59" spans="1:8" ht="19.5" customHeight="1" x14ac:dyDescent="0.25">
      <c r="A59" s="23">
        <v>44534</v>
      </c>
      <c r="B59" s="13">
        <f t="shared" si="1"/>
        <v>97</v>
      </c>
      <c r="C59" s="24"/>
      <c r="D59" s="19" t="s">
        <v>18</v>
      </c>
      <c r="E59" s="20">
        <v>50957</v>
      </c>
      <c r="F59" s="85">
        <v>44536</v>
      </c>
      <c r="G59" s="86">
        <v>50957</v>
      </c>
      <c r="H59" s="18">
        <f t="shared" si="0"/>
        <v>0</v>
      </c>
    </row>
    <row r="60" spans="1:8" ht="19.5" customHeight="1" x14ac:dyDescent="0.25">
      <c r="A60" s="23">
        <v>44534</v>
      </c>
      <c r="B60" s="13">
        <f t="shared" si="1"/>
        <v>98</v>
      </c>
      <c r="C60" s="24"/>
      <c r="D60" s="19" t="s">
        <v>19</v>
      </c>
      <c r="E60" s="77">
        <v>519</v>
      </c>
      <c r="F60" s="88">
        <v>44547</v>
      </c>
      <c r="G60" s="89">
        <v>519</v>
      </c>
      <c r="H60" s="18">
        <f t="shared" si="0"/>
        <v>0</v>
      </c>
    </row>
    <row r="61" spans="1:8" ht="19.5" customHeight="1" x14ac:dyDescent="0.25">
      <c r="A61" s="23">
        <v>44534</v>
      </c>
      <c r="B61" s="13">
        <f t="shared" si="1"/>
        <v>99</v>
      </c>
      <c r="C61" s="24"/>
      <c r="D61" s="19" t="s">
        <v>18</v>
      </c>
      <c r="E61" s="20">
        <v>12005</v>
      </c>
      <c r="F61" s="85">
        <v>44536</v>
      </c>
      <c r="G61" s="86">
        <v>12005</v>
      </c>
      <c r="H61" s="18">
        <f t="shared" si="0"/>
        <v>0</v>
      </c>
    </row>
    <row r="62" spans="1:8" ht="19.5" customHeight="1" x14ac:dyDescent="0.25">
      <c r="A62" s="23">
        <v>44534</v>
      </c>
      <c r="B62" s="13">
        <f t="shared" si="1"/>
        <v>100</v>
      </c>
      <c r="C62" s="24"/>
      <c r="D62" s="19" t="s">
        <v>18</v>
      </c>
      <c r="E62" s="20">
        <v>115785</v>
      </c>
      <c r="F62" s="85">
        <v>44536</v>
      </c>
      <c r="G62" s="86">
        <v>115785</v>
      </c>
      <c r="H62" s="18">
        <f t="shared" si="0"/>
        <v>0</v>
      </c>
    </row>
    <row r="63" spans="1:8" ht="19.5" customHeight="1" x14ac:dyDescent="0.25">
      <c r="A63" s="23">
        <v>44534</v>
      </c>
      <c r="B63" s="13">
        <f t="shared" si="1"/>
        <v>101</v>
      </c>
      <c r="C63" s="24"/>
      <c r="D63" s="19" t="s">
        <v>14</v>
      </c>
      <c r="E63" s="20">
        <v>4289</v>
      </c>
      <c r="F63" s="85">
        <v>44536</v>
      </c>
      <c r="G63" s="86">
        <v>4289</v>
      </c>
      <c r="H63" s="18">
        <f t="shared" si="0"/>
        <v>0</v>
      </c>
    </row>
    <row r="64" spans="1:8" ht="19.5" customHeight="1" x14ac:dyDescent="0.25">
      <c r="A64" s="23">
        <v>44535</v>
      </c>
      <c r="B64" s="13">
        <f t="shared" si="1"/>
        <v>102</v>
      </c>
      <c r="C64" s="24"/>
      <c r="D64" s="19" t="s">
        <v>18</v>
      </c>
      <c r="E64" s="77">
        <v>12020</v>
      </c>
      <c r="F64" s="90">
        <v>44580</v>
      </c>
      <c r="G64" s="91">
        <v>12020</v>
      </c>
      <c r="H64" s="18">
        <f t="shared" si="0"/>
        <v>0</v>
      </c>
    </row>
    <row r="65" spans="1:9" ht="19.5" customHeight="1" x14ac:dyDescent="0.25">
      <c r="A65" s="23"/>
      <c r="B65" s="13"/>
      <c r="C65" s="24"/>
      <c r="D65" s="59"/>
      <c r="E65" s="60"/>
      <c r="F65" s="61"/>
      <c r="G65" s="62"/>
      <c r="H65" s="18">
        <v>0</v>
      </c>
    </row>
    <row r="66" spans="1:9" ht="19.5" customHeight="1" x14ac:dyDescent="0.25">
      <c r="A66" s="23"/>
      <c r="B66" s="13"/>
      <c r="C66" s="24"/>
      <c r="D66" s="59"/>
      <c r="E66" s="60"/>
      <c r="F66" s="61"/>
      <c r="G66" s="62"/>
      <c r="H66" s="18">
        <v>0</v>
      </c>
    </row>
    <row r="67" spans="1:9" ht="19.5" customHeight="1" x14ac:dyDescent="0.25">
      <c r="A67" s="23"/>
      <c r="B67" s="13"/>
      <c r="C67" s="24"/>
      <c r="D67" s="59"/>
      <c r="E67" s="60"/>
      <c r="F67" s="61"/>
      <c r="G67" s="62"/>
      <c r="H67" s="18">
        <v>0</v>
      </c>
    </row>
    <row r="68" spans="1:9" ht="19.5" customHeight="1" x14ac:dyDescent="0.25">
      <c r="A68" s="23"/>
      <c r="B68" s="13"/>
      <c r="C68" s="24"/>
      <c r="D68" s="59"/>
      <c r="E68" s="60"/>
      <c r="F68" s="61"/>
      <c r="G68" s="62"/>
      <c r="H68" s="18">
        <v>0</v>
      </c>
    </row>
    <row r="69" spans="1:9" ht="19.5" customHeight="1" x14ac:dyDescent="0.25">
      <c r="A69" s="23"/>
      <c r="B69" s="13"/>
      <c r="C69" s="24"/>
      <c r="D69" s="59"/>
      <c r="E69" s="60"/>
      <c r="F69" s="61"/>
      <c r="G69" s="62"/>
      <c r="H69" s="18">
        <v>0</v>
      </c>
    </row>
    <row r="70" spans="1:9" ht="19.5" customHeight="1" x14ac:dyDescent="0.25">
      <c r="A70" s="23"/>
      <c r="B70" s="13"/>
      <c r="C70" s="24"/>
      <c r="D70" s="59"/>
      <c r="E70" s="60"/>
      <c r="F70" s="61"/>
      <c r="G70" s="62"/>
      <c r="H70" s="18">
        <f t="shared" si="0"/>
        <v>0</v>
      </c>
    </row>
    <row r="71" spans="1:9" ht="16.5" thickBot="1" x14ac:dyDescent="0.3">
      <c r="A71" s="31"/>
      <c r="B71" s="13"/>
      <c r="C71" s="32"/>
      <c r="D71" s="33"/>
      <c r="E71" s="34">
        <v>0</v>
      </c>
      <c r="F71" s="35"/>
      <c r="G71" s="36"/>
      <c r="H71" s="29">
        <f t="shared" si="0"/>
        <v>0</v>
      </c>
      <c r="I71" s="2"/>
    </row>
    <row r="72" spans="1:9" ht="16.5" thickTop="1" x14ac:dyDescent="0.25">
      <c r="B72" s="37"/>
      <c r="C72" s="38"/>
      <c r="D72" s="2"/>
      <c r="E72" s="39">
        <f>SUM(E4:E71)</f>
        <v>1286410</v>
      </c>
      <c r="F72" s="39"/>
      <c r="G72" s="39">
        <f>SUM(G4:G71)</f>
        <v>1286410</v>
      </c>
      <c r="H72" s="40">
        <f>SUM(H4:H71)</f>
        <v>0</v>
      </c>
      <c r="I72" s="2"/>
    </row>
    <row r="73" spans="1:9" x14ac:dyDescent="0.25">
      <c r="B73" s="37"/>
      <c r="C73" s="38"/>
      <c r="D73" s="2"/>
      <c r="E73" s="41"/>
      <c r="F73" s="42"/>
      <c r="G73" s="43"/>
      <c r="H73" s="44"/>
      <c r="I73" s="2"/>
    </row>
    <row r="74" spans="1:9" ht="31.5" x14ac:dyDescent="0.25">
      <c r="B74" s="37"/>
      <c r="C74" s="38"/>
      <c r="D74" s="2"/>
      <c r="E74" s="45" t="s">
        <v>6</v>
      </c>
      <c r="F74" s="42"/>
      <c r="G74" s="46" t="s">
        <v>7</v>
      </c>
      <c r="H74" s="44"/>
      <c r="I74" s="2"/>
    </row>
    <row r="75" spans="1:9" ht="16.5" thickBot="1" x14ac:dyDescent="0.3">
      <c r="B75" s="37"/>
      <c r="C75" s="38"/>
      <c r="D75" s="2"/>
      <c r="E75" s="45"/>
      <c r="F75" s="42"/>
      <c r="G75" s="46"/>
      <c r="H75" s="44"/>
      <c r="I75" s="2"/>
    </row>
    <row r="76" spans="1:9" ht="21.75" thickBot="1" x14ac:dyDescent="0.4">
      <c r="B76" s="37"/>
      <c r="C76" s="38"/>
      <c r="D76" s="2"/>
      <c r="E76" s="279">
        <f>E72-G72</f>
        <v>0</v>
      </c>
      <c r="F76" s="280"/>
      <c r="G76" s="281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  <row r="78" spans="1:9" ht="18.75" x14ac:dyDescent="0.3">
      <c r="B78" s="37"/>
      <c r="C78" s="38"/>
      <c r="D78" s="2"/>
      <c r="E78" s="282" t="s">
        <v>8</v>
      </c>
      <c r="F78" s="282"/>
      <c r="G78" s="282"/>
      <c r="I78" s="2"/>
    </row>
    <row r="79" spans="1:9" x14ac:dyDescent="0.25">
      <c r="B79" s="37"/>
      <c r="C79" s="38"/>
      <c r="D79" s="2"/>
      <c r="E79" s="41"/>
      <c r="F79" s="42"/>
      <c r="G79" s="43"/>
      <c r="I79" s="2"/>
    </row>
    <row r="80" spans="1:9" ht="18.75" x14ac:dyDescent="0.3">
      <c r="A80" s="30"/>
      <c r="B80" s="47"/>
      <c r="C80" s="48"/>
      <c r="D80" s="49"/>
      <c r="E80" s="50"/>
      <c r="F80" s="51"/>
      <c r="G80" s="50"/>
      <c r="I80" s="2"/>
    </row>
    <row r="81" spans="2:9" x14ac:dyDescent="0.25">
      <c r="B81" s="37"/>
      <c r="C81" s="38"/>
      <c r="D81" s="2"/>
      <c r="E81" s="41"/>
      <c r="F81" s="42"/>
      <c r="G81" s="43"/>
      <c r="I81" s="2"/>
    </row>
    <row r="82" spans="2:9" x14ac:dyDescent="0.25">
      <c r="B82" s="37"/>
      <c r="C82" s="38"/>
      <c r="D82" s="2"/>
      <c r="E82" s="41"/>
      <c r="F82" s="42"/>
      <c r="G82" s="43"/>
      <c r="I82" s="2"/>
    </row>
    <row r="83" spans="2:9" x14ac:dyDescent="0.25">
      <c r="B83" s="37"/>
      <c r="C83" s="38"/>
      <c r="D83" s="2"/>
      <c r="E83" s="41"/>
      <c r="F83" s="42"/>
      <c r="G83" s="43"/>
      <c r="I83" s="2"/>
    </row>
    <row r="84" spans="2:9" x14ac:dyDescent="0.25">
      <c r="B84" s="37"/>
      <c r="C84" s="38"/>
      <c r="D84" s="2"/>
      <c r="E84" s="41"/>
      <c r="F84" s="42"/>
      <c r="G84" s="43"/>
      <c r="I84" s="2"/>
    </row>
    <row r="85" spans="2:9" x14ac:dyDescent="0.25">
      <c r="B85" s="37"/>
      <c r="C85" s="38"/>
      <c r="D85" s="2"/>
      <c r="E85" s="41"/>
      <c r="F85" s="42"/>
      <c r="G85" s="43"/>
      <c r="I85" s="2"/>
    </row>
    <row r="86" spans="2:9" x14ac:dyDescent="0.25">
      <c r="B86" s="37"/>
      <c r="C86" s="38"/>
      <c r="D86" s="2"/>
      <c r="E86" s="41"/>
      <c r="F86" s="42"/>
      <c r="G86" s="43"/>
      <c r="I86" s="2"/>
    </row>
    <row r="87" spans="2:9" x14ac:dyDescent="0.25">
      <c r="B87" s="37"/>
      <c r="C87" s="38"/>
      <c r="D87" s="2"/>
      <c r="E87" s="41"/>
      <c r="F87" s="42"/>
      <c r="G87" s="43"/>
      <c r="I87" s="2"/>
    </row>
    <row r="88" spans="2:9" x14ac:dyDescent="0.25">
      <c r="B88" s="37"/>
      <c r="C88" s="38"/>
      <c r="D88" s="2"/>
      <c r="E88" s="41"/>
      <c r="F88" s="42"/>
      <c r="G88" s="43"/>
      <c r="I88" s="2"/>
    </row>
    <row r="89" spans="2:9" x14ac:dyDescent="0.25">
      <c r="B89" s="37"/>
      <c r="C89" s="38"/>
      <c r="D89" s="2"/>
      <c r="E89" s="41"/>
      <c r="F89" s="42"/>
      <c r="G89" s="43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99"/>
  </sheetPr>
  <dimension ref="A1:I54"/>
  <sheetViews>
    <sheetView topLeftCell="A19" workbookViewId="0">
      <selection activeCell="B45" sqref="B4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283" t="s">
        <v>21</v>
      </c>
      <c r="C1" s="284"/>
      <c r="D1" s="284"/>
      <c r="E1" s="284"/>
      <c r="F1" s="284"/>
      <c r="G1" s="285"/>
      <c r="I1" s="2"/>
    </row>
    <row r="2" spans="1:9" ht="21" x14ac:dyDescent="0.35">
      <c r="A2" s="3"/>
      <c r="B2" s="278" t="s">
        <v>11</v>
      </c>
      <c r="C2" s="278"/>
      <c r="D2" s="278"/>
      <c r="E2" s="278"/>
      <c r="F2" s="278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44537</v>
      </c>
      <c r="B4" s="13">
        <v>103</v>
      </c>
      <c r="C4" s="14"/>
      <c r="D4" s="26" t="s">
        <v>18</v>
      </c>
      <c r="E4" s="15">
        <v>7232</v>
      </c>
      <c r="F4" s="16">
        <v>44580</v>
      </c>
      <c r="G4" s="17">
        <v>7232</v>
      </c>
      <c r="H4" s="18">
        <f t="shared" ref="H4:H36" si="0">E4-G4</f>
        <v>0</v>
      </c>
      <c r="I4" s="2"/>
    </row>
    <row r="5" spans="1:9" x14ac:dyDescent="0.25">
      <c r="A5" s="12">
        <v>44537</v>
      </c>
      <c r="B5" s="13">
        <v>104</v>
      </c>
      <c r="C5" s="14"/>
      <c r="D5" s="26" t="s">
        <v>18</v>
      </c>
      <c r="E5" s="20">
        <v>7667</v>
      </c>
      <c r="F5" s="21">
        <v>44580</v>
      </c>
      <c r="G5" s="22">
        <v>7667</v>
      </c>
      <c r="H5" s="18">
        <f t="shared" si="0"/>
        <v>0</v>
      </c>
    </row>
    <row r="6" spans="1:9" x14ac:dyDescent="0.25">
      <c r="A6" s="12">
        <v>44539</v>
      </c>
      <c r="B6" s="13">
        <v>105</v>
      </c>
      <c r="C6" s="14"/>
      <c r="D6" s="26" t="s">
        <v>18</v>
      </c>
      <c r="E6" s="20">
        <v>11332</v>
      </c>
      <c r="F6" s="21">
        <v>44580</v>
      </c>
      <c r="G6" s="22">
        <v>11332</v>
      </c>
      <c r="H6" s="18">
        <f t="shared" si="0"/>
        <v>0</v>
      </c>
    </row>
    <row r="7" spans="1:9" ht="16.5" customHeight="1" x14ac:dyDescent="0.25">
      <c r="A7" s="23">
        <v>44539</v>
      </c>
      <c r="B7" s="13">
        <v>106</v>
      </c>
      <c r="C7" s="14"/>
      <c r="D7" s="26" t="s">
        <v>20</v>
      </c>
      <c r="E7" s="20">
        <v>19750</v>
      </c>
      <c r="F7" s="21">
        <v>44553</v>
      </c>
      <c r="G7" s="22">
        <v>19750</v>
      </c>
      <c r="H7" s="18">
        <f t="shared" si="0"/>
        <v>0</v>
      </c>
    </row>
    <row r="8" spans="1:9" x14ac:dyDescent="0.25">
      <c r="A8" s="81">
        <v>44540</v>
      </c>
      <c r="B8" s="13">
        <v>107</v>
      </c>
      <c r="C8" s="82"/>
      <c r="D8" s="74" t="s">
        <v>18</v>
      </c>
      <c r="E8" s="20">
        <v>7987</v>
      </c>
      <c r="F8" s="21">
        <v>44580</v>
      </c>
      <c r="G8" s="22">
        <v>7987</v>
      </c>
      <c r="H8" s="75">
        <f t="shared" si="0"/>
        <v>0</v>
      </c>
    </row>
    <row r="9" spans="1:9" x14ac:dyDescent="0.25">
      <c r="A9" s="12">
        <v>44541</v>
      </c>
      <c r="B9" s="13">
        <v>108</v>
      </c>
      <c r="C9" s="14"/>
      <c r="D9" s="19" t="s">
        <v>18</v>
      </c>
      <c r="E9" s="20">
        <v>3462</v>
      </c>
      <c r="F9" s="21">
        <v>44580</v>
      </c>
      <c r="G9" s="22">
        <v>3462</v>
      </c>
      <c r="H9" s="18">
        <f t="shared" si="0"/>
        <v>0</v>
      </c>
    </row>
    <row r="10" spans="1:9" x14ac:dyDescent="0.25">
      <c r="A10" s="12">
        <v>44543</v>
      </c>
      <c r="B10" s="13">
        <v>109</v>
      </c>
      <c r="C10" s="14"/>
      <c r="D10" s="19" t="s">
        <v>14</v>
      </c>
      <c r="E10" s="20">
        <v>363</v>
      </c>
      <c r="F10" s="69">
        <v>44543</v>
      </c>
      <c r="G10" s="70">
        <v>363</v>
      </c>
      <c r="H10" s="18">
        <f t="shared" si="0"/>
        <v>0</v>
      </c>
    </row>
    <row r="11" spans="1:9" x14ac:dyDescent="0.25">
      <c r="A11" s="12">
        <v>44543</v>
      </c>
      <c r="B11" s="13">
        <v>110</v>
      </c>
      <c r="C11" s="14"/>
      <c r="D11" s="19" t="s">
        <v>20</v>
      </c>
      <c r="E11" s="20">
        <v>5116</v>
      </c>
      <c r="F11" s="21">
        <v>44544</v>
      </c>
      <c r="G11" s="22">
        <v>5116</v>
      </c>
      <c r="H11" s="18">
        <f t="shared" si="0"/>
        <v>0</v>
      </c>
    </row>
    <row r="12" spans="1:9" x14ac:dyDescent="0.25">
      <c r="A12" s="12">
        <v>44544</v>
      </c>
      <c r="B12" s="13">
        <v>111</v>
      </c>
      <c r="C12" s="24"/>
      <c r="D12" s="19" t="s">
        <v>18</v>
      </c>
      <c r="E12" s="20">
        <v>6618</v>
      </c>
      <c r="F12" s="21">
        <v>44580</v>
      </c>
      <c r="G12" s="22">
        <v>6618</v>
      </c>
      <c r="H12" s="18">
        <f t="shared" si="0"/>
        <v>0</v>
      </c>
    </row>
    <row r="13" spans="1:9" x14ac:dyDescent="0.25">
      <c r="A13" s="12">
        <v>44545</v>
      </c>
      <c r="B13" s="13">
        <v>112</v>
      </c>
      <c r="C13" s="25"/>
      <c r="D13" s="19" t="s">
        <v>18</v>
      </c>
      <c r="E13" s="20">
        <v>8241</v>
      </c>
      <c r="F13" s="21">
        <v>44580</v>
      </c>
      <c r="G13" s="22">
        <v>8241</v>
      </c>
      <c r="H13" s="18">
        <f t="shared" si="0"/>
        <v>0</v>
      </c>
    </row>
    <row r="14" spans="1:9" x14ac:dyDescent="0.25">
      <c r="A14" s="12">
        <v>44545</v>
      </c>
      <c r="B14" s="13">
        <v>113</v>
      </c>
      <c r="C14" s="24"/>
      <c r="D14" s="26" t="s">
        <v>22</v>
      </c>
      <c r="E14" s="20">
        <v>5255</v>
      </c>
      <c r="F14" s="21">
        <v>44559</v>
      </c>
      <c r="G14" s="22">
        <v>5255</v>
      </c>
      <c r="H14" s="18">
        <f t="shared" si="0"/>
        <v>0</v>
      </c>
    </row>
    <row r="15" spans="1:9" x14ac:dyDescent="0.25">
      <c r="A15" s="12">
        <v>44545</v>
      </c>
      <c r="B15" s="13">
        <v>114</v>
      </c>
      <c r="C15" s="25"/>
      <c r="D15" s="26" t="s">
        <v>18</v>
      </c>
      <c r="E15" s="20">
        <v>13074</v>
      </c>
      <c r="F15" s="21">
        <v>44580</v>
      </c>
      <c r="G15" s="22">
        <v>13074</v>
      </c>
      <c r="H15" s="18">
        <f t="shared" si="0"/>
        <v>0</v>
      </c>
    </row>
    <row r="16" spans="1:9" x14ac:dyDescent="0.25">
      <c r="A16" s="12">
        <v>44546</v>
      </c>
      <c r="B16" s="13">
        <v>115</v>
      </c>
      <c r="C16" s="24"/>
      <c r="D16" s="19" t="s">
        <v>14</v>
      </c>
      <c r="E16" s="20">
        <v>44476</v>
      </c>
      <c r="F16" s="21">
        <v>44580</v>
      </c>
      <c r="G16" s="22">
        <v>44476</v>
      </c>
      <c r="H16" s="18">
        <f t="shared" si="0"/>
        <v>0</v>
      </c>
    </row>
    <row r="17" spans="1:8" x14ac:dyDescent="0.25">
      <c r="A17" s="12">
        <v>44547</v>
      </c>
      <c r="B17" s="13">
        <v>116</v>
      </c>
      <c r="C17" s="25"/>
      <c r="D17" s="19" t="s">
        <v>14</v>
      </c>
      <c r="E17" s="20">
        <v>12113</v>
      </c>
      <c r="F17" s="21">
        <v>44580</v>
      </c>
      <c r="G17" s="22">
        <v>12113</v>
      </c>
      <c r="H17" s="18">
        <f t="shared" si="0"/>
        <v>0</v>
      </c>
    </row>
    <row r="18" spans="1:8" x14ac:dyDescent="0.25">
      <c r="A18" s="12">
        <v>44550</v>
      </c>
      <c r="B18" s="13">
        <v>117</v>
      </c>
      <c r="C18" s="24"/>
      <c r="D18" s="19" t="s">
        <v>28</v>
      </c>
      <c r="E18" s="20">
        <v>0</v>
      </c>
      <c r="F18" s="93" t="s">
        <v>9</v>
      </c>
      <c r="G18" s="22"/>
      <c r="H18" s="18">
        <f t="shared" si="0"/>
        <v>0</v>
      </c>
    </row>
    <row r="19" spans="1:8" x14ac:dyDescent="0.25">
      <c r="A19" s="12">
        <v>44550</v>
      </c>
      <c r="B19" s="13">
        <v>118</v>
      </c>
      <c r="C19" s="25"/>
      <c r="D19" s="19" t="s">
        <v>14</v>
      </c>
      <c r="E19" s="20">
        <v>1348</v>
      </c>
      <c r="F19" s="21">
        <v>44580</v>
      </c>
      <c r="G19" s="22">
        <v>1348</v>
      </c>
      <c r="H19" s="18">
        <f t="shared" si="0"/>
        <v>0</v>
      </c>
    </row>
    <row r="20" spans="1:8" x14ac:dyDescent="0.25">
      <c r="A20" s="12">
        <v>44551</v>
      </c>
      <c r="B20" s="13">
        <v>119</v>
      </c>
      <c r="C20" s="24"/>
      <c r="D20" s="26" t="s">
        <v>14</v>
      </c>
      <c r="E20" s="20">
        <v>1</v>
      </c>
      <c r="F20" s="21">
        <v>44580</v>
      </c>
      <c r="G20" s="22">
        <v>1</v>
      </c>
      <c r="H20" s="18">
        <f t="shared" si="0"/>
        <v>0</v>
      </c>
    </row>
    <row r="21" spans="1:8" x14ac:dyDescent="0.25">
      <c r="A21" s="12">
        <v>44551</v>
      </c>
      <c r="B21" s="13">
        <v>120</v>
      </c>
      <c r="C21" s="24"/>
      <c r="D21" s="19" t="s">
        <v>23</v>
      </c>
      <c r="E21" s="20">
        <v>405</v>
      </c>
      <c r="F21" s="21">
        <v>44552</v>
      </c>
      <c r="G21" s="22">
        <v>405</v>
      </c>
      <c r="H21" s="18">
        <f t="shared" si="0"/>
        <v>0</v>
      </c>
    </row>
    <row r="22" spans="1:8" x14ac:dyDescent="0.25">
      <c r="A22" s="12">
        <v>44553</v>
      </c>
      <c r="B22" s="13">
        <v>121</v>
      </c>
      <c r="C22" s="24"/>
      <c r="D22" s="92" t="s">
        <v>24</v>
      </c>
      <c r="E22" s="20">
        <v>370</v>
      </c>
      <c r="F22" s="96">
        <v>44588</v>
      </c>
      <c r="G22" s="97">
        <v>370</v>
      </c>
      <c r="H22" s="18">
        <f t="shared" si="0"/>
        <v>0</v>
      </c>
    </row>
    <row r="23" spans="1:8" x14ac:dyDescent="0.25">
      <c r="A23" s="12">
        <v>44553</v>
      </c>
      <c r="B23" s="13">
        <v>122</v>
      </c>
      <c r="C23" s="24"/>
      <c r="D23" s="19" t="s">
        <v>25</v>
      </c>
      <c r="E23" s="20">
        <v>1881</v>
      </c>
      <c r="F23" s="94">
        <v>44569</v>
      </c>
      <c r="G23" s="95">
        <v>1881</v>
      </c>
      <c r="H23" s="18">
        <f t="shared" si="0"/>
        <v>0</v>
      </c>
    </row>
    <row r="24" spans="1:8" x14ac:dyDescent="0.25">
      <c r="A24" s="12">
        <v>44553</v>
      </c>
      <c r="B24" s="13">
        <v>123</v>
      </c>
      <c r="C24" s="24"/>
      <c r="D24" s="92" t="s">
        <v>24</v>
      </c>
      <c r="E24" s="20">
        <v>745</v>
      </c>
      <c r="F24" s="96">
        <v>44588</v>
      </c>
      <c r="G24" s="97">
        <v>745</v>
      </c>
      <c r="H24" s="18">
        <f t="shared" si="0"/>
        <v>0</v>
      </c>
    </row>
    <row r="25" spans="1:8" ht="15" customHeight="1" x14ac:dyDescent="0.25">
      <c r="A25" s="12">
        <v>44557</v>
      </c>
      <c r="B25" s="13">
        <v>124</v>
      </c>
      <c r="C25" s="24"/>
      <c r="D25" s="19" t="s">
        <v>18</v>
      </c>
      <c r="E25" s="20">
        <v>218111</v>
      </c>
      <c r="F25" s="21">
        <v>44580</v>
      </c>
      <c r="G25" s="22">
        <v>218111</v>
      </c>
      <c r="H25" s="18">
        <f t="shared" si="0"/>
        <v>0</v>
      </c>
    </row>
    <row r="26" spans="1:8" x14ac:dyDescent="0.25">
      <c r="A26" s="12">
        <v>44557</v>
      </c>
      <c r="B26" s="13">
        <v>125</v>
      </c>
      <c r="C26" s="24"/>
      <c r="D26" s="19" t="s">
        <v>14</v>
      </c>
      <c r="E26" s="20">
        <v>469</v>
      </c>
      <c r="F26" s="21">
        <v>44580</v>
      </c>
      <c r="G26" s="22">
        <v>469</v>
      </c>
      <c r="H26" s="18">
        <f t="shared" si="0"/>
        <v>0</v>
      </c>
    </row>
    <row r="27" spans="1:8" x14ac:dyDescent="0.25">
      <c r="A27" s="12">
        <v>44558</v>
      </c>
      <c r="B27" s="13">
        <v>126</v>
      </c>
      <c r="C27" s="24"/>
      <c r="D27" s="19" t="s">
        <v>18</v>
      </c>
      <c r="E27" s="20">
        <v>16564</v>
      </c>
      <c r="F27" s="21">
        <v>44580</v>
      </c>
      <c r="G27" s="22">
        <v>16564</v>
      </c>
      <c r="H27" s="18">
        <f t="shared" si="0"/>
        <v>0</v>
      </c>
    </row>
    <row r="28" spans="1:8" x14ac:dyDescent="0.25">
      <c r="A28" s="12">
        <v>44558</v>
      </c>
      <c r="B28" s="13">
        <v>127</v>
      </c>
      <c r="C28" s="24"/>
      <c r="D28" s="19" t="s">
        <v>20</v>
      </c>
      <c r="E28" s="20">
        <v>8467</v>
      </c>
      <c r="F28" s="21">
        <v>44560</v>
      </c>
      <c r="G28" s="22">
        <v>8467</v>
      </c>
      <c r="H28" s="18">
        <f t="shared" si="0"/>
        <v>0</v>
      </c>
    </row>
    <row r="29" spans="1:8" x14ac:dyDescent="0.25">
      <c r="A29" s="12">
        <v>44558</v>
      </c>
      <c r="B29" s="13">
        <v>128</v>
      </c>
      <c r="C29" s="24"/>
      <c r="D29" s="19" t="s">
        <v>20</v>
      </c>
      <c r="E29" s="20">
        <v>3552</v>
      </c>
      <c r="F29" s="21">
        <v>44560</v>
      </c>
      <c r="G29" s="22">
        <v>3552</v>
      </c>
      <c r="H29" s="18">
        <f t="shared" si="0"/>
        <v>0</v>
      </c>
    </row>
    <row r="30" spans="1:8" x14ac:dyDescent="0.25">
      <c r="A30" s="12">
        <v>44559</v>
      </c>
      <c r="B30" s="13">
        <v>129</v>
      </c>
      <c r="C30" s="24"/>
      <c r="D30" s="19" t="s">
        <v>26</v>
      </c>
      <c r="E30" s="20">
        <v>0</v>
      </c>
      <c r="F30" s="78" t="s">
        <v>27</v>
      </c>
      <c r="G30" s="22"/>
      <c r="H30" s="75">
        <f t="shared" si="0"/>
        <v>0</v>
      </c>
    </row>
    <row r="31" spans="1:8" x14ac:dyDescent="0.25">
      <c r="A31" s="12">
        <v>44559</v>
      </c>
      <c r="B31" s="13">
        <v>130</v>
      </c>
      <c r="C31" s="24"/>
      <c r="D31" s="19" t="s">
        <v>18</v>
      </c>
      <c r="E31" s="20">
        <v>6560</v>
      </c>
      <c r="F31" s="21">
        <v>44580</v>
      </c>
      <c r="G31" s="22">
        <v>6560</v>
      </c>
      <c r="H31" s="18">
        <f t="shared" si="0"/>
        <v>0</v>
      </c>
    </row>
    <row r="32" spans="1:8" ht="19.5" customHeight="1" x14ac:dyDescent="0.25">
      <c r="A32" s="23"/>
      <c r="B32" s="13"/>
      <c r="C32" s="24"/>
      <c r="D32" s="59"/>
      <c r="E32" s="60"/>
      <c r="F32" s="61"/>
      <c r="G32" s="62"/>
      <c r="H32" s="18">
        <v>0</v>
      </c>
    </row>
    <row r="33" spans="1:9" ht="19.5" customHeight="1" x14ac:dyDescent="0.25">
      <c r="A33" s="23"/>
      <c r="B33" s="13"/>
      <c r="C33" s="24"/>
      <c r="D33" s="59"/>
      <c r="E33" s="60"/>
      <c r="F33" s="61"/>
      <c r="G33" s="62"/>
      <c r="H33" s="18">
        <v>0</v>
      </c>
    </row>
    <row r="34" spans="1:9" ht="19.5" customHeight="1" x14ac:dyDescent="0.25">
      <c r="A34" s="23"/>
      <c r="B34" s="13"/>
      <c r="C34" s="24"/>
      <c r="D34" s="59"/>
      <c r="E34" s="60"/>
      <c r="F34" s="61"/>
      <c r="G34" s="62"/>
      <c r="H34" s="18">
        <v>0</v>
      </c>
    </row>
    <row r="35" spans="1:9" ht="19.5" customHeight="1" x14ac:dyDescent="0.25">
      <c r="A35" s="23"/>
      <c r="B35" s="13"/>
      <c r="C35" s="24"/>
      <c r="D35" s="59"/>
      <c r="E35" s="60"/>
      <c r="F35" s="61"/>
      <c r="G35" s="62"/>
      <c r="H35" s="18">
        <f t="shared" si="0"/>
        <v>0</v>
      </c>
    </row>
    <row r="36" spans="1:9" ht="16.5" thickBot="1" x14ac:dyDescent="0.3">
      <c r="A36" s="31"/>
      <c r="B36" s="13"/>
      <c r="C36" s="32"/>
      <c r="D36" s="33"/>
      <c r="E36" s="34">
        <v>0</v>
      </c>
      <c r="F36" s="35"/>
      <c r="G36" s="36"/>
      <c r="H36" s="29">
        <f t="shared" si="0"/>
        <v>0</v>
      </c>
      <c r="I36" s="2"/>
    </row>
    <row r="37" spans="1:9" ht="16.5" thickTop="1" x14ac:dyDescent="0.25">
      <c r="B37" s="37"/>
      <c r="C37" s="38"/>
      <c r="D37" s="2"/>
      <c r="E37" s="39">
        <f>SUM(E4:E36)</f>
        <v>411159</v>
      </c>
      <c r="F37" s="39"/>
      <c r="G37" s="39">
        <f>SUM(G4:G36)</f>
        <v>411159</v>
      </c>
      <c r="H37" s="40">
        <f>SUM(H4:H36)</f>
        <v>0</v>
      </c>
      <c r="I37" s="2"/>
    </row>
    <row r="38" spans="1:9" x14ac:dyDescent="0.25">
      <c r="B38" s="37"/>
      <c r="C38" s="38"/>
      <c r="D38" s="2"/>
      <c r="E38" s="41"/>
      <c r="F38" s="42"/>
      <c r="G38" s="43"/>
      <c r="H38" s="44"/>
      <c r="I38" s="2"/>
    </row>
    <row r="39" spans="1:9" ht="31.5" x14ac:dyDescent="0.25">
      <c r="B39" s="37"/>
      <c r="C39" s="38"/>
      <c r="D39" s="2"/>
      <c r="E39" s="45" t="s">
        <v>6</v>
      </c>
      <c r="F39" s="42"/>
      <c r="G39" s="46" t="s">
        <v>7</v>
      </c>
      <c r="H39" s="44"/>
      <c r="I39" s="2"/>
    </row>
    <row r="40" spans="1:9" ht="16.5" thickBot="1" x14ac:dyDescent="0.3">
      <c r="B40" s="37"/>
      <c r="C40" s="38"/>
      <c r="D40" s="2"/>
      <c r="E40" s="45"/>
      <c r="F40" s="42"/>
      <c r="G40" s="46"/>
      <c r="H40" s="44"/>
      <c r="I40" s="2"/>
    </row>
    <row r="41" spans="1:9" ht="21.75" thickBot="1" x14ac:dyDescent="0.4">
      <c r="B41" s="37"/>
      <c r="C41" s="38"/>
      <c r="D41" s="2"/>
      <c r="E41" s="279">
        <f>E37-G37</f>
        <v>0</v>
      </c>
      <c r="F41" s="280"/>
      <c r="G41" s="281"/>
      <c r="I41" s="2"/>
    </row>
    <row r="42" spans="1:9" x14ac:dyDescent="0.25">
      <c r="B42" s="37"/>
      <c r="C42" s="38"/>
      <c r="D42" s="2"/>
      <c r="E42" s="41"/>
      <c r="F42" s="42"/>
      <c r="G42" s="43"/>
      <c r="I42" s="2"/>
    </row>
    <row r="43" spans="1:9" ht="18.75" x14ac:dyDescent="0.3">
      <c r="B43" s="37"/>
      <c r="C43" s="38"/>
      <c r="D43" s="2"/>
      <c r="E43" s="282" t="s">
        <v>8</v>
      </c>
      <c r="F43" s="282"/>
      <c r="G43" s="282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A45" s="30"/>
      <c r="B45" s="47"/>
      <c r="C45" s="48"/>
      <c r="D45" s="49"/>
      <c r="E45" s="50"/>
      <c r="F45" s="51"/>
      <c r="G45" s="50"/>
      <c r="I45" s="2"/>
    </row>
    <row r="46" spans="1:9" x14ac:dyDescent="0.25">
      <c r="B46" s="37"/>
      <c r="C46" s="38"/>
      <c r="D46" s="2"/>
      <c r="E46" s="41"/>
      <c r="F46" s="42"/>
      <c r="G46" s="43"/>
      <c r="I46" s="2"/>
    </row>
    <row r="47" spans="1:9" x14ac:dyDescent="0.25">
      <c r="B47" s="37"/>
      <c r="C47" s="38"/>
      <c r="D47" s="2"/>
      <c r="E47" s="41"/>
      <c r="F47" s="42"/>
      <c r="G47" s="43"/>
      <c r="I47" s="2"/>
    </row>
    <row r="48" spans="1:9" x14ac:dyDescent="0.25">
      <c r="B48" s="37"/>
      <c r="C48" s="38"/>
      <c r="D48" s="2"/>
      <c r="E48" s="41"/>
      <c r="F48" s="42"/>
      <c r="G48" s="43"/>
      <c r="I48" s="2"/>
    </row>
    <row r="49" spans="2:9" x14ac:dyDescent="0.25">
      <c r="B49" s="37"/>
      <c r="C49" s="38"/>
      <c r="D49" s="2"/>
      <c r="E49" s="41"/>
      <c r="F49" s="42"/>
      <c r="G49" s="43"/>
      <c r="I49" s="2"/>
    </row>
    <row r="50" spans="2:9" x14ac:dyDescent="0.25">
      <c r="B50" s="37"/>
      <c r="C50" s="38"/>
      <c r="D50" s="2"/>
      <c r="E50" s="41"/>
      <c r="F50" s="42"/>
      <c r="G50" s="43"/>
      <c r="I50" s="2"/>
    </row>
    <row r="51" spans="2:9" x14ac:dyDescent="0.25">
      <c r="B51" s="37"/>
      <c r="C51" s="38"/>
      <c r="D51" s="2"/>
      <c r="E51" s="41"/>
      <c r="F51" s="42"/>
      <c r="G51" s="43"/>
      <c r="I51" s="2"/>
    </row>
    <row r="52" spans="2:9" x14ac:dyDescent="0.25">
      <c r="B52" s="37"/>
      <c r="C52" s="38"/>
      <c r="D52" s="2"/>
      <c r="E52" s="41"/>
      <c r="F52" s="42"/>
      <c r="G52" s="43"/>
      <c r="I52" s="2"/>
    </row>
    <row r="53" spans="2:9" x14ac:dyDescent="0.25">
      <c r="B53" s="37"/>
      <c r="C53" s="38"/>
      <c r="D53" s="2"/>
      <c r="E53" s="41"/>
      <c r="F53" s="42"/>
      <c r="G53" s="43"/>
      <c r="I53" s="2"/>
    </row>
    <row r="54" spans="2:9" x14ac:dyDescent="0.25">
      <c r="B54" s="37"/>
      <c r="C54" s="38"/>
      <c r="D54" s="2"/>
      <c r="E54" s="41"/>
      <c r="F54" s="42"/>
      <c r="G54" s="43"/>
      <c r="I54" s="2"/>
    </row>
  </sheetData>
  <mergeCells count="4">
    <mergeCell ref="B1:G1"/>
    <mergeCell ref="B2:F2"/>
    <mergeCell ref="E41:G41"/>
    <mergeCell ref="E43:G43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73"/>
  <sheetViews>
    <sheetView workbookViewId="0">
      <pane xSplit="3" ySplit="3" topLeftCell="D47" activePane="bottomRight" state="frozen"/>
      <selection pane="topRight" activeCell="D1" sqref="D1"/>
      <selection pane="bottomLeft" activeCell="A4" sqref="A4"/>
      <selection pane="bottomRight" activeCell="D59" sqref="D5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86" t="s">
        <v>29</v>
      </c>
      <c r="C1" s="287"/>
      <c r="D1" s="287"/>
      <c r="E1" s="287"/>
      <c r="F1" s="287"/>
      <c r="G1" s="288"/>
      <c r="I1" s="2"/>
    </row>
    <row r="2" spans="1:9" ht="21" x14ac:dyDescent="0.35">
      <c r="A2" s="3"/>
      <c r="B2" s="278" t="s">
        <v>11</v>
      </c>
      <c r="C2" s="278"/>
      <c r="D2" s="278"/>
      <c r="E2" s="278"/>
      <c r="F2" s="278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44564</v>
      </c>
      <c r="B4" s="13">
        <v>131</v>
      </c>
      <c r="C4" s="14"/>
      <c r="D4" s="26" t="s">
        <v>14</v>
      </c>
      <c r="E4" s="15">
        <v>831</v>
      </c>
      <c r="F4" s="16">
        <v>44588</v>
      </c>
      <c r="G4" s="17">
        <v>831</v>
      </c>
      <c r="H4" s="18">
        <f t="shared" ref="H4:H55" si="0">E4-G4</f>
        <v>0</v>
      </c>
      <c r="I4" s="2"/>
    </row>
    <row r="5" spans="1:9" x14ac:dyDescent="0.25">
      <c r="A5" s="12">
        <v>44564</v>
      </c>
      <c r="B5" s="13">
        <v>132</v>
      </c>
      <c r="C5" s="14"/>
      <c r="D5" s="26" t="s">
        <v>18</v>
      </c>
      <c r="E5" s="20">
        <v>3815</v>
      </c>
      <c r="F5" s="21">
        <v>44588</v>
      </c>
      <c r="G5" s="22">
        <v>3815</v>
      </c>
      <c r="H5" s="18">
        <f t="shared" si="0"/>
        <v>0</v>
      </c>
    </row>
    <row r="6" spans="1:9" x14ac:dyDescent="0.25">
      <c r="A6" s="12">
        <v>44565</v>
      </c>
      <c r="B6" s="13">
        <v>133</v>
      </c>
      <c r="C6" s="14"/>
      <c r="D6" s="26" t="s">
        <v>18</v>
      </c>
      <c r="E6" s="20">
        <v>12313</v>
      </c>
      <c r="F6" s="21">
        <v>44588</v>
      </c>
      <c r="G6" s="22">
        <v>12313</v>
      </c>
      <c r="H6" s="18">
        <f t="shared" si="0"/>
        <v>0</v>
      </c>
    </row>
    <row r="7" spans="1:9" ht="16.5" customHeight="1" x14ac:dyDescent="0.25">
      <c r="A7" s="23">
        <v>44566</v>
      </c>
      <c r="B7" s="13">
        <v>134</v>
      </c>
      <c r="C7" s="14"/>
      <c r="D7" s="26" t="s">
        <v>18</v>
      </c>
      <c r="E7" s="20">
        <v>17167</v>
      </c>
      <c r="F7" s="21">
        <v>44588</v>
      </c>
      <c r="G7" s="22">
        <v>17167</v>
      </c>
      <c r="H7" s="18">
        <f t="shared" si="0"/>
        <v>0</v>
      </c>
    </row>
    <row r="8" spans="1:9" x14ac:dyDescent="0.25">
      <c r="A8" s="81">
        <v>44567</v>
      </c>
      <c r="B8" s="13">
        <v>135</v>
      </c>
      <c r="C8" s="82"/>
      <c r="D8" s="74" t="s">
        <v>18</v>
      </c>
      <c r="E8" s="20">
        <v>22003</v>
      </c>
      <c r="F8" s="21">
        <v>44588</v>
      </c>
      <c r="G8" s="22">
        <v>22003</v>
      </c>
      <c r="H8" s="75">
        <f t="shared" si="0"/>
        <v>0</v>
      </c>
    </row>
    <row r="9" spans="1:9" x14ac:dyDescent="0.25">
      <c r="A9" s="12">
        <v>44567</v>
      </c>
      <c r="B9" s="13">
        <v>136</v>
      </c>
      <c r="C9" s="14"/>
      <c r="D9" s="19" t="s">
        <v>14</v>
      </c>
      <c r="E9" s="20">
        <v>142</v>
      </c>
      <c r="F9" s="21">
        <v>44588</v>
      </c>
      <c r="G9" s="22">
        <v>142</v>
      </c>
      <c r="H9" s="18">
        <f t="shared" si="0"/>
        <v>0</v>
      </c>
    </row>
    <row r="10" spans="1:9" x14ac:dyDescent="0.25">
      <c r="A10" s="12">
        <v>44568</v>
      </c>
      <c r="B10" s="13">
        <v>137</v>
      </c>
      <c r="C10" s="14"/>
      <c r="D10" s="19" t="s">
        <v>18</v>
      </c>
      <c r="E10" s="20">
        <v>6400</v>
      </c>
      <c r="F10" s="21">
        <v>44588</v>
      </c>
      <c r="G10" s="22">
        <v>6400</v>
      </c>
      <c r="H10" s="18">
        <f t="shared" si="0"/>
        <v>0</v>
      </c>
    </row>
    <row r="11" spans="1:9" x14ac:dyDescent="0.25">
      <c r="A11" s="12">
        <v>44568</v>
      </c>
      <c r="B11" s="13">
        <v>138</v>
      </c>
      <c r="C11" s="14"/>
      <c r="D11" s="19" t="s">
        <v>20</v>
      </c>
      <c r="E11" s="20">
        <v>8656</v>
      </c>
      <c r="F11" s="21">
        <v>44575</v>
      </c>
      <c r="G11" s="22">
        <v>8656</v>
      </c>
      <c r="H11" s="18">
        <f t="shared" si="0"/>
        <v>0</v>
      </c>
    </row>
    <row r="12" spans="1:9" x14ac:dyDescent="0.25">
      <c r="A12" s="12">
        <v>44569</v>
      </c>
      <c r="B12" s="13">
        <v>139</v>
      </c>
      <c r="C12" s="24"/>
      <c r="D12" s="19" t="s">
        <v>18</v>
      </c>
      <c r="E12" s="20">
        <v>8120</v>
      </c>
      <c r="F12" s="21">
        <v>44588</v>
      </c>
      <c r="G12" s="22">
        <v>8120</v>
      </c>
      <c r="H12" s="18">
        <f t="shared" si="0"/>
        <v>0</v>
      </c>
    </row>
    <row r="13" spans="1:9" x14ac:dyDescent="0.25">
      <c r="A13" s="12">
        <v>44569</v>
      </c>
      <c r="B13" s="13">
        <v>140</v>
      </c>
      <c r="C13" s="25"/>
      <c r="D13" s="19" t="s">
        <v>20</v>
      </c>
      <c r="E13" s="20">
        <v>6342</v>
      </c>
      <c r="F13" s="21">
        <v>44573</v>
      </c>
      <c r="G13" s="22">
        <v>6342</v>
      </c>
      <c r="H13" s="18">
        <f t="shared" si="0"/>
        <v>0</v>
      </c>
    </row>
    <row r="14" spans="1:9" x14ac:dyDescent="0.25">
      <c r="A14" s="12">
        <v>44569</v>
      </c>
      <c r="B14" s="13">
        <v>141</v>
      </c>
      <c r="C14" s="24"/>
      <c r="D14" s="26" t="s">
        <v>18</v>
      </c>
      <c r="E14" s="20">
        <v>7720</v>
      </c>
      <c r="F14" s="21">
        <v>44588</v>
      </c>
      <c r="G14" s="22">
        <v>7720</v>
      </c>
      <c r="H14" s="18">
        <f t="shared" si="0"/>
        <v>0</v>
      </c>
    </row>
    <row r="15" spans="1:9" x14ac:dyDescent="0.25">
      <c r="A15" s="12">
        <v>44570</v>
      </c>
      <c r="B15" s="13">
        <v>142</v>
      </c>
      <c r="C15" s="25"/>
      <c r="D15" s="26" t="s">
        <v>18</v>
      </c>
      <c r="E15" s="20">
        <v>27233</v>
      </c>
      <c r="F15" s="21">
        <v>44588</v>
      </c>
      <c r="G15" s="22">
        <v>27233</v>
      </c>
      <c r="H15" s="18">
        <f t="shared" si="0"/>
        <v>0</v>
      </c>
    </row>
    <row r="16" spans="1:9" x14ac:dyDescent="0.25">
      <c r="A16" s="12">
        <v>44571</v>
      </c>
      <c r="B16" s="13">
        <v>143</v>
      </c>
      <c r="C16" s="24"/>
      <c r="D16" s="19" t="s">
        <v>14</v>
      </c>
      <c r="E16" s="20">
        <v>70</v>
      </c>
      <c r="F16" s="21">
        <v>44588</v>
      </c>
      <c r="G16" s="22">
        <v>70</v>
      </c>
      <c r="H16" s="18">
        <f t="shared" si="0"/>
        <v>0</v>
      </c>
    </row>
    <row r="17" spans="1:8" x14ac:dyDescent="0.25">
      <c r="A17" s="12">
        <v>44572</v>
      </c>
      <c r="B17" s="13">
        <v>144</v>
      </c>
      <c r="C17" s="25"/>
      <c r="D17" s="19" t="s">
        <v>18</v>
      </c>
      <c r="E17" s="20">
        <v>33221</v>
      </c>
      <c r="F17" s="21">
        <v>44588</v>
      </c>
      <c r="G17" s="22">
        <v>33221</v>
      </c>
      <c r="H17" s="18">
        <f t="shared" si="0"/>
        <v>0</v>
      </c>
    </row>
    <row r="18" spans="1:8" x14ac:dyDescent="0.25">
      <c r="A18" s="12">
        <v>44572</v>
      </c>
      <c r="B18" s="13">
        <v>145</v>
      </c>
      <c r="C18" s="24"/>
      <c r="D18" s="19" t="s">
        <v>30</v>
      </c>
      <c r="E18" s="20">
        <v>6145</v>
      </c>
      <c r="F18" s="93">
        <v>44582</v>
      </c>
      <c r="G18" s="22">
        <v>6145</v>
      </c>
      <c r="H18" s="18">
        <f t="shared" si="0"/>
        <v>0</v>
      </c>
    </row>
    <row r="19" spans="1:8" x14ac:dyDescent="0.25">
      <c r="A19" s="12">
        <v>44572</v>
      </c>
      <c r="B19" s="13">
        <v>146</v>
      </c>
      <c r="C19" s="25"/>
      <c r="D19" s="19" t="s">
        <v>14</v>
      </c>
      <c r="E19" s="20">
        <v>3570</v>
      </c>
      <c r="F19" s="21">
        <v>44588</v>
      </c>
      <c r="G19" s="22">
        <v>3570</v>
      </c>
      <c r="H19" s="18">
        <f t="shared" si="0"/>
        <v>0</v>
      </c>
    </row>
    <row r="20" spans="1:8" x14ac:dyDescent="0.25">
      <c r="A20" s="12">
        <v>44573</v>
      </c>
      <c r="B20" s="13">
        <v>147</v>
      </c>
      <c r="C20" s="24"/>
      <c r="D20" s="26" t="s">
        <v>18</v>
      </c>
      <c r="E20" s="20">
        <v>19520</v>
      </c>
      <c r="F20" s="21">
        <v>44588</v>
      </c>
      <c r="G20" s="22">
        <v>19520</v>
      </c>
      <c r="H20" s="18">
        <f t="shared" si="0"/>
        <v>0</v>
      </c>
    </row>
    <row r="21" spans="1:8" x14ac:dyDescent="0.25">
      <c r="A21" s="12">
        <v>44574</v>
      </c>
      <c r="B21" s="13">
        <v>148</v>
      </c>
      <c r="C21" s="24"/>
      <c r="D21" s="19" t="s">
        <v>18</v>
      </c>
      <c r="E21" s="20">
        <v>9640</v>
      </c>
      <c r="F21" s="21">
        <v>44588</v>
      </c>
      <c r="G21" s="22">
        <v>9640</v>
      </c>
      <c r="H21" s="18">
        <f t="shared" si="0"/>
        <v>0</v>
      </c>
    </row>
    <row r="22" spans="1:8" x14ac:dyDescent="0.25">
      <c r="A22" s="12">
        <v>44574</v>
      </c>
      <c r="B22" s="13">
        <v>149</v>
      </c>
      <c r="C22" s="24"/>
      <c r="D22" s="19" t="s">
        <v>14</v>
      </c>
      <c r="E22" s="20">
        <v>776</v>
      </c>
      <c r="F22" s="21">
        <v>44588</v>
      </c>
      <c r="G22" s="22">
        <v>776</v>
      </c>
      <c r="H22" s="18">
        <f t="shared" si="0"/>
        <v>0</v>
      </c>
    </row>
    <row r="23" spans="1:8" x14ac:dyDescent="0.25">
      <c r="A23" s="12">
        <v>44575</v>
      </c>
      <c r="B23" s="13">
        <v>150</v>
      </c>
      <c r="C23" s="24"/>
      <c r="D23" s="19" t="s">
        <v>18</v>
      </c>
      <c r="E23" s="20">
        <v>20040</v>
      </c>
      <c r="F23" s="21">
        <v>44588</v>
      </c>
      <c r="G23" s="22">
        <v>20040</v>
      </c>
      <c r="H23" s="18">
        <f t="shared" si="0"/>
        <v>0</v>
      </c>
    </row>
    <row r="24" spans="1:8" x14ac:dyDescent="0.25">
      <c r="A24" s="12">
        <v>44575</v>
      </c>
      <c r="B24" s="13">
        <v>151</v>
      </c>
      <c r="C24" s="24"/>
      <c r="D24" s="19" t="s">
        <v>20</v>
      </c>
      <c r="E24" s="20">
        <v>20097</v>
      </c>
      <c r="F24" s="21">
        <v>44582</v>
      </c>
      <c r="G24" s="22">
        <v>20097</v>
      </c>
      <c r="H24" s="18">
        <f t="shared" si="0"/>
        <v>0</v>
      </c>
    </row>
    <row r="25" spans="1:8" ht="15" customHeight="1" x14ac:dyDescent="0.25">
      <c r="A25" s="12">
        <v>44575</v>
      </c>
      <c r="B25" s="13">
        <v>152</v>
      </c>
      <c r="C25" s="24"/>
      <c r="D25" s="19" t="s">
        <v>20</v>
      </c>
      <c r="E25" s="20">
        <v>1680</v>
      </c>
      <c r="F25" s="21">
        <v>44575</v>
      </c>
      <c r="G25" s="22">
        <v>1680</v>
      </c>
      <c r="H25" s="18">
        <f t="shared" si="0"/>
        <v>0</v>
      </c>
    </row>
    <row r="26" spans="1:8" x14ac:dyDescent="0.25">
      <c r="A26" s="12">
        <v>44576</v>
      </c>
      <c r="B26" s="13">
        <v>153</v>
      </c>
      <c r="C26" s="24"/>
      <c r="D26" s="19" t="s">
        <v>18</v>
      </c>
      <c r="E26" s="20">
        <v>20240</v>
      </c>
      <c r="F26" s="21">
        <v>44588</v>
      </c>
      <c r="G26" s="22">
        <v>20240</v>
      </c>
      <c r="H26" s="18">
        <f t="shared" si="0"/>
        <v>0</v>
      </c>
    </row>
    <row r="27" spans="1:8" x14ac:dyDescent="0.25">
      <c r="A27" s="12">
        <v>44576</v>
      </c>
      <c r="B27" s="13">
        <v>154</v>
      </c>
      <c r="C27" s="24"/>
      <c r="D27" s="19" t="s">
        <v>14</v>
      </c>
      <c r="E27" s="20">
        <v>178</v>
      </c>
      <c r="F27" s="21">
        <v>44588</v>
      </c>
      <c r="G27" s="22">
        <v>178</v>
      </c>
      <c r="H27" s="18">
        <f t="shared" si="0"/>
        <v>0</v>
      </c>
    </row>
    <row r="28" spans="1:8" x14ac:dyDescent="0.25">
      <c r="A28" s="12">
        <v>44578</v>
      </c>
      <c r="B28" s="13">
        <v>155</v>
      </c>
      <c r="C28" s="24"/>
      <c r="D28" s="19" t="s">
        <v>18</v>
      </c>
      <c r="E28" s="20">
        <v>27564</v>
      </c>
      <c r="F28" s="21">
        <v>44588</v>
      </c>
      <c r="G28" s="22">
        <v>27564</v>
      </c>
      <c r="H28" s="18">
        <f t="shared" si="0"/>
        <v>0</v>
      </c>
    </row>
    <row r="29" spans="1:8" ht="18" customHeight="1" x14ac:dyDescent="0.25">
      <c r="A29" s="12">
        <v>44579</v>
      </c>
      <c r="B29" s="13">
        <v>156</v>
      </c>
      <c r="C29" s="24"/>
      <c r="D29" s="19" t="s">
        <v>18</v>
      </c>
      <c r="E29" s="20">
        <v>20464</v>
      </c>
      <c r="F29" s="21">
        <v>44588</v>
      </c>
      <c r="G29" s="22">
        <v>20464</v>
      </c>
      <c r="H29" s="18">
        <f t="shared" si="0"/>
        <v>0</v>
      </c>
    </row>
    <row r="30" spans="1:8" x14ac:dyDescent="0.25">
      <c r="A30" s="12">
        <v>44579</v>
      </c>
      <c r="B30" s="13">
        <v>157</v>
      </c>
      <c r="C30" s="24"/>
      <c r="D30" s="19" t="s">
        <v>14</v>
      </c>
      <c r="E30" s="20">
        <v>470</v>
      </c>
      <c r="F30" s="21">
        <v>44588</v>
      </c>
      <c r="G30" s="22">
        <v>470</v>
      </c>
      <c r="H30" s="75">
        <f t="shared" si="0"/>
        <v>0</v>
      </c>
    </row>
    <row r="31" spans="1:8" x14ac:dyDescent="0.25">
      <c r="A31" s="12">
        <v>44580</v>
      </c>
      <c r="B31" s="13">
        <v>158</v>
      </c>
      <c r="C31" s="24"/>
      <c r="D31" s="19" t="s">
        <v>18</v>
      </c>
      <c r="E31" s="20">
        <v>20704</v>
      </c>
      <c r="F31" s="21">
        <v>44588</v>
      </c>
      <c r="G31" s="22">
        <v>20704</v>
      </c>
      <c r="H31" s="18">
        <f t="shared" si="0"/>
        <v>0</v>
      </c>
    </row>
    <row r="32" spans="1:8" ht="19.5" customHeight="1" x14ac:dyDescent="0.25">
      <c r="A32" s="23">
        <v>44580</v>
      </c>
      <c r="B32" s="13">
        <v>159</v>
      </c>
      <c r="C32" s="24"/>
      <c r="D32" s="19" t="s">
        <v>18</v>
      </c>
      <c r="E32" s="20">
        <v>20316</v>
      </c>
      <c r="F32" s="21">
        <v>44588</v>
      </c>
      <c r="G32" s="22">
        <v>20316</v>
      </c>
      <c r="H32" s="18">
        <v>0</v>
      </c>
    </row>
    <row r="33" spans="1:8" ht="19.5" customHeight="1" x14ac:dyDescent="0.25">
      <c r="A33" s="23">
        <v>44581</v>
      </c>
      <c r="B33" s="13">
        <v>160</v>
      </c>
      <c r="C33" s="24"/>
      <c r="D33" s="19" t="s">
        <v>14</v>
      </c>
      <c r="E33" s="20">
        <v>504</v>
      </c>
      <c r="F33" s="21">
        <v>44588</v>
      </c>
      <c r="G33" s="22">
        <v>504</v>
      </c>
      <c r="H33" s="18">
        <v>0</v>
      </c>
    </row>
    <row r="34" spans="1:8" ht="19.5" customHeight="1" x14ac:dyDescent="0.25">
      <c r="A34" s="23">
        <v>44581</v>
      </c>
      <c r="B34" s="13">
        <v>161</v>
      </c>
      <c r="C34" s="24"/>
      <c r="D34" s="19" t="s">
        <v>18</v>
      </c>
      <c r="E34" s="20">
        <v>26978</v>
      </c>
      <c r="F34" s="21">
        <v>44588</v>
      </c>
      <c r="G34" s="22">
        <v>26978</v>
      </c>
      <c r="H34" s="18">
        <v>0</v>
      </c>
    </row>
    <row r="35" spans="1:8" ht="19.5" customHeight="1" x14ac:dyDescent="0.25">
      <c r="A35" s="23">
        <v>44581</v>
      </c>
      <c r="B35" s="13">
        <v>162</v>
      </c>
      <c r="C35" s="24"/>
      <c r="D35" s="19" t="s">
        <v>20</v>
      </c>
      <c r="E35" s="20">
        <v>4271</v>
      </c>
      <c r="F35" s="21">
        <v>44584</v>
      </c>
      <c r="G35" s="22">
        <v>4271</v>
      </c>
      <c r="H35" s="18">
        <f t="shared" si="0"/>
        <v>0</v>
      </c>
    </row>
    <row r="36" spans="1:8" ht="19.5" customHeight="1" x14ac:dyDescent="0.25">
      <c r="A36" s="23">
        <v>44582</v>
      </c>
      <c r="B36" s="13">
        <v>163</v>
      </c>
      <c r="C36" s="24"/>
      <c r="D36" s="19" t="s">
        <v>18</v>
      </c>
      <c r="E36" s="20">
        <v>17794</v>
      </c>
      <c r="F36" s="21">
        <v>44588</v>
      </c>
      <c r="G36" s="22">
        <v>17794</v>
      </c>
      <c r="H36" s="18">
        <f t="shared" si="0"/>
        <v>0</v>
      </c>
    </row>
    <row r="37" spans="1:8" ht="19.5" customHeight="1" x14ac:dyDescent="0.25">
      <c r="A37" s="23">
        <v>44583</v>
      </c>
      <c r="B37" s="13">
        <v>164</v>
      </c>
      <c r="C37" s="24"/>
      <c r="D37" s="19" t="s">
        <v>14</v>
      </c>
      <c r="E37" s="20">
        <v>597</v>
      </c>
      <c r="F37" s="21">
        <v>44588</v>
      </c>
      <c r="G37" s="22">
        <v>597</v>
      </c>
      <c r="H37" s="18">
        <f t="shared" si="0"/>
        <v>0</v>
      </c>
    </row>
    <row r="38" spans="1:8" ht="19.5" customHeight="1" x14ac:dyDescent="0.25">
      <c r="A38" s="23">
        <v>44583</v>
      </c>
      <c r="B38" s="13">
        <v>165</v>
      </c>
      <c r="C38" s="24"/>
      <c r="D38" s="19" t="s">
        <v>18</v>
      </c>
      <c r="E38" s="20">
        <v>13587</v>
      </c>
      <c r="F38" s="21">
        <v>44588</v>
      </c>
      <c r="G38" s="22">
        <v>13587</v>
      </c>
      <c r="H38" s="18">
        <f t="shared" si="0"/>
        <v>0</v>
      </c>
    </row>
    <row r="39" spans="1:8" ht="19.5" customHeight="1" x14ac:dyDescent="0.25">
      <c r="A39" s="23">
        <v>44583</v>
      </c>
      <c r="B39" s="13">
        <v>166</v>
      </c>
      <c r="C39" s="24"/>
      <c r="D39" s="19" t="s">
        <v>18</v>
      </c>
      <c r="E39" s="20">
        <v>2025</v>
      </c>
      <c r="F39" s="21">
        <v>44588</v>
      </c>
      <c r="G39" s="22">
        <v>2025</v>
      </c>
      <c r="H39" s="18">
        <f t="shared" si="0"/>
        <v>0</v>
      </c>
    </row>
    <row r="40" spans="1:8" ht="19.5" customHeight="1" x14ac:dyDescent="0.25">
      <c r="A40" s="23">
        <v>44583</v>
      </c>
      <c r="B40" s="13">
        <v>167</v>
      </c>
      <c r="C40" s="24"/>
      <c r="D40" s="19" t="s">
        <v>18</v>
      </c>
      <c r="E40" s="20">
        <v>6557</v>
      </c>
      <c r="F40" s="21">
        <v>44588</v>
      </c>
      <c r="G40" s="22">
        <v>6557</v>
      </c>
      <c r="H40" s="18">
        <f t="shared" si="0"/>
        <v>0</v>
      </c>
    </row>
    <row r="41" spans="1:8" ht="19.5" customHeight="1" x14ac:dyDescent="0.25">
      <c r="A41" s="23">
        <v>44583</v>
      </c>
      <c r="B41" s="13">
        <v>168</v>
      </c>
      <c r="C41" s="24"/>
      <c r="D41" s="19" t="s">
        <v>20</v>
      </c>
      <c r="E41" s="20">
        <v>44566</v>
      </c>
      <c r="F41" s="85">
        <v>44593</v>
      </c>
      <c r="G41" s="86">
        <v>44566</v>
      </c>
      <c r="H41" s="75">
        <f t="shared" si="0"/>
        <v>0</v>
      </c>
    </row>
    <row r="42" spans="1:8" ht="19.5" customHeight="1" x14ac:dyDescent="0.25">
      <c r="A42" s="23">
        <v>44584</v>
      </c>
      <c r="B42" s="13">
        <v>169</v>
      </c>
      <c r="C42" s="24"/>
      <c r="D42" s="19" t="s">
        <v>18</v>
      </c>
      <c r="E42" s="20">
        <v>16450</v>
      </c>
      <c r="F42" s="21">
        <v>44588</v>
      </c>
      <c r="G42" s="22">
        <v>16450</v>
      </c>
      <c r="H42" s="18">
        <f t="shared" si="0"/>
        <v>0</v>
      </c>
    </row>
    <row r="43" spans="1:8" ht="19.5" customHeight="1" x14ac:dyDescent="0.25">
      <c r="A43" s="23">
        <v>44586</v>
      </c>
      <c r="B43" s="13">
        <v>170</v>
      </c>
      <c r="C43" s="24"/>
      <c r="D43" s="19" t="s">
        <v>14</v>
      </c>
      <c r="E43" s="20">
        <v>754</v>
      </c>
      <c r="F43" s="21">
        <v>44588</v>
      </c>
      <c r="G43" s="22">
        <v>754</v>
      </c>
      <c r="H43" s="18">
        <f t="shared" si="0"/>
        <v>0</v>
      </c>
    </row>
    <row r="44" spans="1:8" ht="19.5" customHeight="1" x14ac:dyDescent="0.25">
      <c r="A44" s="23">
        <v>44586</v>
      </c>
      <c r="B44" s="13">
        <v>171</v>
      </c>
      <c r="C44" s="24"/>
      <c r="D44" s="19" t="s">
        <v>18</v>
      </c>
      <c r="E44" s="20">
        <v>15489</v>
      </c>
      <c r="F44" s="21">
        <v>44588</v>
      </c>
      <c r="G44" s="22">
        <v>15489</v>
      </c>
      <c r="H44" s="18">
        <f t="shared" si="0"/>
        <v>0</v>
      </c>
    </row>
    <row r="45" spans="1:8" ht="19.5" customHeight="1" x14ac:dyDescent="0.25">
      <c r="A45" s="23">
        <v>44586</v>
      </c>
      <c r="B45" s="13">
        <v>172</v>
      </c>
      <c r="C45" s="24"/>
      <c r="D45" s="19" t="s">
        <v>30</v>
      </c>
      <c r="E45" s="20">
        <v>18072</v>
      </c>
      <c r="F45" s="85">
        <v>44608</v>
      </c>
      <c r="G45" s="86">
        <v>18072</v>
      </c>
      <c r="H45" s="18">
        <f t="shared" si="0"/>
        <v>0</v>
      </c>
    </row>
    <row r="46" spans="1:8" ht="19.5" customHeight="1" x14ac:dyDescent="0.25">
      <c r="A46" s="23">
        <v>44587</v>
      </c>
      <c r="B46" s="13">
        <v>173</v>
      </c>
      <c r="C46" s="24"/>
      <c r="D46" s="19" t="s">
        <v>18</v>
      </c>
      <c r="E46" s="20">
        <v>14735</v>
      </c>
      <c r="F46" s="85">
        <v>44617</v>
      </c>
      <c r="G46" s="86">
        <v>14735</v>
      </c>
      <c r="H46" s="18">
        <f t="shared" si="0"/>
        <v>0</v>
      </c>
    </row>
    <row r="47" spans="1:8" ht="19.5" customHeight="1" x14ac:dyDescent="0.25">
      <c r="A47" s="23">
        <v>44588</v>
      </c>
      <c r="B47" s="13">
        <v>174</v>
      </c>
      <c r="C47" s="24"/>
      <c r="D47" s="19" t="s">
        <v>18</v>
      </c>
      <c r="E47" s="20">
        <v>38931</v>
      </c>
      <c r="F47" s="85">
        <v>44617</v>
      </c>
      <c r="G47" s="86">
        <v>38931</v>
      </c>
      <c r="H47" s="18">
        <f t="shared" si="0"/>
        <v>0</v>
      </c>
    </row>
    <row r="48" spans="1:8" ht="19.5" customHeight="1" x14ac:dyDescent="0.25">
      <c r="A48" s="23">
        <v>44588</v>
      </c>
      <c r="B48" s="13">
        <v>175</v>
      </c>
      <c r="C48" s="24"/>
      <c r="D48" s="19" t="s">
        <v>14</v>
      </c>
      <c r="E48" s="20">
        <v>470</v>
      </c>
      <c r="F48" s="85">
        <v>44617</v>
      </c>
      <c r="G48" s="86">
        <v>470</v>
      </c>
      <c r="H48" s="18">
        <f t="shared" si="0"/>
        <v>0</v>
      </c>
    </row>
    <row r="49" spans="1:9" ht="19.5" customHeight="1" x14ac:dyDescent="0.25">
      <c r="A49" s="23">
        <v>44589</v>
      </c>
      <c r="B49" s="13">
        <v>176</v>
      </c>
      <c r="C49" s="24"/>
      <c r="D49" s="19" t="s">
        <v>18</v>
      </c>
      <c r="E49" s="20">
        <v>14525</v>
      </c>
      <c r="F49" s="85">
        <v>44617</v>
      </c>
      <c r="G49" s="86">
        <v>14525</v>
      </c>
      <c r="H49" s="18">
        <f t="shared" si="0"/>
        <v>0</v>
      </c>
    </row>
    <row r="50" spans="1:9" ht="19.5" customHeight="1" x14ac:dyDescent="0.25">
      <c r="A50" s="23">
        <v>44590</v>
      </c>
      <c r="B50" s="13">
        <v>177</v>
      </c>
      <c r="C50" s="24"/>
      <c r="D50" s="19" t="s">
        <v>18</v>
      </c>
      <c r="E50" s="20">
        <v>23472</v>
      </c>
      <c r="F50" s="85">
        <v>44617</v>
      </c>
      <c r="G50" s="86">
        <v>23472</v>
      </c>
      <c r="H50" s="18">
        <f t="shared" si="0"/>
        <v>0</v>
      </c>
    </row>
    <row r="51" spans="1:9" ht="19.5" customHeight="1" x14ac:dyDescent="0.25">
      <c r="A51" s="23">
        <v>44590</v>
      </c>
      <c r="B51" s="13">
        <v>178</v>
      </c>
      <c r="C51" s="24"/>
      <c r="D51" s="19" t="s">
        <v>14</v>
      </c>
      <c r="E51" s="20">
        <v>381</v>
      </c>
      <c r="F51" s="85">
        <v>44617</v>
      </c>
      <c r="G51" s="86">
        <v>381</v>
      </c>
      <c r="H51" s="18">
        <f t="shared" si="0"/>
        <v>0</v>
      </c>
    </row>
    <row r="52" spans="1:9" ht="19.5" customHeight="1" x14ac:dyDescent="0.25">
      <c r="A52" s="23"/>
      <c r="B52" s="13"/>
      <c r="C52" s="24"/>
      <c r="D52" s="19"/>
      <c r="E52" s="20"/>
      <c r="F52" s="21"/>
      <c r="G52" s="22"/>
      <c r="H52" s="18">
        <f t="shared" si="0"/>
        <v>0</v>
      </c>
    </row>
    <row r="53" spans="1:9" ht="19.5" customHeight="1" x14ac:dyDescent="0.25">
      <c r="A53" s="23"/>
      <c r="B53" s="13"/>
      <c r="C53" s="24"/>
      <c r="D53" s="19"/>
      <c r="E53" s="20"/>
      <c r="F53" s="21"/>
      <c r="G53" s="22"/>
      <c r="H53" s="18">
        <f t="shared" si="0"/>
        <v>0</v>
      </c>
    </row>
    <row r="54" spans="1:9" ht="19.5" customHeight="1" x14ac:dyDescent="0.25">
      <c r="A54" s="23"/>
      <c r="B54" s="13"/>
      <c r="C54" s="24"/>
      <c r="D54" s="59"/>
      <c r="E54" s="60"/>
      <c r="F54" s="61"/>
      <c r="G54" s="62"/>
      <c r="H54" s="18">
        <f t="shared" si="0"/>
        <v>0</v>
      </c>
    </row>
    <row r="55" spans="1:9" ht="16.5" thickBot="1" x14ac:dyDescent="0.3">
      <c r="A55" s="31"/>
      <c r="B55" s="13"/>
      <c r="C55" s="32"/>
      <c r="D55" s="33"/>
      <c r="E55" s="34">
        <v>0</v>
      </c>
      <c r="F55" s="35"/>
      <c r="G55" s="36"/>
      <c r="H55" s="29">
        <f t="shared" si="0"/>
        <v>0</v>
      </c>
      <c r="I55" s="2"/>
    </row>
    <row r="56" spans="1:9" ht="16.5" thickTop="1" x14ac:dyDescent="0.25">
      <c r="B56" s="37"/>
      <c r="C56" s="38"/>
      <c r="D56" s="2"/>
      <c r="E56" s="39">
        <f>SUM(E4:E55)</f>
        <v>605595</v>
      </c>
      <c r="F56" s="39"/>
      <c r="G56" s="39">
        <f>SUM(G4:G55)</f>
        <v>605595</v>
      </c>
      <c r="H56" s="40">
        <f>SUM(H4:H55)</f>
        <v>0</v>
      </c>
      <c r="I56" s="2"/>
    </row>
    <row r="57" spans="1:9" x14ac:dyDescent="0.25">
      <c r="B57" s="37"/>
      <c r="C57" s="38"/>
      <c r="D57" s="2"/>
      <c r="E57" s="41"/>
      <c r="F57" s="42"/>
      <c r="G57" s="43"/>
      <c r="H57" s="44"/>
      <c r="I57" s="2"/>
    </row>
    <row r="58" spans="1:9" ht="31.5" x14ac:dyDescent="0.25">
      <c r="B58" s="37"/>
      <c r="C58" s="38"/>
      <c r="D58" s="2"/>
      <c r="E58" s="45" t="s">
        <v>6</v>
      </c>
      <c r="F58" s="42"/>
      <c r="G58" s="46" t="s">
        <v>7</v>
      </c>
      <c r="H58" s="44"/>
      <c r="I58" s="2"/>
    </row>
    <row r="59" spans="1:9" ht="16.5" thickBot="1" x14ac:dyDescent="0.3">
      <c r="B59" s="37"/>
      <c r="C59" s="38"/>
      <c r="D59" s="2"/>
      <c r="E59" s="45"/>
      <c r="F59" s="42"/>
      <c r="G59" s="46"/>
      <c r="H59" s="44"/>
      <c r="I59" s="2"/>
    </row>
    <row r="60" spans="1:9" ht="21.75" thickBot="1" x14ac:dyDescent="0.4">
      <c r="B60" s="37"/>
      <c r="C60" s="38"/>
      <c r="D60" s="2"/>
      <c r="E60" s="279">
        <f>E56-G56</f>
        <v>0</v>
      </c>
      <c r="F60" s="280"/>
      <c r="G60" s="281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ht="18.75" x14ac:dyDescent="0.3">
      <c r="B62" s="37"/>
      <c r="C62" s="38"/>
      <c r="D62" s="2"/>
      <c r="E62" s="282" t="s">
        <v>8</v>
      </c>
      <c r="F62" s="282"/>
      <c r="G62" s="282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ht="18.75" x14ac:dyDescent="0.3">
      <c r="A64" s="30"/>
      <c r="B64" s="47"/>
      <c r="C64" s="48"/>
      <c r="D64" s="49"/>
      <c r="E64" s="50"/>
      <c r="F64" s="51"/>
      <c r="G64" s="50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  <row r="66" spans="2:9" x14ac:dyDescent="0.25">
      <c r="B66" s="37"/>
      <c r="C66" s="38"/>
      <c r="D66" s="2"/>
      <c r="E66" s="41"/>
      <c r="F66" s="42"/>
      <c r="G66" s="43"/>
      <c r="I66" s="2"/>
    </row>
    <row r="67" spans="2:9" x14ac:dyDescent="0.25">
      <c r="B67" s="37"/>
      <c r="C67" s="38"/>
      <c r="D67" s="2"/>
      <c r="E67" s="41"/>
      <c r="F67" s="42"/>
      <c r="G67" s="43"/>
      <c r="I67" s="2"/>
    </row>
    <row r="68" spans="2:9" x14ac:dyDescent="0.25">
      <c r="B68" s="37"/>
      <c r="C68" s="38"/>
      <c r="D68" s="2"/>
      <c r="E68" s="41"/>
      <c r="F68" s="42"/>
      <c r="G68" s="43"/>
      <c r="I68" s="2"/>
    </row>
    <row r="69" spans="2:9" x14ac:dyDescent="0.25">
      <c r="B69" s="37"/>
      <c r="C69" s="38"/>
      <c r="D69" s="2"/>
      <c r="E69" s="41"/>
      <c r="F69" s="42"/>
      <c r="G69" s="43"/>
      <c r="I69" s="2"/>
    </row>
    <row r="70" spans="2:9" x14ac:dyDescent="0.25">
      <c r="B70" s="37"/>
      <c r="C70" s="38"/>
      <c r="D70" s="2"/>
      <c r="E70" s="41"/>
      <c r="F70" s="42"/>
      <c r="G70" s="43"/>
      <c r="I70" s="2"/>
    </row>
    <row r="71" spans="2:9" x14ac:dyDescent="0.25">
      <c r="B71" s="37"/>
      <c r="C71" s="38"/>
      <c r="D71" s="2"/>
      <c r="E71" s="41"/>
      <c r="F71" s="42"/>
      <c r="G71" s="43"/>
      <c r="I71" s="2"/>
    </row>
    <row r="72" spans="2:9" x14ac:dyDescent="0.25">
      <c r="B72" s="37"/>
      <c r="C72" s="38"/>
      <c r="D72" s="2"/>
      <c r="E72" s="41"/>
      <c r="F72" s="42"/>
      <c r="G72" s="43"/>
      <c r="I72" s="2"/>
    </row>
    <row r="73" spans="2:9" x14ac:dyDescent="0.25">
      <c r="B73" s="37"/>
      <c r="C73" s="38"/>
      <c r="D73" s="2"/>
      <c r="E73" s="41"/>
      <c r="F73" s="42"/>
      <c r="G73" s="43"/>
      <c r="I73" s="2"/>
    </row>
  </sheetData>
  <mergeCells count="4">
    <mergeCell ref="B1:G1"/>
    <mergeCell ref="B2:F2"/>
    <mergeCell ref="E60:G60"/>
    <mergeCell ref="E62:G6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I74"/>
  <sheetViews>
    <sheetView topLeftCell="A46" workbookViewId="0">
      <selection activeCell="D69" sqref="D6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86" t="s">
        <v>31</v>
      </c>
      <c r="C1" s="287"/>
      <c r="D1" s="287"/>
      <c r="E1" s="287"/>
      <c r="F1" s="287"/>
      <c r="G1" s="288"/>
      <c r="I1" s="2"/>
    </row>
    <row r="2" spans="1:9" ht="21" x14ac:dyDescent="0.35">
      <c r="A2" s="3"/>
      <c r="B2" s="278" t="s">
        <v>11</v>
      </c>
      <c r="C2" s="278"/>
      <c r="D2" s="278"/>
      <c r="E2" s="278"/>
      <c r="F2" s="278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44592</v>
      </c>
      <c r="B4" s="13">
        <v>179</v>
      </c>
      <c r="C4" s="14"/>
      <c r="D4" s="26" t="s">
        <v>18</v>
      </c>
      <c r="E4" s="15">
        <v>14378</v>
      </c>
      <c r="F4" s="16">
        <v>44617</v>
      </c>
      <c r="G4" s="17">
        <v>14378</v>
      </c>
      <c r="H4" s="18">
        <f t="shared" ref="H4:H56" si="0">E4-G4</f>
        <v>0</v>
      </c>
      <c r="I4" s="2"/>
    </row>
    <row r="5" spans="1:9" x14ac:dyDescent="0.25">
      <c r="A5" s="12">
        <v>44592</v>
      </c>
      <c r="B5" s="13">
        <v>180</v>
      </c>
      <c r="C5" s="14"/>
      <c r="D5" s="26" t="s">
        <v>14</v>
      </c>
      <c r="E5" s="20">
        <v>740</v>
      </c>
      <c r="F5" s="21">
        <v>44617</v>
      </c>
      <c r="G5" s="22">
        <v>740</v>
      </c>
      <c r="H5" s="18">
        <f t="shared" si="0"/>
        <v>0</v>
      </c>
    </row>
    <row r="6" spans="1:9" x14ac:dyDescent="0.25">
      <c r="A6" s="12">
        <v>44593</v>
      </c>
      <c r="B6" s="13">
        <v>181</v>
      </c>
      <c r="C6" s="14"/>
      <c r="D6" s="26" t="s">
        <v>20</v>
      </c>
      <c r="E6" s="20">
        <v>45782</v>
      </c>
      <c r="F6" s="21">
        <v>44601</v>
      </c>
      <c r="G6" s="22">
        <v>45782</v>
      </c>
      <c r="H6" s="18">
        <f t="shared" si="0"/>
        <v>0</v>
      </c>
    </row>
    <row r="7" spans="1:9" ht="16.5" customHeight="1" x14ac:dyDescent="0.25">
      <c r="A7" s="23">
        <v>44593</v>
      </c>
      <c r="B7" s="13">
        <v>182</v>
      </c>
      <c r="C7" s="14"/>
      <c r="D7" s="26" t="s">
        <v>14</v>
      </c>
      <c r="E7" s="20">
        <v>1</v>
      </c>
      <c r="F7" s="21">
        <v>44617</v>
      </c>
      <c r="G7" s="22">
        <v>1</v>
      </c>
      <c r="H7" s="18">
        <f t="shared" si="0"/>
        <v>0</v>
      </c>
    </row>
    <row r="8" spans="1:9" x14ac:dyDescent="0.25">
      <c r="A8" s="81">
        <v>44593</v>
      </c>
      <c r="B8" s="13">
        <v>183</v>
      </c>
      <c r="C8" s="82"/>
      <c r="D8" s="74" t="s">
        <v>18</v>
      </c>
      <c r="E8" s="20">
        <v>15084</v>
      </c>
      <c r="F8" s="21">
        <v>44617</v>
      </c>
      <c r="G8" s="22">
        <v>15084</v>
      </c>
      <c r="H8" s="75">
        <f t="shared" si="0"/>
        <v>0</v>
      </c>
    </row>
    <row r="9" spans="1:9" x14ac:dyDescent="0.25">
      <c r="A9" s="12">
        <v>44594</v>
      </c>
      <c r="B9" s="13">
        <v>184</v>
      </c>
      <c r="C9" s="14"/>
      <c r="D9" s="19" t="s">
        <v>18</v>
      </c>
      <c r="E9" s="20">
        <v>7105</v>
      </c>
      <c r="F9" s="21">
        <v>44617</v>
      </c>
      <c r="G9" s="22">
        <v>7105</v>
      </c>
      <c r="H9" s="18">
        <f t="shared" si="0"/>
        <v>0</v>
      </c>
    </row>
    <row r="10" spans="1:9" x14ac:dyDescent="0.25">
      <c r="A10" s="12">
        <v>44594</v>
      </c>
      <c r="B10" s="13">
        <v>185</v>
      </c>
      <c r="C10" s="14"/>
      <c r="D10" s="19" t="s">
        <v>14</v>
      </c>
      <c r="E10" s="20">
        <v>680</v>
      </c>
      <c r="F10" s="21">
        <v>44617</v>
      </c>
      <c r="G10" s="22">
        <v>680</v>
      </c>
      <c r="H10" s="18">
        <f t="shared" si="0"/>
        <v>0</v>
      </c>
    </row>
    <row r="11" spans="1:9" x14ac:dyDescent="0.25">
      <c r="A11" s="12">
        <v>44594</v>
      </c>
      <c r="B11" s="13">
        <v>186</v>
      </c>
      <c r="C11" s="14"/>
      <c r="D11" s="79" t="s">
        <v>32</v>
      </c>
      <c r="E11" s="77">
        <v>831</v>
      </c>
      <c r="F11" s="69">
        <v>44618</v>
      </c>
      <c r="G11" s="70">
        <v>831</v>
      </c>
      <c r="H11" s="18">
        <f t="shared" si="0"/>
        <v>0</v>
      </c>
    </row>
    <row r="12" spans="1:9" x14ac:dyDescent="0.25">
      <c r="A12" s="12">
        <v>44595</v>
      </c>
      <c r="B12" s="13">
        <v>187</v>
      </c>
      <c r="C12" s="24"/>
      <c r="D12" s="19" t="s">
        <v>18</v>
      </c>
      <c r="E12" s="20">
        <v>21154</v>
      </c>
      <c r="F12" s="21">
        <v>44617</v>
      </c>
      <c r="G12" s="22">
        <v>21154</v>
      </c>
      <c r="H12" s="18">
        <f t="shared" si="0"/>
        <v>0</v>
      </c>
    </row>
    <row r="13" spans="1:9" x14ac:dyDescent="0.25">
      <c r="A13" s="12">
        <v>44596</v>
      </c>
      <c r="B13" s="13">
        <v>188</v>
      </c>
      <c r="C13" s="25"/>
      <c r="D13" s="19" t="s">
        <v>14</v>
      </c>
      <c r="E13" s="20">
        <v>6814</v>
      </c>
      <c r="F13" s="21">
        <v>44617</v>
      </c>
      <c r="G13" s="22">
        <v>6814</v>
      </c>
      <c r="H13" s="18">
        <f t="shared" si="0"/>
        <v>0</v>
      </c>
    </row>
    <row r="14" spans="1:9" x14ac:dyDescent="0.25">
      <c r="A14" s="12">
        <v>44596</v>
      </c>
      <c r="B14" s="13">
        <v>189</v>
      </c>
      <c r="C14" s="24"/>
      <c r="D14" s="26" t="s">
        <v>18</v>
      </c>
      <c r="E14" s="20">
        <v>7854</v>
      </c>
      <c r="F14" s="21">
        <v>44617</v>
      </c>
      <c r="G14" s="22">
        <v>7854</v>
      </c>
      <c r="H14" s="18">
        <f t="shared" si="0"/>
        <v>0</v>
      </c>
    </row>
    <row r="15" spans="1:9" x14ac:dyDescent="0.25">
      <c r="A15" s="12">
        <v>44597</v>
      </c>
      <c r="B15" s="13">
        <v>190</v>
      </c>
      <c r="C15" s="25"/>
      <c r="D15" s="26" t="s">
        <v>18</v>
      </c>
      <c r="E15" s="20">
        <v>17988</v>
      </c>
      <c r="F15" s="21">
        <v>44617</v>
      </c>
      <c r="G15" s="22">
        <v>17988</v>
      </c>
      <c r="H15" s="18">
        <f t="shared" si="0"/>
        <v>0</v>
      </c>
    </row>
    <row r="16" spans="1:9" x14ac:dyDescent="0.25">
      <c r="A16" s="12">
        <v>44597</v>
      </c>
      <c r="B16" s="13">
        <v>191</v>
      </c>
      <c r="C16" s="24"/>
      <c r="D16" s="19" t="s">
        <v>14</v>
      </c>
      <c r="E16" s="20">
        <v>840</v>
      </c>
      <c r="F16" s="21">
        <v>44617</v>
      </c>
      <c r="G16" s="22">
        <v>840</v>
      </c>
      <c r="H16" s="18">
        <f t="shared" si="0"/>
        <v>0</v>
      </c>
    </row>
    <row r="17" spans="1:8" x14ac:dyDescent="0.25">
      <c r="A17" s="12">
        <v>44598</v>
      </c>
      <c r="B17" s="13">
        <v>192</v>
      </c>
      <c r="C17" s="25"/>
      <c r="D17" s="19" t="s">
        <v>18</v>
      </c>
      <c r="E17" s="20">
        <v>4305</v>
      </c>
      <c r="F17" s="21">
        <v>44617</v>
      </c>
      <c r="G17" s="22">
        <v>4305</v>
      </c>
      <c r="H17" s="18">
        <f t="shared" si="0"/>
        <v>0</v>
      </c>
    </row>
    <row r="18" spans="1:8" x14ac:dyDescent="0.25">
      <c r="A18" s="12">
        <v>44599</v>
      </c>
      <c r="B18" s="13">
        <v>193</v>
      </c>
      <c r="C18" s="24"/>
      <c r="D18" s="19" t="s">
        <v>14</v>
      </c>
      <c r="E18" s="20">
        <v>6834</v>
      </c>
      <c r="F18" s="21">
        <v>44617</v>
      </c>
      <c r="G18" s="22">
        <v>6834</v>
      </c>
      <c r="H18" s="18">
        <f t="shared" si="0"/>
        <v>0</v>
      </c>
    </row>
    <row r="19" spans="1:8" x14ac:dyDescent="0.25">
      <c r="A19" s="12">
        <v>44599</v>
      </c>
      <c r="B19" s="13">
        <v>194</v>
      </c>
      <c r="C19" s="25"/>
      <c r="D19" s="19" t="s">
        <v>18</v>
      </c>
      <c r="E19" s="20">
        <v>9261</v>
      </c>
      <c r="F19" s="21">
        <v>44617</v>
      </c>
      <c r="G19" s="22">
        <v>9261</v>
      </c>
      <c r="H19" s="18">
        <f t="shared" si="0"/>
        <v>0</v>
      </c>
    </row>
    <row r="20" spans="1:8" x14ac:dyDescent="0.25">
      <c r="A20" s="12">
        <v>44600</v>
      </c>
      <c r="B20" s="13">
        <v>195</v>
      </c>
      <c r="C20" s="24"/>
      <c r="D20" s="26" t="s">
        <v>18</v>
      </c>
      <c r="E20" s="20">
        <v>23661</v>
      </c>
      <c r="F20" s="21">
        <v>44617</v>
      </c>
      <c r="G20" s="22">
        <v>23661</v>
      </c>
      <c r="H20" s="18">
        <f t="shared" si="0"/>
        <v>0</v>
      </c>
    </row>
    <row r="21" spans="1:8" x14ac:dyDescent="0.25">
      <c r="A21" s="12">
        <v>44601</v>
      </c>
      <c r="B21" s="13">
        <v>196</v>
      </c>
      <c r="C21" s="24"/>
      <c r="D21" s="19" t="s">
        <v>20</v>
      </c>
      <c r="E21" s="20">
        <v>48706</v>
      </c>
      <c r="F21" s="21">
        <v>44611</v>
      </c>
      <c r="G21" s="22">
        <v>48706</v>
      </c>
      <c r="H21" s="18">
        <f t="shared" si="0"/>
        <v>0</v>
      </c>
    </row>
    <row r="22" spans="1:8" x14ac:dyDescent="0.25">
      <c r="A22" s="12">
        <v>44601</v>
      </c>
      <c r="B22" s="13">
        <v>197</v>
      </c>
      <c r="C22" s="24"/>
      <c r="D22" s="19" t="s">
        <v>18</v>
      </c>
      <c r="E22" s="20">
        <v>16765</v>
      </c>
      <c r="F22" s="21">
        <v>44617</v>
      </c>
      <c r="G22" s="22">
        <v>16765</v>
      </c>
      <c r="H22" s="18">
        <f t="shared" si="0"/>
        <v>0</v>
      </c>
    </row>
    <row r="23" spans="1:8" x14ac:dyDescent="0.25">
      <c r="A23" s="12">
        <v>44601</v>
      </c>
      <c r="B23" s="13">
        <v>198</v>
      </c>
      <c r="C23" s="24"/>
      <c r="D23" s="19" t="s">
        <v>14</v>
      </c>
      <c r="E23" s="20">
        <v>2040</v>
      </c>
      <c r="F23" s="21">
        <v>44617</v>
      </c>
      <c r="G23" s="22">
        <v>2040</v>
      </c>
      <c r="H23" s="18">
        <f t="shared" si="0"/>
        <v>0</v>
      </c>
    </row>
    <row r="24" spans="1:8" x14ac:dyDescent="0.25">
      <c r="A24" s="12">
        <v>44601</v>
      </c>
      <c r="B24" s="13">
        <v>199</v>
      </c>
      <c r="C24" s="24"/>
      <c r="D24" s="19" t="s">
        <v>33</v>
      </c>
      <c r="E24" s="20">
        <v>2655</v>
      </c>
      <c r="F24" s="21">
        <v>44608</v>
      </c>
      <c r="G24" s="22">
        <v>2655</v>
      </c>
      <c r="H24" s="18">
        <f t="shared" si="0"/>
        <v>0</v>
      </c>
    </row>
    <row r="25" spans="1:8" ht="15" customHeight="1" x14ac:dyDescent="0.25">
      <c r="A25" s="12">
        <v>44602</v>
      </c>
      <c r="B25" s="13">
        <v>200</v>
      </c>
      <c r="C25" s="24"/>
      <c r="D25" s="19" t="s">
        <v>14</v>
      </c>
      <c r="E25" s="20">
        <v>6814</v>
      </c>
      <c r="F25" s="21">
        <v>44617</v>
      </c>
      <c r="G25" s="22">
        <v>6814</v>
      </c>
      <c r="H25" s="18">
        <f t="shared" si="0"/>
        <v>0</v>
      </c>
    </row>
    <row r="26" spans="1:8" x14ac:dyDescent="0.25">
      <c r="A26" s="12">
        <v>44602</v>
      </c>
      <c r="B26" s="13">
        <v>201</v>
      </c>
      <c r="C26" s="24"/>
      <c r="D26" s="19" t="s">
        <v>18</v>
      </c>
      <c r="E26" s="20">
        <v>8547</v>
      </c>
      <c r="F26" s="21">
        <v>44617</v>
      </c>
      <c r="G26" s="22">
        <v>8547</v>
      </c>
      <c r="H26" s="18">
        <f t="shared" si="0"/>
        <v>0</v>
      </c>
    </row>
    <row r="27" spans="1:8" x14ac:dyDescent="0.25">
      <c r="A27" s="12">
        <v>44603</v>
      </c>
      <c r="B27" s="13">
        <v>202</v>
      </c>
      <c r="C27" s="24"/>
      <c r="D27" s="19" t="s">
        <v>18</v>
      </c>
      <c r="E27" s="20">
        <v>35414</v>
      </c>
      <c r="F27" s="21">
        <v>44617</v>
      </c>
      <c r="G27" s="22">
        <v>35414</v>
      </c>
      <c r="H27" s="18">
        <f t="shared" si="0"/>
        <v>0</v>
      </c>
    </row>
    <row r="28" spans="1:8" x14ac:dyDescent="0.25">
      <c r="A28" s="12">
        <v>44604</v>
      </c>
      <c r="B28" s="13">
        <v>203</v>
      </c>
      <c r="C28" s="24"/>
      <c r="D28" s="19" t="s">
        <v>18</v>
      </c>
      <c r="E28" s="20">
        <v>7035</v>
      </c>
      <c r="F28" s="21">
        <v>44617</v>
      </c>
      <c r="G28" s="22">
        <v>7035</v>
      </c>
      <c r="H28" s="18">
        <f t="shared" si="0"/>
        <v>0</v>
      </c>
    </row>
    <row r="29" spans="1:8" ht="18" customHeight="1" x14ac:dyDescent="0.25">
      <c r="A29" s="12">
        <v>44604</v>
      </c>
      <c r="B29" s="13">
        <v>204</v>
      </c>
      <c r="C29" s="24"/>
      <c r="D29" s="19" t="s">
        <v>14</v>
      </c>
      <c r="E29" s="20">
        <v>75</v>
      </c>
      <c r="F29" s="21">
        <v>44617</v>
      </c>
      <c r="G29" s="22">
        <v>75</v>
      </c>
      <c r="H29" s="18">
        <f t="shared" si="0"/>
        <v>0</v>
      </c>
    </row>
    <row r="30" spans="1:8" x14ac:dyDescent="0.25">
      <c r="A30" s="12">
        <v>44605</v>
      </c>
      <c r="B30" s="13">
        <v>205</v>
      </c>
      <c r="C30" s="24"/>
      <c r="D30" s="19" t="s">
        <v>18</v>
      </c>
      <c r="E30" s="20">
        <v>6556</v>
      </c>
      <c r="F30" s="21">
        <v>44617</v>
      </c>
      <c r="G30" s="22">
        <v>6556</v>
      </c>
      <c r="H30" s="75">
        <f t="shared" si="0"/>
        <v>0</v>
      </c>
    </row>
    <row r="31" spans="1:8" x14ac:dyDescent="0.25">
      <c r="A31" s="12">
        <v>44606</v>
      </c>
      <c r="B31" s="13">
        <v>206</v>
      </c>
      <c r="C31" s="24"/>
      <c r="D31" s="19" t="s">
        <v>18</v>
      </c>
      <c r="E31" s="20">
        <v>19810</v>
      </c>
      <c r="F31" s="21">
        <v>44617</v>
      </c>
      <c r="G31" s="22">
        <v>19810</v>
      </c>
      <c r="H31" s="18">
        <f t="shared" si="0"/>
        <v>0</v>
      </c>
    </row>
    <row r="32" spans="1:8" ht="19.5" customHeight="1" x14ac:dyDescent="0.25">
      <c r="A32" s="23">
        <v>44607</v>
      </c>
      <c r="B32" s="13">
        <v>207</v>
      </c>
      <c r="C32" s="24"/>
      <c r="D32" s="19" t="s">
        <v>14</v>
      </c>
      <c r="E32" s="20">
        <v>9120</v>
      </c>
      <c r="F32" s="21">
        <v>44617</v>
      </c>
      <c r="G32" s="22">
        <v>9120</v>
      </c>
      <c r="H32" s="18">
        <v>0</v>
      </c>
    </row>
    <row r="33" spans="1:8" ht="19.5" customHeight="1" x14ac:dyDescent="0.25">
      <c r="A33" s="23">
        <v>44608</v>
      </c>
      <c r="B33" s="13">
        <v>208</v>
      </c>
      <c r="C33" s="24"/>
      <c r="D33" s="19" t="s">
        <v>33</v>
      </c>
      <c r="E33" s="20">
        <v>1520</v>
      </c>
      <c r="F33" s="21">
        <v>44615</v>
      </c>
      <c r="G33" s="22">
        <v>1520</v>
      </c>
      <c r="H33" s="18">
        <v>0</v>
      </c>
    </row>
    <row r="34" spans="1:8" ht="19.5" customHeight="1" x14ac:dyDescent="0.25">
      <c r="A34" s="23">
        <v>44608</v>
      </c>
      <c r="B34" s="13">
        <v>209</v>
      </c>
      <c r="C34" s="24"/>
      <c r="D34" s="19" t="s">
        <v>14</v>
      </c>
      <c r="E34" s="20">
        <v>7496</v>
      </c>
      <c r="F34" s="21">
        <v>44617</v>
      </c>
      <c r="G34" s="22">
        <v>7496</v>
      </c>
      <c r="H34" s="18">
        <v>0</v>
      </c>
    </row>
    <row r="35" spans="1:8" ht="19.5" customHeight="1" x14ac:dyDescent="0.25">
      <c r="A35" s="23">
        <v>44608</v>
      </c>
      <c r="B35" s="13">
        <v>210</v>
      </c>
      <c r="C35" s="24"/>
      <c r="D35" s="19" t="s">
        <v>18</v>
      </c>
      <c r="E35" s="20">
        <v>1060</v>
      </c>
      <c r="F35" s="21">
        <v>44617</v>
      </c>
      <c r="G35" s="22">
        <v>1060</v>
      </c>
      <c r="H35" s="18">
        <f t="shared" si="0"/>
        <v>0</v>
      </c>
    </row>
    <row r="36" spans="1:8" ht="19.5" customHeight="1" x14ac:dyDescent="0.25">
      <c r="A36" s="23">
        <v>44609</v>
      </c>
      <c r="B36" s="13">
        <v>211</v>
      </c>
      <c r="C36" s="24"/>
      <c r="D36" s="19" t="s">
        <v>18</v>
      </c>
      <c r="E36" s="20">
        <v>6970</v>
      </c>
      <c r="F36" s="21">
        <v>44617</v>
      </c>
      <c r="G36" s="22">
        <v>6970</v>
      </c>
      <c r="H36" s="18">
        <f t="shared" si="0"/>
        <v>0</v>
      </c>
    </row>
    <row r="37" spans="1:8" ht="19.5" customHeight="1" x14ac:dyDescent="0.25">
      <c r="A37" s="23">
        <v>44610</v>
      </c>
      <c r="B37" s="13">
        <v>212</v>
      </c>
      <c r="C37" s="24"/>
      <c r="D37" s="19" t="s">
        <v>14</v>
      </c>
      <c r="E37" s="20">
        <v>16986</v>
      </c>
      <c r="F37" s="21">
        <v>44610</v>
      </c>
      <c r="G37" s="22">
        <v>16986</v>
      </c>
      <c r="H37" s="18">
        <f t="shared" si="0"/>
        <v>0</v>
      </c>
    </row>
    <row r="38" spans="1:8" ht="19.5" customHeight="1" x14ac:dyDescent="0.25">
      <c r="A38" s="23">
        <v>44610</v>
      </c>
      <c r="B38" s="13">
        <v>213</v>
      </c>
      <c r="C38" s="24"/>
      <c r="D38" s="19" t="s">
        <v>20</v>
      </c>
      <c r="E38" s="20">
        <v>40856</v>
      </c>
      <c r="F38" s="85">
        <v>44624</v>
      </c>
      <c r="G38" s="86">
        <v>40856</v>
      </c>
      <c r="H38" s="18">
        <f t="shared" si="0"/>
        <v>0</v>
      </c>
    </row>
    <row r="39" spans="1:8" ht="19.5" customHeight="1" x14ac:dyDescent="0.25">
      <c r="A39" s="23">
        <v>44610</v>
      </c>
      <c r="B39" s="13">
        <v>214</v>
      </c>
      <c r="C39" s="24"/>
      <c r="D39" s="19" t="s">
        <v>18</v>
      </c>
      <c r="E39" s="20">
        <v>7105</v>
      </c>
      <c r="F39" s="21">
        <v>44617</v>
      </c>
      <c r="G39" s="22">
        <v>7105</v>
      </c>
      <c r="H39" s="18">
        <f t="shared" si="0"/>
        <v>0</v>
      </c>
    </row>
    <row r="40" spans="1:8" ht="19.5" customHeight="1" x14ac:dyDescent="0.25">
      <c r="A40" s="23">
        <v>44611</v>
      </c>
      <c r="B40" s="13">
        <v>215</v>
      </c>
      <c r="C40" s="24"/>
      <c r="D40" s="19" t="s">
        <v>18</v>
      </c>
      <c r="E40" s="20">
        <v>7690</v>
      </c>
      <c r="F40" s="21">
        <v>44617</v>
      </c>
      <c r="G40" s="22">
        <v>7690</v>
      </c>
      <c r="H40" s="18">
        <f t="shared" si="0"/>
        <v>0</v>
      </c>
    </row>
    <row r="41" spans="1:8" ht="19.5" customHeight="1" x14ac:dyDescent="0.25">
      <c r="A41" s="23">
        <v>44611</v>
      </c>
      <c r="B41" s="13">
        <v>216</v>
      </c>
      <c r="C41" s="24"/>
      <c r="D41" s="19" t="s">
        <v>14</v>
      </c>
      <c r="E41" s="20">
        <v>340</v>
      </c>
      <c r="F41" s="21">
        <v>44617</v>
      </c>
      <c r="G41" s="22">
        <v>340</v>
      </c>
      <c r="H41" s="18">
        <f t="shared" si="0"/>
        <v>0</v>
      </c>
    </row>
    <row r="42" spans="1:8" ht="19.5" customHeight="1" x14ac:dyDescent="0.25">
      <c r="A42" s="23">
        <v>44613</v>
      </c>
      <c r="B42" s="13">
        <v>217</v>
      </c>
      <c r="C42" s="24"/>
      <c r="D42" s="19" t="s">
        <v>18</v>
      </c>
      <c r="E42" s="20">
        <v>8456</v>
      </c>
      <c r="F42" s="21">
        <v>44617</v>
      </c>
      <c r="G42" s="22">
        <v>8456</v>
      </c>
      <c r="H42" s="18">
        <f t="shared" si="0"/>
        <v>0</v>
      </c>
    </row>
    <row r="43" spans="1:8" ht="19.5" customHeight="1" x14ac:dyDescent="0.25">
      <c r="A43" s="23">
        <v>44613</v>
      </c>
      <c r="B43" s="13">
        <v>218</v>
      </c>
      <c r="C43" s="24"/>
      <c r="D43" s="19" t="s">
        <v>18</v>
      </c>
      <c r="E43" s="20">
        <v>21362</v>
      </c>
      <c r="F43" s="21">
        <v>44617</v>
      </c>
      <c r="G43" s="22">
        <v>21362</v>
      </c>
      <c r="H43" s="18">
        <f t="shared" si="0"/>
        <v>0</v>
      </c>
    </row>
    <row r="44" spans="1:8" ht="19.5" customHeight="1" x14ac:dyDescent="0.25">
      <c r="A44" s="23">
        <v>44614</v>
      </c>
      <c r="B44" s="13">
        <v>219</v>
      </c>
      <c r="C44" s="24"/>
      <c r="D44" s="19" t="s">
        <v>14</v>
      </c>
      <c r="E44" s="20">
        <v>11560</v>
      </c>
      <c r="F44" s="21">
        <v>44617</v>
      </c>
      <c r="G44" s="22">
        <v>11560</v>
      </c>
      <c r="H44" s="18">
        <f t="shared" si="0"/>
        <v>0</v>
      </c>
    </row>
    <row r="45" spans="1:8" ht="19.5" customHeight="1" x14ac:dyDescent="0.25">
      <c r="A45" s="23">
        <v>44615</v>
      </c>
      <c r="B45" s="13">
        <v>220</v>
      </c>
      <c r="C45" s="24"/>
      <c r="D45" s="19" t="s">
        <v>18</v>
      </c>
      <c r="E45" s="20">
        <v>189945</v>
      </c>
      <c r="F45" s="21">
        <v>44617</v>
      </c>
      <c r="G45" s="22">
        <v>189945</v>
      </c>
      <c r="H45" s="18">
        <f t="shared" si="0"/>
        <v>0</v>
      </c>
    </row>
    <row r="46" spans="1:8" ht="19.5" customHeight="1" x14ac:dyDescent="0.25">
      <c r="A46" s="23">
        <v>44615</v>
      </c>
      <c r="B46" s="13">
        <v>221</v>
      </c>
      <c r="C46" s="24"/>
      <c r="D46" s="19" t="s">
        <v>33</v>
      </c>
      <c r="E46" s="20">
        <v>1313</v>
      </c>
      <c r="F46" s="85">
        <v>44622</v>
      </c>
      <c r="G46" s="86">
        <v>1313</v>
      </c>
      <c r="H46" s="18">
        <f t="shared" si="0"/>
        <v>0</v>
      </c>
    </row>
    <row r="47" spans="1:8" ht="19.5" customHeight="1" x14ac:dyDescent="0.25">
      <c r="A47" s="23">
        <v>44615</v>
      </c>
      <c r="B47" s="13">
        <v>222</v>
      </c>
      <c r="C47" s="24"/>
      <c r="D47" s="19" t="s">
        <v>18</v>
      </c>
      <c r="E47" s="20">
        <v>91036</v>
      </c>
      <c r="F47" s="21">
        <v>44617</v>
      </c>
      <c r="G47" s="22">
        <v>91036</v>
      </c>
      <c r="H47" s="18">
        <f t="shared" si="0"/>
        <v>0</v>
      </c>
    </row>
    <row r="48" spans="1:8" ht="19.5" customHeight="1" x14ac:dyDescent="0.25">
      <c r="A48" s="23">
        <v>44615</v>
      </c>
      <c r="B48" s="13">
        <v>223</v>
      </c>
      <c r="C48" s="24"/>
      <c r="D48" s="19" t="s">
        <v>34</v>
      </c>
      <c r="E48" s="20">
        <v>170</v>
      </c>
      <c r="F48" s="85">
        <v>44642</v>
      </c>
      <c r="G48" s="86">
        <v>170</v>
      </c>
      <c r="H48" s="18">
        <f t="shared" si="0"/>
        <v>0</v>
      </c>
    </row>
    <row r="49" spans="1:9" ht="19.5" customHeight="1" x14ac:dyDescent="0.25">
      <c r="A49" s="23">
        <v>44615</v>
      </c>
      <c r="B49" s="13">
        <v>224</v>
      </c>
      <c r="C49" s="24"/>
      <c r="D49" s="19" t="s">
        <v>18</v>
      </c>
      <c r="E49" s="20">
        <v>400</v>
      </c>
      <c r="F49" s="21">
        <v>44617</v>
      </c>
      <c r="G49" s="22">
        <v>400</v>
      </c>
      <c r="H49" s="18">
        <f t="shared" si="0"/>
        <v>0</v>
      </c>
    </row>
    <row r="50" spans="1:9" ht="19.5" customHeight="1" x14ac:dyDescent="0.25">
      <c r="A50" s="23">
        <v>44616</v>
      </c>
      <c r="B50" s="13">
        <v>225</v>
      </c>
      <c r="C50" s="24"/>
      <c r="D50" s="19" t="s">
        <v>18</v>
      </c>
      <c r="E50" s="20">
        <v>14110</v>
      </c>
      <c r="F50" s="21">
        <v>44617</v>
      </c>
      <c r="G50" s="22">
        <v>14110</v>
      </c>
      <c r="H50" s="18">
        <f t="shared" si="0"/>
        <v>0</v>
      </c>
    </row>
    <row r="51" spans="1:9" ht="19.5" customHeight="1" x14ac:dyDescent="0.25">
      <c r="A51" s="23">
        <v>44616</v>
      </c>
      <c r="B51" s="13">
        <v>226</v>
      </c>
      <c r="C51" s="24"/>
      <c r="D51" s="19" t="s">
        <v>14</v>
      </c>
      <c r="E51" s="20">
        <v>1</v>
      </c>
      <c r="F51" s="21">
        <v>44617</v>
      </c>
      <c r="G51" s="22">
        <v>1</v>
      </c>
      <c r="H51" s="18">
        <f t="shared" si="0"/>
        <v>0</v>
      </c>
    </row>
    <row r="52" spans="1:9" ht="19.5" customHeight="1" x14ac:dyDescent="0.25">
      <c r="A52" s="23">
        <v>44616</v>
      </c>
      <c r="B52" s="13">
        <v>227</v>
      </c>
      <c r="C52" s="24"/>
      <c r="D52" s="19" t="s">
        <v>18</v>
      </c>
      <c r="E52" s="20">
        <v>25545</v>
      </c>
      <c r="F52" s="21">
        <v>44617</v>
      </c>
      <c r="G52" s="22">
        <v>25545</v>
      </c>
      <c r="H52" s="18">
        <f t="shared" si="0"/>
        <v>0</v>
      </c>
    </row>
    <row r="53" spans="1:9" ht="19.5" customHeight="1" x14ac:dyDescent="0.25">
      <c r="A53" s="23">
        <v>44617</v>
      </c>
      <c r="B53" s="13">
        <v>228</v>
      </c>
      <c r="C53" s="24"/>
      <c r="D53" s="19" t="s">
        <v>18</v>
      </c>
      <c r="E53" s="20">
        <v>18164</v>
      </c>
      <c r="F53" s="85">
        <v>44643</v>
      </c>
      <c r="G53" s="86">
        <v>18164</v>
      </c>
      <c r="H53" s="18">
        <f t="shared" si="0"/>
        <v>0</v>
      </c>
    </row>
    <row r="54" spans="1:9" ht="19.5" customHeight="1" x14ac:dyDescent="0.25">
      <c r="A54" s="23">
        <v>44618</v>
      </c>
      <c r="B54" s="13">
        <v>229</v>
      </c>
      <c r="C54" s="24"/>
      <c r="D54" s="19" t="s">
        <v>18</v>
      </c>
      <c r="E54" s="20">
        <v>12138</v>
      </c>
      <c r="F54" s="85">
        <v>44643</v>
      </c>
      <c r="G54" s="86">
        <v>12138</v>
      </c>
      <c r="H54" s="18">
        <f t="shared" si="0"/>
        <v>0</v>
      </c>
    </row>
    <row r="55" spans="1:9" ht="19.5" customHeight="1" x14ac:dyDescent="0.25">
      <c r="A55" s="23">
        <v>44618</v>
      </c>
      <c r="B55" s="13">
        <v>230</v>
      </c>
      <c r="C55" s="24"/>
      <c r="D55" s="19" t="s">
        <v>14</v>
      </c>
      <c r="E55" s="20">
        <v>7072</v>
      </c>
      <c r="F55" s="85">
        <v>44643</v>
      </c>
      <c r="G55" s="86">
        <v>7072</v>
      </c>
      <c r="H55" s="18">
        <f t="shared" si="0"/>
        <v>0</v>
      </c>
    </row>
    <row r="56" spans="1:9" ht="16.5" thickBot="1" x14ac:dyDescent="0.3">
      <c r="A56" s="31"/>
      <c r="B56" s="13"/>
      <c r="C56" s="32"/>
      <c r="D56" s="33"/>
      <c r="E56" s="34">
        <v>0</v>
      </c>
      <c r="F56" s="35"/>
      <c r="G56" s="36"/>
      <c r="H56" s="29">
        <f t="shared" si="0"/>
        <v>0</v>
      </c>
      <c r="I56" s="2"/>
    </row>
    <row r="57" spans="1:9" ht="16.5" thickTop="1" x14ac:dyDescent="0.25">
      <c r="B57" s="37"/>
      <c r="C57" s="38"/>
      <c r="D57" s="2"/>
      <c r="E57" s="39">
        <f>SUM(E4:E56)</f>
        <v>838144</v>
      </c>
      <c r="F57" s="39"/>
      <c r="G57" s="39">
        <f>SUM(G4:G56)</f>
        <v>838144</v>
      </c>
      <c r="H57" s="40">
        <f>SUM(H4:H56)</f>
        <v>0</v>
      </c>
      <c r="I57" s="2"/>
    </row>
    <row r="58" spans="1:9" x14ac:dyDescent="0.25">
      <c r="B58" s="37"/>
      <c r="C58" s="38"/>
      <c r="D58" s="2"/>
      <c r="E58" s="41"/>
      <c r="F58" s="42"/>
      <c r="G58" s="43"/>
      <c r="H58" s="44"/>
      <c r="I58" s="2"/>
    </row>
    <row r="59" spans="1:9" ht="31.5" x14ac:dyDescent="0.25">
      <c r="B59" s="37"/>
      <c r="C59" s="38"/>
      <c r="D59" s="2"/>
      <c r="E59" s="45" t="s">
        <v>6</v>
      </c>
      <c r="F59" s="42"/>
      <c r="G59" s="46" t="s">
        <v>7</v>
      </c>
      <c r="H59" s="44"/>
      <c r="I59" s="2"/>
    </row>
    <row r="60" spans="1:9" ht="16.5" thickBot="1" x14ac:dyDescent="0.3">
      <c r="B60" s="37"/>
      <c r="C60" s="38"/>
      <c r="D60" s="2"/>
      <c r="E60" s="45"/>
      <c r="F60" s="42"/>
      <c r="G60" s="46"/>
      <c r="H60" s="44"/>
      <c r="I60" s="2"/>
    </row>
    <row r="61" spans="1:9" ht="21.75" thickBot="1" x14ac:dyDescent="0.4">
      <c r="B61" s="37"/>
      <c r="C61" s="38"/>
      <c r="D61" s="2"/>
      <c r="E61" s="279">
        <f>E57-G57</f>
        <v>0</v>
      </c>
      <c r="F61" s="280"/>
      <c r="G61" s="281"/>
      <c r="I61" s="2"/>
    </row>
    <row r="62" spans="1:9" x14ac:dyDescent="0.25">
      <c r="B62" s="37"/>
      <c r="C62" s="38"/>
      <c r="D62" s="2"/>
      <c r="E62" s="41"/>
      <c r="F62" s="42"/>
      <c r="G62" s="43"/>
      <c r="I62" s="2"/>
    </row>
    <row r="63" spans="1:9" ht="18.75" x14ac:dyDescent="0.3">
      <c r="B63" s="37"/>
      <c r="C63" s="38"/>
      <c r="D63" s="2"/>
      <c r="E63" s="282" t="s">
        <v>8</v>
      </c>
      <c r="F63" s="282"/>
      <c r="G63" s="282"/>
      <c r="I63" s="2"/>
    </row>
    <row r="64" spans="1:9" x14ac:dyDescent="0.25">
      <c r="B64" s="37"/>
      <c r="C64" s="38"/>
      <c r="D64" s="2"/>
      <c r="E64" s="41"/>
      <c r="F64" s="42"/>
      <c r="G64" s="43"/>
      <c r="I64" s="2"/>
    </row>
    <row r="65" spans="1:9" ht="18.75" x14ac:dyDescent="0.3">
      <c r="A65" s="30"/>
      <c r="B65" s="47"/>
      <c r="C65" s="48"/>
      <c r="D65" s="49"/>
      <c r="E65" s="50"/>
      <c r="F65" s="51"/>
      <c r="G65" s="50"/>
      <c r="I65" s="2"/>
    </row>
    <row r="66" spans="1:9" x14ac:dyDescent="0.25">
      <c r="B66" s="37"/>
      <c r="C66" s="38"/>
      <c r="D66" s="2"/>
      <c r="E66" s="41"/>
      <c r="F66" s="42"/>
      <c r="G66" s="43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x14ac:dyDescent="0.25">
      <c r="B68" s="37"/>
      <c r="C68" s="38"/>
      <c r="D68" s="2"/>
      <c r="E68" s="41"/>
      <c r="F68" s="42"/>
      <c r="G68" s="43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</sheetData>
  <mergeCells count="4">
    <mergeCell ref="B1:G1"/>
    <mergeCell ref="B2:F2"/>
    <mergeCell ref="E61:G61"/>
    <mergeCell ref="E63:G63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77"/>
  <sheetViews>
    <sheetView topLeftCell="A47" workbookViewId="0">
      <selection activeCell="H53" sqref="H53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86" t="s">
        <v>35</v>
      </c>
      <c r="C1" s="287"/>
      <c r="D1" s="287"/>
      <c r="E1" s="287"/>
      <c r="F1" s="287"/>
      <c r="G1" s="288"/>
      <c r="I1" s="2"/>
    </row>
    <row r="2" spans="1:9" ht="21" x14ac:dyDescent="0.35">
      <c r="A2" s="3"/>
      <c r="B2" s="278" t="s">
        <v>11</v>
      </c>
      <c r="C2" s="278"/>
      <c r="D2" s="278"/>
      <c r="E2" s="278"/>
      <c r="F2" s="278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44620</v>
      </c>
      <c r="B4" s="13">
        <v>231</v>
      </c>
      <c r="C4" s="14"/>
      <c r="D4" s="26" t="s">
        <v>13</v>
      </c>
      <c r="E4" s="15">
        <v>15017</v>
      </c>
      <c r="F4" s="16">
        <v>44643</v>
      </c>
      <c r="G4" s="17">
        <v>15017</v>
      </c>
      <c r="H4" s="18">
        <f t="shared" ref="H4:H59" si="0">E4-G4</f>
        <v>0</v>
      </c>
      <c r="I4" s="2"/>
    </row>
    <row r="5" spans="1:9" x14ac:dyDescent="0.25">
      <c r="A5" s="12">
        <v>44620</v>
      </c>
      <c r="B5" s="13">
        <v>232</v>
      </c>
      <c r="C5" s="14"/>
      <c r="D5" s="64" t="s">
        <v>9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44621</v>
      </c>
      <c r="B6" s="13">
        <v>233</v>
      </c>
      <c r="C6" s="14"/>
      <c r="D6" s="26" t="s">
        <v>13</v>
      </c>
      <c r="E6" s="20">
        <v>20979</v>
      </c>
      <c r="F6" s="21">
        <v>44643</v>
      </c>
      <c r="G6" s="22">
        <v>20979</v>
      </c>
      <c r="H6" s="18">
        <f t="shared" si="0"/>
        <v>0</v>
      </c>
    </row>
    <row r="7" spans="1:9" ht="16.5" customHeight="1" x14ac:dyDescent="0.25">
      <c r="A7" s="23">
        <v>44621</v>
      </c>
      <c r="B7" s="13">
        <v>234</v>
      </c>
      <c r="C7" s="14"/>
      <c r="D7" s="26" t="s">
        <v>14</v>
      </c>
      <c r="E7" s="20">
        <v>6596</v>
      </c>
      <c r="F7" s="21">
        <v>44643</v>
      </c>
      <c r="G7" s="22">
        <v>6596</v>
      </c>
      <c r="H7" s="18">
        <f t="shared" si="0"/>
        <v>0</v>
      </c>
    </row>
    <row r="8" spans="1:9" x14ac:dyDescent="0.25">
      <c r="A8" s="81">
        <v>44622</v>
      </c>
      <c r="B8" s="13">
        <v>235</v>
      </c>
      <c r="C8" s="82"/>
      <c r="D8" s="74" t="s">
        <v>13</v>
      </c>
      <c r="E8" s="20">
        <v>64</v>
      </c>
      <c r="F8" s="21">
        <v>44643</v>
      </c>
      <c r="G8" s="22">
        <v>64</v>
      </c>
      <c r="H8" s="75">
        <f t="shared" si="0"/>
        <v>0</v>
      </c>
    </row>
    <row r="9" spans="1:9" x14ac:dyDescent="0.25">
      <c r="A9" s="12">
        <v>44622</v>
      </c>
      <c r="B9" s="13">
        <v>236</v>
      </c>
      <c r="C9" s="14"/>
      <c r="D9" s="19" t="s">
        <v>33</v>
      </c>
      <c r="E9" s="20">
        <v>1827</v>
      </c>
      <c r="F9" s="21">
        <v>44629</v>
      </c>
      <c r="G9" s="22">
        <v>1827</v>
      </c>
      <c r="H9" s="18">
        <f t="shared" si="0"/>
        <v>0</v>
      </c>
    </row>
    <row r="10" spans="1:9" x14ac:dyDescent="0.25">
      <c r="A10" s="12">
        <v>44623</v>
      </c>
      <c r="B10" s="13">
        <v>237</v>
      </c>
      <c r="C10" s="14"/>
      <c r="D10" s="19" t="s">
        <v>13</v>
      </c>
      <c r="E10" s="20">
        <v>3332</v>
      </c>
      <c r="F10" s="21">
        <v>44643</v>
      </c>
      <c r="G10" s="22">
        <v>3332</v>
      </c>
      <c r="H10" s="18">
        <f t="shared" si="0"/>
        <v>0</v>
      </c>
    </row>
    <row r="11" spans="1:9" x14ac:dyDescent="0.25">
      <c r="A11" s="12">
        <v>44623</v>
      </c>
      <c r="B11" s="13">
        <v>238</v>
      </c>
      <c r="C11" s="14"/>
      <c r="D11" s="19" t="s">
        <v>14</v>
      </c>
      <c r="E11" s="20">
        <v>6800</v>
      </c>
      <c r="F11" s="21">
        <v>44643</v>
      </c>
      <c r="G11" s="22">
        <v>6800</v>
      </c>
      <c r="H11" s="18">
        <f t="shared" si="0"/>
        <v>0</v>
      </c>
    </row>
    <row r="12" spans="1:9" x14ac:dyDescent="0.25">
      <c r="A12" s="12">
        <v>44624</v>
      </c>
      <c r="B12" s="13">
        <v>239</v>
      </c>
      <c r="C12" s="24"/>
      <c r="D12" s="19" t="s">
        <v>13</v>
      </c>
      <c r="E12" s="20">
        <v>6664</v>
      </c>
      <c r="F12" s="21">
        <v>44643</v>
      </c>
      <c r="G12" s="22">
        <v>6664</v>
      </c>
      <c r="H12" s="18">
        <f t="shared" si="0"/>
        <v>0</v>
      </c>
    </row>
    <row r="13" spans="1:9" x14ac:dyDescent="0.25">
      <c r="A13" s="12">
        <v>44624</v>
      </c>
      <c r="B13" s="13">
        <v>240</v>
      </c>
      <c r="C13" s="25"/>
      <c r="D13" s="19" t="s">
        <v>20</v>
      </c>
      <c r="E13" s="20">
        <v>28638</v>
      </c>
      <c r="F13" s="21">
        <v>44632</v>
      </c>
      <c r="G13" s="22">
        <v>28638</v>
      </c>
      <c r="H13" s="18">
        <f t="shared" si="0"/>
        <v>0</v>
      </c>
    </row>
    <row r="14" spans="1:9" x14ac:dyDescent="0.25">
      <c r="A14" s="12">
        <v>44625</v>
      </c>
      <c r="B14" s="13">
        <v>241</v>
      </c>
      <c r="C14" s="24"/>
      <c r="D14" s="26" t="s">
        <v>13</v>
      </c>
      <c r="E14" s="20">
        <v>12362</v>
      </c>
      <c r="F14" s="21">
        <v>44643</v>
      </c>
      <c r="G14" s="22">
        <v>12362</v>
      </c>
      <c r="H14" s="18">
        <f t="shared" si="0"/>
        <v>0</v>
      </c>
    </row>
    <row r="15" spans="1:9" x14ac:dyDescent="0.25">
      <c r="A15" s="12">
        <v>44627</v>
      </c>
      <c r="B15" s="13">
        <v>242</v>
      </c>
      <c r="C15" s="25"/>
      <c r="D15" s="26" t="s">
        <v>13</v>
      </c>
      <c r="E15" s="20">
        <v>92666</v>
      </c>
      <c r="F15" s="21">
        <v>44643</v>
      </c>
      <c r="G15" s="22">
        <v>92666</v>
      </c>
      <c r="H15" s="18">
        <f t="shared" si="0"/>
        <v>0</v>
      </c>
    </row>
    <row r="16" spans="1:9" x14ac:dyDescent="0.25">
      <c r="A16" s="12">
        <v>44628</v>
      </c>
      <c r="B16" s="13">
        <v>243</v>
      </c>
      <c r="C16" s="24"/>
      <c r="D16" s="19" t="s">
        <v>13</v>
      </c>
      <c r="E16" s="20">
        <v>12222</v>
      </c>
      <c r="F16" s="21">
        <v>44643</v>
      </c>
      <c r="G16" s="22">
        <v>12222</v>
      </c>
      <c r="H16" s="18">
        <f t="shared" si="0"/>
        <v>0</v>
      </c>
    </row>
    <row r="17" spans="1:8" x14ac:dyDescent="0.25">
      <c r="A17" s="12">
        <v>44628</v>
      </c>
      <c r="B17" s="13">
        <v>244</v>
      </c>
      <c r="C17" s="25"/>
      <c r="D17" s="19" t="s">
        <v>14</v>
      </c>
      <c r="E17" s="20">
        <v>3060</v>
      </c>
      <c r="F17" s="21">
        <v>44643</v>
      </c>
      <c r="G17" s="22">
        <v>3060</v>
      </c>
      <c r="H17" s="18">
        <f t="shared" si="0"/>
        <v>0</v>
      </c>
    </row>
    <row r="18" spans="1:8" x14ac:dyDescent="0.25">
      <c r="A18" s="12">
        <v>44628</v>
      </c>
      <c r="B18" s="13">
        <v>245</v>
      </c>
      <c r="C18" s="24"/>
      <c r="D18" s="19" t="s">
        <v>20</v>
      </c>
      <c r="E18" s="20">
        <v>26217</v>
      </c>
      <c r="F18" s="21">
        <v>44637</v>
      </c>
      <c r="G18" s="22">
        <v>26217</v>
      </c>
      <c r="H18" s="18">
        <f t="shared" si="0"/>
        <v>0</v>
      </c>
    </row>
    <row r="19" spans="1:8" x14ac:dyDescent="0.25">
      <c r="A19" s="12">
        <v>44629</v>
      </c>
      <c r="B19" s="13">
        <v>246</v>
      </c>
      <c r="C19" s="25"/>
      <c r="D19" s="19" t="s">
        <v>33</v>
      </c>
      <c r="E19" s="20">
        <v>1617</v>
      </c>
      <c r="F19" s="21">
        <v>44636</v>
      </c>
      <c r="G19" s="22">
        <v>1617</v>
      </c>
      <c r="H19" s="18">
        <f t="shared" si="0"/>
        <v>0</v>
      </c>
    </row>
    <row r="20" spans="1:8" x14ac:dyDescent="0.25">
      <c r="A20" s="12">
        <v>44629</v>
      </c>
      <c r="B20" s="13">
        <v>247</v>
      </c>
      <c r="C20" s="24"/>
      <c r="D20" s="26" t="s">
        <v>13</v>
      </c>
      <c r="E20" s="20">
        <v>80833</v>
      </c>
      <c r="F20" s="21">
        <v>44643</v>
      </c>
      <c r="G20" s="22">
        <v>80833</v>
      </c>
      <c r="H20" s="18">
        <f t="shared" si="0"/>
        <v>0</v>
      </c>
    </row>
    <row r="21" spans="1:8" x14ac:dyDescent="0.25">
      <c r="A21" s="12">
        <v>44630</v>
      </c>
      <c r="B21" s="13">
        <v>248</v>
      </c>
      <c r="C21" s="24"/>
      <c r="D21" s="19" t="s">
        <v>13</v>
      </c>
      <c r="E21" s="20">
        <v>11767</v>
      </c>
      <c r="F21" s="21">
        <v>44643</v>
      </c>
      <c r="G21" s="22">
        <v>11767</v>
      </c>
      <c r="H21" s="18">
        <f t="shared" si="0"/>
        <v>0</v>
      </c>
    </row>
    <row r="22" spans="1:8" x14ac:dyDescent="0.25">
      <c r="A22" s="12">
        <v>44632</v>
      </c>
      <c r="B22" s="13">
        <v>249</v>
      </c>
      <c r="C22" s="24"/>
      <c r="D22" s="19" t="s">
        <v>13</v>
      </c>
      <c r="E22" s="20">
        <v>8120</v>
      </c>
      <c r="F22" s="21">
        <v>44643</v>
      </c>
      <c r="G22" s="22">
        <v>8120</v>
      </c>
      <c r="H22" s="18">
        <f t="shared" si="0"/>
        <v>0</v>
      </c>
    </row>
    <row r="23" spans="1:8" x14ac:dyDescent="0.25">
      <c r="A23" s="12">
        <v>44632</v>
      </c>
      <c r="B23" s="13">
        <v>250</v>
      </c>
      <c r="C23" s="24"/>
      <c r="D23" s="19" t="s">
        <v>13</v>
      </c>
      <c r="E23" s="20">
        <v>50260</v>
      </c>
      <c r="F23" s="21">
        <v>44643</v>
      </c>
      <c r="G23" s="22">
        <v>50260</v>
      </c>
      <c r="H23" s="18">
        <f t="shared" si="0"/>
        <v>0</v>
      </c>
    </row>
    <row r="24" spans="1:8" x14ac:dyDescent="0.25">
      <c r="A24" s="12">
        <v>44633</v>
      </c>
      <c r="B24" s="13">
        <v>251</v>
      </c>
      <c r="C24" s="24"/>
      <c r="D24" s="19" t="s">
        <v>13</v>
      </c>
      <c r="E24" s="20">
        <v>84535</v>
      </c>
      <c r="F24" s="21">
        <v>44643</v>
      </c>
      <c r="G24" s="22">
        <v>84535</v>
      </c>
      <c r="H24" s="18">
        <f t="shared" si="0"/>
        <v>0</v>
      </c>
    </row>
    <row r="25" spans="1:8" ht="15" customHeight="1" x14ac:dyDescent="0.25">
      <c r="A25" s="12">
        <v>44633</v>
      </c>
      <c r="B25" s="13">
        <v>252</v>
      </c>
      <c r="C25" s="24"/>
      <c r="D25" s="19" t="s">
        <v>13</v>
      </c>
      <c r="E25" s="20">
        <v>77384</v>
      </c>
      <c r="F25" s="21">
        <v>44643</v>
      </c>
      <c r="G25" s="22">
        <v>77384</v>
      </c>
      <c r="H25" s="18">
        <f t="shared" si="0"/>
        <v>0</v>
      </c>
    </row>
    <row r="26" spans="1:8" x14ac:dyDescent="0.25">
      <c r="A26" s="12">
        <v>44633</v>
      </c>
      <c r="B26" s="13">
        <v>253</v>
      </c>
      <c r="C26" s="24"/>
      <c r="D26" s="19" t="s">
        <v>13</v>
      </c>
      <c r="E26" s="20">
        <v>71425</v>
      </c>
      <c r="F26" s="21">
        <v>44643</v>
      </c>
      <c r="G26" s="22">
        <v>71425</v>
      </c>
      <c r="H26" s="18">
        <f t="shared" si="0"/>
        <v>0</v>
      </c>
    </row>
    <row r="27" spans="1:8" x14ac:dyDescent="0.25">
      <c r="A27" s="12">
        <v>44633</v>
      </c>
      <c r="B27" s="13">
        <v>254</v>
      </c>
      <c r="C27" s="24"/>
      <c r="D27" s="19" t="s">
        <v>13</v>
      </c>
      <c r="E27" s="20">
        <v>2969</v>
      </c>
      <c r="F27" s="21">
        <v>44643</v>
      </c>
      <c r="G27" s="22">
        <v>2969</v>
      </c>
      <c r="H27" s="18">
        <f t="shared" si="0"/>
        <v>0</v>
      </c>
    </row>
    <row r="28" spans="1:8" x14ac:dyDescent="0.25">
      <c r="A28" s="12">
        <v>44634</v>
      </c>
      <c r="B28" s="13">
        <v>255</v>
      </c>
      <c r="C28" s="24"/>
      <c r="D28" s="19" t="s">
        <v>13</v>
      </c>
      <c r="E28" s="20">
        <v>6534</v>
      </c>
      <c r="F28" s="21">
        <v>44643</v>
      </c>
      <c r="G28" s="22">
        <v>6534</v>
      </c>
      <c r="H28" s="18">
        <f t="shared" si="0"/>
        <v>0</v>
      </c>
    </row>
    <row r="29" spans="1:8" ht="18" customHeight="1" x14ac:dyDescent="0.25">
      <c r="A29" s="12">
        <v>44634</v>
      </c>
      <c r="B29" s="13">
        <v>256</v>
      </c>
      <c r="C29" s="24"/>
      <c r="D29" s="19" t="s">
        <v>13</v>
      </c>
      <c r="E29" s="20">
        <v>7177</v>
      </c>
      <c r="F29" s="21">
        <v>44643</v>
      </c>
      <c r="G29" s="22">
        <v>7177</v>
      </c>
      <c r="H29" s="18">
        <f t="shared" si="0"/>
        <v>0</v>
      </c>
    </row>
    <row r="30" spans="1:8" x14ac:dyDescent="0.25">
      <c r="A30" s="12">
        <v>44634</v>
      </c>
      <c r="B30" s="13">
        <v>257</v>
      </c>
      <c r="C30" s="24"/>
      <c r="D30" s="19" t="s">
        <v>20</v>
      </c>
      <c r="E30" s="20">
        <v>32815</v>
      </c>
      <c r="F30" s="21">
        <v>44644</v>
      </c>
      <c r="G30" s="22">
        <v>32815</v>
      </c>
      <c r="H30" s="75">
        <f t="shared" si="0"/>
        <v>0</v>
      </c>
    </row>
    <row r="31" spans="1:8" ht="18.75" customHeight="1" x14ac:dyDescent="0.25">
      <c r="A31" s="12">
        <v>44635</v>
      </c>
      <c r="B31" s="13">
        <v>258</v>
      </c>
      <c r="C31" s="24"/>
      <c r="D31" s="19" t="s">
        <v>13</v>
      </c>
      <c r="E31" s="20">
        <v>57838</v>
      </c>
      <c r="F31" s="21">
        <v>44643</v>
      </c>
      <c r="G31" s="22">
        <v>57838</v>
      </c>
      <c r="H31" s="18">
        <f t="shared" si="0"/>
        <v>0</v>
      </c>
    </row>
    <row r="32" spans="1:8" ht="19.5" customHeight="1" x14ac:dyDescent="0.25">
      <c r="A32" s="23">
        <v>44636</v>
      </c>
      <c r="B32" s="13">
        <v>259</v>
      </c>
      <c r="C32" s="24"/>
      <c r="D32" s="19" t="s">
        <v>9</v>
      </c>
      <c r="E32" s="20">
        <v>0</v>
      </c>
      <c r="F32" s="21"/>
      <c r="G32" s="22"/>
      <c r="H32" s="18">
        <v>0</v>
      </c>
    </row>
    <row r="33" spans="1:8" ht="19.5" customHeight="1" x14ac:dyDescent="0.25">
      <c r="A33" s="23">
        <v>44636</v>
      </c>
      <c r="B33" s="13">
        <v>260</v>
      </c>
      <c r="C33" s="24"/>
      <c r="D33" s="19" t="s">
        <v>33</v>
      </c>
      <c r="E33" s="20">
        <v>1471</v>
      </c>
      <c r="F33" s="21">
        <v>44643</v>
      </c>
      <c r="G33" s="22">
        <v>1471</v>
      </c>
      <c r="H33" s="18">
        <v>0</v>
      </c>
    </row>
    <row r="34" spans="1:8" ht="19.5" customHeight="1" x14ac:dyDescent="0.25">
      <c r="A34" s="23">
        <v>44636</v>
      </c>
      <c r="B34" s="13">
        <v>261</v>
      </c>
      <c r="C34" s="24"/>
      <c r="D34" s="19" t="s">
        <v>38</v>
      </c>
      <c r="E34" s="20">
        <v>0</v>
      </c>
      <c r="F34" s="99" t="s">
        <v>37</v>
      </c>
      <c r="G34" s="22"/>
      <c r="H34" s="18">
        <v>0</v>
      </c>
    </row>
    <row r="35" spans="1:8" ht="19.5" customHeight="1" x14ac:dyDescent="0.25">
      <c r="A35" s="23">
        <v>44636</v>
      </c>
      <c r="B35" s="13">
        <v>262</v>
      </c>
      <c r="C35" s="24"/>
      <c r="D35" s="19" t="s">
        <v>36</v>
      </c>
      <c r="E35" s="20">
        <v>2610</v>
      </c>
      <c r="F35" s="78">
        <v>44677</v>
      </c>
      <c r="G35" s="80">
        <v>2610</v>
      </c>
      <c r="H35" s="18">
        <f t="shared" si="0"/>
        <v>0</v>
      </c>
    </row>
    <row r="36" spans="1:8" ht="19.5" customHeight="1" x14ac:dyDescent="0.25">
      <c r="A36" s="23">
        <v>44636</v>
      </c>
      <c r="B36" s="13">
        <v>263</v>
      </c>
      <c r="C36" s="24"/>
      <c r="D36" s="19" t="s">
        <v>13</v>
      </c>
      <c r="E36" s="20">
        <v>85149</v>
      </c>
      <c r="F36" s="21">
        <v>44643</v>
      </c>
      <c r="G36" s="22">
        <v>85149</v>
      </c>
      <c r="H36" s="18">
        <f t="shared" si="0"/>
        <v>0</v>
      </c>
    </row>
    <row r="37" spans="1:8" ht="19.5" customHeight="1" x14ac:dyDescent="0.25">
      <c r="A37" s="23">
        <v>44636</v>
      </c>
      <c r="B37" s="13">
        <v>264</v>
      </c>
      <c r="C37" s="24"/>
      <c r="D37" s="19" t="s">
        <v>13</v>
      </c>
      <c r="E37" s="20">
        <v>78315</v>
      </c>
      <c r="F37" s="21">
        <v>44643</v>
      </c>
      <c r="G37" s="22">
        <v>78315</v>
      </c>
      <c r="H37" s="18">
        <f t="shared" si="0"/>
        <v>0</v>
      </c>
    </row>
    <row r="38" spans="1:8" ht="19.5" customHeight="1" x14ac:dyDescent="0.25">
      <c r="A38" s="23">
        <v>44636</v>
      </c>
      <c r="B38" s="13">
        <v>265</v>
      </c>
      <c r="C38" s="24"/>
      <c r="D38" s="19" t="s">
        <v>13</v>
      </c>
      <c r="E38" s="20">
        <v>60</v>
      </c>
      <c r="F38" s="21">
        <v>44643</v>
      </c>
      <c r="G38" s="22">
        <v>60</v>
      </c>
      <c r="H38" s="18">
        <f t="shared" si="0"/>
        <v>0</v>
      </c>
    </row>
    <row r="39" spans="1:8" ht="19.5" customHeight="1" x14ac:dyDescent="0.25">
      <c r="A39" s="23">
        <v>44637</v>
      </c>
      <c r="B39" s="13">
        <v>266</v>
      </c>
      <c r="C39" s="24"/>
      <c r="D39" s="19" t="s">
        <v>13</v>
      </c>
      <c r="E39" s="20">
        <v>10556</v>
      </c>
      <c r="F39" s="21">
        <v>44643</v>
      </c>
      <c r="G39" s="22">
        <v>10556</v>
      </c>
      <c r="H39" s="18">
        <f t="shared" si="0"/>
        <v>0</v>
      </c>
    </row>
    <row r="40" spans="1:8" ht="19.5" customHeight="1" x14ac:dyDescent="0.3">
      <c r="A40" s="23">
        <v>44638</v>
      </c>
      <c r="B40" s="13">
        <v>267</v>
      </c>
      <c r="C40" s="24"/>
      <c r="D40" s="98" t="s">
        <v>9</v>
      </c>
      <c r="E40" s="20">
        <v>0</v>
      </c>
      <c r="F40" s="21"/>
      <c r="G40" s="22"/>
      <c r="H40" s="18">
        <f t="shared" si="0"/>
        <v>0</v>
      </c>
    </row>
    <row r="41" spans="1:8" ht="19.5" customHeight="1" x14ac:dyDescent="0.25">
      <c r="A41" s="23">
        <v>44639</v>
      </c>
      <c r="B41" s="13">
        <v>268</v>
      </c>
      <c r="C41" s="24"/>
      <c r="D41" s="19" t="s">
        <v>13</v>
      </c>
      <c r="E41" s="20">
        <v>28052</v>
      </c>
      <c r="F41" s="21">
        <v>44643</v>
      </c>
      <c r="G41" s="22">
        <v>28052</v>
      </c>
      <c r="H41" s="18">
        <f t="shared" si="0"/>
        <v>0</v>
      </c>
    </row>
    <row r="42" spans="1:8" ht="19.5" customHeight="1" x14ac:dyDescent="0.25">
      <c r="A42" s="23">
        <v>44639</v>
      </c>
      <c r="B42" s="13">
        <v>269</v>
      </c>
      <c r="C42" s="24"/>
      <c r="D42" s="19" t="s">
        <v>14</v>
      </c>
      <c r="E42" s="20">
        <v>7000</v>
      </c>
      <c r="F42" s="21">
        <v>44643</v>
      </c>
      <c r="G42" s="22">
        <v>7000</v>
      </c>
      <c r="H42" s="18">
        <f t="shared" si="0"/>
        <v>0</v>
      </c>
    </row>
    <row r="43" spans="1:8" ht="19.5" customHeight="1" x14ac:dyDescent="0.25">
      <c r="A43" s="23">
        <v>44641</v>
      </c>
      <c r="B43" s="13">
        <v>270</v>
      </c>
      <c r="C43" s="24"/>
      <c r="D43" s="19" t="s">
        <v>13</v>
      </c>
      <c r="E43" s="20">
        <v>12233</v>
      </c>
      <c r="F43" s="21">
        <v>44643</v>
      </c>
      <c r="G43" s="22">
        <v>12233</v>
      </c>
      <c r="H43" s="18">
        <f t="shared" si="0"/>
        <v>0</v>
      </c>
    </row>
    <row r="44" spans="1:8" ht="19.5" customHeight="1" x14ac:dyDescent="0.25">
      <c r="A44" s="23">
        <v>44641</v>
      </c>
      <c r="B44" s="13">
        <v>271</v>
      </c>
      <c r="C44" s="24"/>
      <c r="D44" s="19" t="s">
        <v>13</v>
      </c>
      <c r="E44" s="20">
        <v>6913</v>
      </c>
      <c r="F44" s="21">
        <v>44643</v>
      </c>
      <c r="G44" s="22">
        <v>6913</v>
      </c>
      <c r="H44" s="18">
        <f t="shared" si="0"/>
        <v>0</v>
      </c>
    </row>
    <row r="45" spans="1:8" ht="19.5" customHeight="1" x14ac:dyDescent="0.25">
      <c r="A45" s="23">
        <v>44642</v>
      </c>
      <c r="B45" s="13">
        <v>272</v>
      </c>
      <c r="C45" s="24"/>
      <c r="D45" s="19" t="s">
        <v>14</v>
      </c>
      <c r="E45" s="20">
        <v>3300</v>
      </c>
      <c r="F45" s="21">
        <v>44643</v>
      </c>
      <c r="G45" s="22">
        <v>3300</v>
      </c>
      <c r="H45" s="18">
        <f t="shared" si="0"/>
        <v>0</v>
      </c>
    </row>
    <row r="46" spans="1:8" ht="19.5" customHeight="1" x14ac:dyDescent="0.25">
      <c r="A46" s="23">
        <v>44642</v>
      </c>
      <c r="B46" s="13">
        <v>273</v>
      </c>
      <c r="C46" s="24"/>
      <c r="D46" s="19" t="s">
        <v>20</v>
      </c>
      <c r="E46" s="20">
        <v>28638</v>
      </c>
      <c r="F46" s="85">
        <v>44654</v>
      </c>
      <c r="G46" s="86">
        <v>28638</v>
      </c>
      <c r="H46" s="18">
        <f t="shared" si="0"/>
        <v>0</v>
      </c>
    </row>
    <row r="47" spans="1:8" ht="19.5" customHeight="1" x14ac:dyDescent="0.25">
      <c r="A47" s="23">
        <v>44642</v>
      </c>
      <c r="B47" s="13">
        <v>274</v>
      </c>
      <c r="C47" s="24"/>
      <c r="D47" s="19" t="s">
        <v>20</v>
      </c>
      <c r="E47" s="20">
        <v>6588</v>
      </c>
      <c r="F47" s="85">
        <v>44657</v>
      </c>
      <c r="G47" s="86">
        <v>6588</v>
      </c>
      <c r="H47" s="18">
        <f t="shared" si="0"/>
        <v>0</v>
      </c>
    </row>
    <row r="48" spans="1:8" ht="19.5" customHeight="1" x14ac:dyDescent="0.25">
      <c r="A48" s="23">
        <v>44643</v>
      </c>
      <c r="B48" s="13">
        <v>275</v>
      </c>
      <c r="C48" s="24"/>
      <c r="D48" s="19" t="s">
        <v>33</v>
      </c>
      <c r="E48" s="20">
        <v>1055</v>
      </c>
      <c r="F48" s="85">
        <v>44650</v>
      </c>
      <c r="G48" s="86">
        <v>1055</v>
      </c>
      <c r="H48" s="18">
        <f t="shared" si="0"/>
        <v>0</v>
      </c>
    </row>
    <row r="49" spans="1:9" ht="19.5" customHeight="1" x14ac:dyDescent="0.25">
      <c r="A49" s="23">
        <v>44643</v>
      </c>
      <c r="B49" s="13">
        <v>276</v>
      </c>
      <c r="C49" s="24"/>
      <c r="D49" s="19" t="s">
        <v>13</v>
      </c>
      <c r="E49" s="20">
        <v>35466</v>
      </c>
      <c r="F49" s="85">
        <v>44669</v>
      </c>
      <c r="G49" s="86">
        <v>35466</v>
      </c>
      <c r="H49" s="18">
        <f t="shared" si="0"/>
        <v>0</v>
      </c>
    </row>
    <row r="50" spans="1:9" ht="19.5" customHeight="1" x14ac:dyDescent="0.25">
      <c r="A50" s="23">
        <v>44643</v>
      </c>
      <c r="B50" s="13">
        <v>277</v>
      </c>
      <c r="C50" s="24"/>
      <c r="D50" s="19" t="s">
        <v>14</v>
      </c>
      <c r="E50" s="20">
        <v>226</v>
      </c>
      <c r="F50" s="85">
        <v>44669</v>
      </c>
      <c r="G50" s="86">
        <v>226</v>
      </c>
      <c r="H50" s="18">
        <f t="shared" si="0"/>
        <v>0</v>
      </c>
    </row>
    <row r="51" spans="1:9" ht="19.5" customHeight="1" x14ac:dyDescent="0.25">
      <c r="A51" s="23">
        <v>44644</v>
      </c>
      <c r="B51" s="13">
        <v>278</v>
      </c>
      <c r="C51" s="24"/>
      <c r="D51" s="19" t="s">
        <v>13</v>
      </c>
      <c r="E51" s="20">
        <v>12107</v>
      </c>
      <c r="F51" s="85">
        <v>44669</v>
      </c>
      <c r="G51" s="86">
        <v>12107</v>
      </c>
      <c r="H51" s="18">
        <f t="shared" si="0"/>
        <v>0</v>
      </c>
    </row>
    <row r="52" spans="1:9" ht="31.5" x14ac:dyDescent="0.25">
      <c r="A52" s="23">
        <v>44644</v>
      </c>
      <c r="B52" s="13">
        <v>279</v>
      </c>
      <c r="C52" s="24"/>
      <c r="D52" s="19" t="s">
        <v>14</v>
      </c>
      <c r="E52" s="20">
        <v>0</v>
      </c>
      <c r="F52" s="126" t="s">
        <v>42</v>
      </c>
      <c r="G52" s="86">
        <v>0</v>
      </c>
      <c r="H52" s="18">
        <f t="shared" si="0"/>
        <v>0</v>
      </c>
    </row>
    <row r="53" spans="1:9" ht="19.5" customHeight="1" x14ac:dyDescent="0.25">
      <c r="A53" s="23">
        <v>44644</v>
      </c>
      <c r="B53" s="13">
        <v>280</v>
      </c>
      <c r="C53" s="24"/>
      <c r="D53" s="19" t="s">
        <v>39</v>
      </c>
      <c r="E53" s="20">
        <v>2150</v>
      </c>
      <c r="F53" s="85">
        <v>44677</v>
      </c>
      <c r="G53" s="86">
        <v>2150</v>
      </c>
      <c r="H53" s="18">
        <f t="shared" si="0"/>
        <v>0</v>
      </c>
    </row>
    <row r="54" spans="1:9" ht="19.5" customHeight="1" x14ac:dyDescent="0.25">
      <c r="A54" s="23">
        <v>44644</v>
      </c>
      <c r="B54" s="13">
        <v>281</v>
      </c>
      <c r="C54" s="24"/>
      <c r="D54" s="19" t="s">
        <v>13</v>
      </c>
      <c r="E54" s="20">
        <v>5334</v>
      </c>
      <c r="F54" s="85">
        <v>44669</v>
      </c>
      <c r="G54" s="86">
        <v>5334</v>
      </c>
      <c r="H54" s="18">
        <f t="shared" si="0"/>
        <v>0</v>
      </c>
    </row>
    <row r="55" spans="1:9" ht="19.5" customHeight="1" x14ac:dyDescent="0.25">
      <c r="A55" s="23">
        <v>44645</v>
      </c>
      <c r="B55" s="13">
        <v>282</v>
      </c>
      <c r="C55" s="24"/>
      <c r="D55" s="19" t="s">
        <v>13</v>
      </c>
      <c r="E55" s="20">
        <v>9690</v>
      </c>
      <c r="F55" s="85">
        <v>44669</v>
      </c>
      <c r="G55" s="86">
        <v>9690</v>
      </c>
      <c r="H55" s="18">
        <f t="shared" si="0"/>
        <v>0</v>
      </c>
    </row>
    <row r="56" spans="1:9" ht="19.5" customHeight="1" x14ac:dyDescent="0.25">
      <c r="A56" s="23">
        <v>44646</v>
      </c>
      <c r="B56" s="13">
        <v>283</v>
      </c>
      <c r="C56" s="24"/>
      <c r="D56" s="19" t="s">
        <v>13</v>
      </c>
      <c r="E56" s="20">
        <v>10701</v>
      </c>
      <c r="F56" s="85">
        <v>44669</v>
      </c>
      <c r="G56" s="86">
        <v>10701</v>
      </c>
      <c r="H56" s="18">
        <f t="shared" si="0"/>
        <v>0</v>
      </c>
    </row>
    <row r="57" spans="1:9" ht="19.5" customHeight="1" x14ac:dyDescent="0.25">
      <c r="A57" s="23">
        <v>44646</v>
      </c>
      <c r="B57" s="13">
        <v>284</v>
      </c>
      <c r="C57" s="24"/>
      <c r="D57" s="19" t="s">
        <v>20</v>
      </c>
      <c r="E57" s="20">
        <v>3210</v>
      </c>
      <c r="F57" s="85">
        <v>44657</v>
      </c>
      <c r="G57" s="86">
        <v>3210</v>
      </c>
      <c r="H57" s="18">
        <f t="shared" si="0"/>
        <v>0</v>
      </c>
    </row>
    <row r="58" spans="1:9" ht="19.5" customHeight="1" x14ac:dyDescent="0.25">
      <c r="A58" s="23"/>
      <c r="B58" s="13"/>
      <c r="C58" s="24"/>
      <c r="D58" s="19"/>
      <c r="E58" s="20"/>
      <c r="F58" s="21"/>
      <c r="G58" s="22"/>
      <c r="H58" s="18">
        <f t="shared" si="0"/>
        <v>0</v>
      </c>
    </row>
    <row r="59" spans="1:9" ht="16.5" thickBot="1" x14ac:dyDescent="0.3">
      <c r="A59" s="31"/>
      <c r="B59" s="100"/>
      <c r="C59" s="32"/>
      <c r="D59" s="33"/>
      <c r="E59" s="34">
        <v>0</v>
      </c>
      <c r="F59" s="35"/>
      <c r="G59" s="36"/>
      <c r="H59" s="29">
        <f t="shared" si="0"/>
        <v>0</v>
      </c>
      <c r="I59" s="2"/>
    </row>
    <row r="60" spans="1:9" ht="16.5" thickTop="1" x14ac:dyDescent="0.25">
      <c r="B60" s="37"/>
      <c r="C60" s="38"/>
      <c r="D60" s="2"/>
      <c r="E60" s="39">
        <f>SUM(E4:E59)</f>
        <v>1080542</v>
      </c>
      <c r="F60" s="39"/>
      <c r="G60" s="39">
        <f>SUM(G4:G59)</f>
        <v>1080542</v>
      </c>
      <c r="H60" s="40">
        <f>SUM(H4:H59)</f>
        <v>0</v>
      </c>
      <c r="I60" s="2"/>
    </row>
    <row r="61" spans="1:9" x14ac:dyDescent="0.25">
      <c r="B61" s="37"/>
      <c r="C61" s="38"/>
      <c r="D61" s="2"/>
      <c r="E61" s="41"/>
      <c r="F61" s="42"/>
      <c r="G61" s="43"/>
      <c r="H61" s="44"/>
      <c r="I61" s="2"/>
    </row>
    <row r="62" spans="1:9" ht="31.5" x14ac:dyDescent="0.25">
      <c r="B62" s="37"/>
      <c r="C62" s="38"/>
      <c r="D62" s="2"/>
      <c r="E62" s="45" t="s">
        <v>6</v>
      </c>
      <c r="F62" s="42"/>
      <c r="G62" s="46" t="s">
        <v>7</v>
      </c>
      <c r="H62" s="44"/>
      <c r="I62" s="2"/>
    </row>
    <row r="63" spans="1:9" ht="16.5" thickBot="1" x14ac:dyDescent="0.3">
      <c r="B63" s="37"/>
      <c r="C63" s="38"/>
      <c r="D63" s="2"/>
      <c r="E63" s="45"/>
      <c r="F63" s="42"/>
      <c r="G63" s="46"/>
      <c r="H63" s="44"/>
      <c r="I63" s="2"/>
    </row>
    <row r="64" spans="1:9" ht="21.75" thickBot="1" x14ac:dyDescent="0.4">
      <c r="B64" s="37"/>
      <c r="C64" s="38"/>
      <c r="D64" s="2"/>
      <c r="E64" s="279">
        <f>E60-G60</f>
        <v>0</v>
      </c>
      <c r="F64" s="280"/>
      <c r="G64" s="281"/>
      <c r="I64" s="2"/>
    </row>
    <row r="65" spans="1:9" x14ac:dyDescent="0.25">
      <c r="B65" s="37"/>
      <c r="C65" s="38"/>
      <c r="D65" s="2"/>
      <c r="E65" s="41"/>
      <c r="F65" s="42"/>
      <c r="G65" s="43"/>
      <c r="I65" s="2"/>
    </row>
    <row r="66" spans="1:9" ht="18.75" x14ac:dyDescent="0.3">
      <c r="B66" s="37"/>
      <c r="C66" s="38"/>
      <c r="D66" s="2"/>
      <c r="E66" s="282" t="s">
        <v>8</v>
      </c>
      <c r="F66" s="282"/>
      <c r="G66" s="282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ht="18.75" x14ac:dyDescent="0.3">
      <c r="A68" s="30"/>
      <c r="B68" s="47"/>
      <c r="C68" s="48"/>
      <c r="D68" s="49"/>
      <c r="E68" s="50"/>
      <c r="F68" s="51"/>
      <c r="G68" s="50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  <row r="75" spans="1:9" x14ac:dyDescent="0.25">
      <c r="B75" s="37"/>
      <c r="C75" s="38"/>
      <c r="D75" s="2"/>
      <c r="E75" s="41"/>
      <c r="F75" s="42"/>
      <c r="G75" s="43"/>
      <c r="I75" s="2"/>
    </row>
    <row r="76" spans="1:9" x14ac:dyDescent="0.25">
      <c r="B76" s="37"/>
      <c r="C76" s="38"/>
      <c r="D76" s="2"/>
      <c r="E76" s="41"/>
      <c r="F76" s="42"/>
      <c r="G76" s="43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</sheetData>
  <mergeCells count="4">
    <mergeCell ref="B1:G1"/>
    <mergeCell ref="B2:F2"/>
    <mergeCell ref="E64:G64"/>
    <mergeCell ref="E66:G66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0"/>
  <sheetViews>
    <sheetView topLeftCell="A43" workbookViewId="0">
      <selection activeCell="D65" sqref="D6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style="203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86" t="s">
        <v>40</v>
      </c>
      <c r="C1" s="287"/>
      <c r="D1" s="287"/>
      <c r="E1" s="287"/>
      <c r="F1" s="287"/>
      <c r="G1" s="288"/>
      <c r="I1" s="2"/>
    </row>
    <row r="2" spans="1:9" ht="21" x14ac:dyDescent="0.35">
      <c r="A2" s="3"/>
      <c r="B2" s="278" t="s">
        <v>11</v>
      </c>
      <c r="C2" s="278"/>
      <c r="D2" s="278"/>
      <c r="E2" s="278"/>
      <c r="F2" s="278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105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44648</v>
      </c>
      <c r="B4" s="13">
        <v>285</v>
      </c>
      <c r="C4" s="14"/>
      <c r="D4" s="26" t="s">
        <v>41</v>
      </c>
      <c r="E4" s="15">
        <v>9500</v>
      </c>
      <c r="F4" s="16">
        <v>44669</v>
      </c>
      <c r="G4" s="17">
        <v>9500</v>
      </c>
      <c r="H4" s="18">
        <f t="shared" ref="H4:H60" si="0">E4-G4</f>
        <v>0</v>
      </c>
      <c r="I4" s="2"/>
    </row>
    <row r="5" spans="1:9" x14ac:dyDescent="0.25">
      <c r="A5" s="12">
        <v>44649</v>
      </c>
      <c r="B5" s="13">
        <v>286</v>
      </c>
      <c r="C5" s="14"/>
      <c r="D5" s="26" t="s">
        <v>20</v>
      </c>
      <c r="E5" s="20">
        <v>35738</v>
      </c>
      <c r="F5" s="21">
        <v>44665</v>
      </c>
      <c r="G5" s="22">
        <v>35738</v>
      </c>
      <c r="H5" s="18">
        <f t="shared" si="0"/>
        <v>0</v>
      </c>
    </row>
    <row r="6" spans="1:9" x14ac:dyDescent="0.25">
      <c r="A6" s="12">
        <v>44649</v>
      </c>
      <c r="B6" s="13">
        <v>287</v>
      </c>
      <c r="C6" s="14"/>
      <c r="D6" s="26" t="s">
        <v>14</v>
      </c>
      <c r="E6" s="20">
        <v>7615</v>
      </c>
      <c r="F6" s="21">
        <v>44669</v>
      </c>
      <c r="G6" s="22">
        <v>7615</v>
      </c>
      <c r="H6" s="18">
        <f t="shared" si="0"/>
        <v>0</v>
      </c>
    </row>
    <row r="7" spans="1:9" ht="16.5" customHeight="1" x14ac:dyDescent="0.25">
      <c r="A7" s="23">
        <v>44649</v>
      </c>
      <c r="B7" s="13">
        <v>288</v>
      </c>
      <c r="C7" s="14"/>
      <c r="D7" s="26" t="s">
        <v>41</v>
      </c>
      <c r="E7" s="20">
        <v>2736</v>
      </c>
      <c r="F7" s="21">
        <v>44669</v>
      </c>
      <c r="G7" s="22">
        <v>2736</v>
      </c>
      <c r="H7" s="18">
        <f t="shared" si="0"/>
        <v>0</v>
      </c>
    </row>
    <row r="8" spans="1:9" x14ac:dyDescent="0.25">
      <c r="A8" s="81">
        <v>44650</v>
      </c>
      <c r="B8" s="13">
        <v>289</v>
      </c>
      <c r="C8" s="82"/>
      <c r="D8" s="196" t="s">
        <v>9</v>
      </c>
      <c r="E8" s="20">
        <v>0</v>
      </c>
      <c r="F8" s="21"/>
      <c r="G8" s="22"/>
      <c r="H8" s="75">
        <f t="shared" si="0"/>
        <v>0</v>
      </c>
    </row>
    <row r="9" spans="1:9" x14ac:dyDescent="0.25">
      <c r="A9" s="12">
        <v>44650</v>
      </c>
      <c r="B9" s="13">
        <v>290</v>
      </c>
      <c r="C9" s="14"/>
      <c r="D9" s="26" t="s">
        <v>14</v>
      </c>
      <c r="E9" s="20">
        <v>8854</v>
      </c>
      <c r="F9" s="21">
        <v>44669</v>
      </c>
      <c r="G9" s="22">
        <v>8854</v>
      </c>
      <c r="H9" s="18">
        <f t="shared" si="0"/>
        <v>0</v>
      </c>
    </row>
    <row r="10" spans="1:9" x14ac:dyDescent="0.25">
      <c r="A10" s="12">
        <v>44650</v>
      </c>
      <c r="B10" s="13">
        <v>291</v>
      </c>
      <c r="C10" s="14"/>
      <c r="D10" s="26" t="s">
        <v>41</v>
      </c>
      <c r="E10" s="20">
        <v>5206</v>
      </c>
      <c r="F10" s="21">
        <v>44669</v>
      </c>
      <c r="G10" s="22">
        <v>5206</v>
      </c>
      <c r="H10" s="18">
        <f t="shared" si="0"/>
        <v>0</v>
      </c>
    </row>
    <row r="11" spans="1:9" x14ac:dyDescent="0.25">
      <c r="A11" s="12">
        <v>44650</v>
      </c>
      <c r="B11" s="13">
        <v>292</v>
      </c>
      <c r="C11" s="14"/>
      <c r="D11" s="26" t="s">
        <v>33</v>
      </c>
      <c r="E11" s="20">
        <v>1133</v>
      </c>
      <c r="F11" s="21">
        <v>44657</v>
      </c>
      <c r="G11" s="22">
        <v>1133</v>
      </c>
      <c r="H11" s="18">
        <f t="shared" si="0"/>
        <v>0</v>
      </c>
    </row>
    <row r="12" spans="1:9" x14ac:dyDescent="0.25">
      <c r="A12" s="12">
        <v>44651</v>
      </c>
      <c r="B12" s="13">
        <v>293</v>
      </c>
      <c r="C12" s="24"/>
      <c r="D12" s="26" t="s">
        <v>41</v>
      </c>
      <c r="E12" s="20">
        <v>14942</v>
      </c>
      <c r="F12" s="21">
        <v>44669</v>
      </c>
      <c r="G12" s="22">
        <v>14942</v>
      </c>
      <c r="H12" s="18">
        <f t="shared" si="0"/>
        <v>0</v>
      </c>
    </row>
    <row r="13" spans="1:9" x14ac:dyDescent="0.25">
      <c r="A13" s="12">
        <v>44652</v>
      </c>
      <c r="B13" s="13">
        <v>294</v>
      </c>
      <c r="C13" s="25"/>
      <c r="D13" s="26" t="s">
        <v>41</v>
      </c>
      <c r="E13" s="20">
        <v>31921</v>
      </c>
      <c r="F13" s="21">
        <v>44669</v>
      </c>
      <c r="G13" s="22">
        <v>31921</v>
      </c>
      <c r="H13" s="18">
        <f t="shared" si="0"/>
        <v>0</v>
      </c>
    </row>
    <row r="14" spans="1:9" x14ac:dyDescent="0.25">
      <c r="A14" s="12">
        <v>44652</v>
      </c>
      <c r="B14" s="13">
        <v>295</v>
      </c>
      <c r="C14" s="24"/>
      <c r="D14" s="26" t="s">
        <v>41</v>
      </c>
      <c r="E14" s="20">
        <v>51177</v>
      </c>
      <c r="F14" s="21">
        <v>44669</v>
      </c>
      <c r="G14" s="22">
        <v>51177</v>
      </c>
      <c r="H14" s="18">
        <f t="shared" si="0"/>
        <v>0</v>
      </c>
    </row>
    <row r="15" spans="1:9" x14ac:dyDescent="0.25">
      <c r="A15" s="12">
        <v>44653</v>
      </c>
      <c r="B15" s="13">
        <v>296</v>
      </c>
      <c r="C15" s="25"/>
      <c r="D15" s="26" t="s">
        <v>14</v>
      </c>
      <c r="E15" s="20">
        <v>7615</v>
      </c>
      <c r="F15" s="21">
        <v>44669</v>
      </c>
      <c r="G15" s="22">
        <v>7615</v>
      </c>
      <c r="H15" s="18">
        <f t="shared" si="0"/>
        <v>0</v>
      </c>
    </row>
    <row r="16" spans="1:9" x14ac:dyDescent="0.25">
      <c r="A16" s="12">
        <v>44653</v>
      </c>
      <c r="B16" s="13">
        <v>297</v>
      </c>
      <c r="C16" s="24"/>
      <c r="D16" s="26" t="s">
        <v>41</v>
      </c>
      <c r="E16" s="20">
        <v>14110</v>
      </c>
      <c r="F16" s="21">
        <v>44669</v>
      </c>
      <c r="G16" s="22">
        <v>14110</v>
      </c>
      <c r="H16" s="18">
        <f t="shared" si="0"/>
        <v>0</v>
      </c>
    </row>
    <row r="17" spans="1:8" x14ac:dyDescent="0.25">
      <c r="A17" s="12">
        <v>44655</v>
      </c>
      <c r="B17" s="13">
        <v>298</v>
      </c>
      <c r="C17" s="25"/>
      <c r="D17" s="64" t="s">
        <v>9</v>
      </c>
      <c r="E17" s="20">
        <v>0</v>
      </c>
      <c r="F17" s="21"/>
      <c r="G17" s="22"/>
      <c r="H17" s="18">
        <f t="shared" si="0"/>
        <v>0</v>
      </c>
    </row>
    <row r="18" spans="1:8" x14ac:dyDescent="0.25">
      <c r="A18" s="12">
        <v>44656</v>
      </c>
      <c r="B18" s="13">
        <v>299</v>
      </c>
      <c r="C18" s="24"/>
      <c r="D18" s="26" t="s">
        <v>41</v>
      </c>
      <c r="E18" s="20">
        <v>75342</v>
      </c>
      <c r="F18" s="21">
        <v>44669</v>
      </c>
      <c r="G18" s="22">
        <v>75342</v>
      </c>
      <c r="H18" s="18">
        <f t="shared" si="0"/>
        <v>0</v>
      </c>
    </row>
    <row r="19" spans="1:8" x14ac:dyDescent="0.25">
      <c r="A19" s="12">
        <v>44656</v>
      </c>
      <c r="B19" s="13">
        <v>300</v>
      </c>
      <c r="C19" s="25"/>
      <c r="D19" s="26" t="s">
        <v>41</v>
      </c>
      <c r="E19" s="20">
        <v>9502</v>
      </c>
      <c r="F19" s="21">
        <v>44669</v>
      </c>
      <c r="G19" s="22">
        <v>9502</v>
      </c>
      <c r="H19" s="18">
        <f t="shared" si="0"/>
        <v>0</v>
      </c>
    </row>
    <row r="20" spans="1:8" x14ac:dyDescent="0.25">
      <c r="A20" s="12">
        <v>44656</v>
      </c>
      <c r="B20" s="13">
        <v>301</v>
      </c>
      <c r="C20" s="24"/>
      <c r="D20" s="26" t="s">
        <v>20</v>
      </c>
      <c r="E20" s="20">
        <v>37167</v>
      </c>
      <c r="F20" s="21">
        <v>44673</v>
      </c>
      <c r="G20" s="22">
        <v>37167</v>
      </c>
      <c r="H20" s="18">
        <f t="shared" si="0"/>
        <v>0</v>
      </c>
    </row>
    <row r="21" spans="1:8" x14ac:dyDescent="0.25">
      <c r="A21" s="12">
        <v>44657</v>
      </c>
      <c r="B21" s="13">
        <v>302</v>
      </c>
      <c r="C21" s="24"/>
      <c r="D21" s="26" t="s">
        <v>14</v>
      </c>
      <c r="E21" s="20">
        <v>7600</v>
      </c>
      <c r="F21" s="21">
        <v>44669</v>
      </c>
      <c r="G21" s="22">
        <v>7600</v>
      </c>
      <c r="H21" s="18">
        <f t="shared" si="0"/>
        <v>0</v>
      </c>
    </row>
    <row r="22" spans="1:8" x14ac:dyDescent="0.25">
      <c r="A22" s="12">
        <v>44657</v>
      </c>
      <c r="B22" s="13">
        <v>303</v>
      </c>
      <c r="C22" s="24"/>
      <c r="D22" s="26" t="s">
        <v>33</v>
      </c>
      <c r="E22" s="20">
        <v>2319</v>
      </c>
      <c r="F22" s="21">
        <v>44663</v>
      </c>
      <c r="G22" s="22">
        <v>2319</v>
      </c>
      <c r="H22" s="18">
        <f t="shared" si="0"/>
        <v>0</v>
      </c>
    </row>
    <row r="23" spans="1:8" x14ac:dyDescent="0.25">
      <c r="A23" s="12">
        <v>44658</v>
      </c>
      <c r="B23" s="13">
        <v>304</v>
      </c>
      <c r="C23" s="24"/>
      <c r="D23" s="64" t="s">
        <v>9</v>
      </c>
      <c r="E23" s="20">
        <v>0</v>
      </c>
      <c r="F23" s="21"/>
      <c r="G23" s="22"/>
      <c r="H23" s="18">
        <f t="shared" si="0"/>
        <v>0</v>
      </c>
    </row>
    <row r="24" spans="1:8" x14ac:dyDescent="0.25">
      <c r="A24" s="12">
        <v>44658</v>
      </c>
      <c r="B24" s="13">
        <v>305</v>
      </c>
      <c r="C24" s="24"/>
      <c r="D24" s="64" t="s">
        <v>9</v>
      </c>
      <c r="E24" s="20">
        <v>0</v>
      </c>
      <c r="F24" s="21"/>
      <c r="G24" s="22"/>
      <c r="H24" s="18">
        <f t="shared" si="0"/>
        <v>0</v>
      </c>
    </row>
    <row r="25" spans="1:8" ht="15" customHeight="1" x14ac:dyDescent="0.25">
      <c r="A25" s="12">
        <v>44658</v>
      </c>
      <c r="B25" s="13">
        <v>306</v>
      </c>
      <c r="C25" s="24"/>
      <c r="D25" s="26" t="s">
        <v>41</v>
      </c>
      <c r="E25" s="20">
        <v>22573</v>
      </c>
      <c r="F25" s="21">
        <v>44669</v>
      </c>
      <c r="G25" s="22">
        <v>22573</v>
      </c>
      <c r="H25" s="18">
        <f t="shared" si="0"/>
        <v>0</v>
      </c>
    </row>
    <row r="26" spans="1:8" x14ac:dyDescent="0.25">
      <c r="A26" s="12">
        <v>44659</v>
      </c>
      <c r="B26" s="13">
        <v>307</v>
      </c>
      <c r="C26" s="24"/>
      <c r="D26" s="26" t="s">
        <v>41</v>
      </c>
      <c r="E26" s="20">
        <v>162312</v>
      </c>
      <c r="F26" s="21">
        <v>44669</v>
      </c>
      <c r="G26" s="22">
        <v>162312</v>
      </c>
      <c r="H26" s="18">
        <f t="shared" si="0"/>
        <v>0</v>
      </c>
    </row>
    <row r="27" spans="1:8" x14ac:dyDescent="0.25">
      <c r="A27" s="12">
        <v>44659</v>
      </c>
      <c r="B27" s="13">
        <v>308</v>
      </c>
      <c r="C27" s="24"/>
      <c r="D27" s="26" t="s">
        <v>41</v>
      </c>
      <c r="E27" s="20">
        <v>7349</v>
      </c>
      <c r="F27" s="21">
        <v>44669</v>
      </c>
      <c r="G27" s="22">
        <v>7349</v>
      </c>
      <c r="H27" s="18">
        <f t="shared" si="0"/>
        <v>0</v>
      </c>
    </row>
    <row r="28" spans="1:8" x14ac:dyDescent="0.25">
      <c r="A28" s="12">
        <v>44659</v>
      </c>
      <c r="B28" s="13">
        <v>309</v>
      </c>
      <c r="C28" s="24"/>
      <c r="D28" s="26" t="s">
        <v>14</v>
      </c>
      <c r="E28" s="20">
        <v>7530</v>
      </c>
      <c r="F28" s="21">
        <v>44669</v>
      </c>
      <c r="G28" s="22">
        <v>7530</v>
      </c>
      <c r="H28" s="18">
        <f t="shared" si="0"/>
        <v>0</v>
      </c>
    </row>
    <row r="29" spans="1:8" ht="18" customHeight="1" x14ac:dyDescent="0.25">
      <c r="A29" s="12">
        <v>44659</v>
      </c>
      <c r="B29" s="13">
        <v>310</v>
      </c>
      <c r="C29" s="24"/>
      <c r="D29" s="26" t="s">
        <v>14</v>
      </c>
      <c r="E29" s="20">
        <v>75</v>
      </c>
      <c r="F29" s="21">
        <v>44669</v>
      </c>
      <c r="G29" s="22">
        <v>75</v>
      </c>
      <c r="H29" s="18">
        <f t="shared" si="0"/>
        <v>0</v>
      </c>
    </row>
    <row r="30" spans="1:8" x14ac:dyDescent="0.25">
      <c r="A30" s="12">
        <v>44660</v>
      </c>
      <c r="B30" s="13">
        <v>311</v>
      </c>
      <c r="C30" s="24"/>
      <c r="D30" s="26" t="s">
        <v>41</v>
      </c>
      <c r="E30" s="20">
        <v>10473</v>
      </c>
      <c r="F30" s="21">
        <v>44669</v>
      </c>
      <c r="G30" s="22">
        <v>10473</v>
      </c>
      <c r="H30" s="75">
        <f t="shared" si="0"/>
        <v>0</v>
      </c>
    </row>
    <row r="31" spans="1:8" ht="18.75" customHeight="1" x14ac:dyDescent="0.25">
      <c r="A31" s="12">
        <v>44662</v>
      </c>
      <c r="B31" s="13">
        <v>312</v>
      </c>
      <c r="C31" s="24"/>
      <c r="D31" s="26" t="s">
        <v>41</v>
      </c>
      <c r="E31" s="20">
        <v>20645</v>
      </c>
      <c r="F31" s="21">
        <v>44669</v>
      </c>
      <c r="G31" s="22">
        <v>20645</v>
      </c>
      <c r="H31" s="18">
        <f t="shared" si="0"/>
        <v>0</v>
      </c>
    </row>
    <row r="32" spans="1:8" ht="19.5" customHeight="1" x14ac:dyDescent="0.25">
      <c r="A32" s="23">
        <v>44663</v>
      </c>
      <c r="B32" s="13">
        <v>313</v>
      </c>
      <c r="C32" s="24"/>
      <c r="D32" s="26" t="s">
        <v>33</v>
      </c>
      <c r="E32" s="20">
        <v>1509</v>
      </c>
      <c r="F32" s="21">
        <v>44671</v>
      </c>
      <c r="G32" s="22">
        <v>1509</v>
      </c>
      <c r="H32" s="18">
        <v>0</v>
      </c>
    </row>
    <row r="33" spans="1:8" ht="19.5" customHeight="1" x14ac:dyDescent="0.25">
      <c r="A33" s="23">
        <v>44664</v>
      </c>
      <c r="B33" s="13">
        <v>314</v>
      </c>
      <c r="C33" s="24"/>
      <c r="D33" s="26" t="s">
        <v>41</v>
      </c>
      <c r="E33" s="20">
        <v>8299</v>
      </c>
      <c r="F33" s="21">
        <v>44669</v>
      </c>
      <c r="G33" s="22">
        <v>8299</v>
      </c>
      <c r="H33" s="18">
        <v>0</v>
      </c>
    </row>
    <row r="34" spans="1:8" ht="19.5" customHeight="1" x14ac:dyDescent="0.25">
      <c r="A34" s="23">
        <v>44665</v>
      </c>
      <c r="B34" s="13">
        <v>315</v>
      </c>
      <c r="C34" s="24"/>
      <c r="D34" s="26" t="s">
        <v>14</v>
      </c>
      <c r="E34" s="20">
        <v>11438</v>
      </c>
      <c r="F34" s="125">
        <v>44669</v>
      </c>
      <c r="G34" s="22">
        <v>11438</v>
      </c>
      <c r="H34" s="18">
        <v>0</v>
      </c>
    </row>
    <row r="35" spans="1:8" ht="19.5" customHeight="1" x14ac:dyDescent="0.25">
      <c r="A35" s="23">
        <v>44665</v>
      </c>
      <c r="B35" s="13">
        <v>316</v>
      </c>
      <c r="C35" s="24"/>
      <c r="D35" s="26" t="s">
        <v>20</v>
      </c>
      <c r="E35" s="20">
        <v>43066</v>
      </c>
      <c r="F35" s="21">
        <v>44679</v>
      </c>
      <c r="G35" s="22">
        <v>43066</v>
      </c>
      <c r="H35" s="18">
        <f t="shared" si="0"/>
        <v>0</v>
      </c>
    </row>
    <row r="36" spans="1:8" ht="19.5" customHeight="1" x14ac:dyDescent="0.25">
      <c r="A36" s="23">
        <v>44667</v>
      </c>
      <c r="B36" s="13">
        <v>317</v>
      </c>
      <c r="C36" s="24"/>
      <c r="D36" s="26" t="s">
        <v>41</v>
      </c>
      <c r="E36" s="20">
        <v>35544</v>
      </c>
      <c r="F36" s="21">
        <v>44669</v>
      </c>
      <c r="G36" s="22">
        <v>35544</v>
      </c>
      <c r="H36" s="18">
        <f t="shared" si="0"/>
        <v>0</v>
      </c>
    </row>
    <row r="37" spans="1:8" ht="19.5" customHeight="1" x14ac:dyDescent="0.25">
      <c r="A37" s="23">
        <v>44669</v>
      </c>
      <c r="B37" s="13">
        <v>318</v>
      </c>
      <c r="C37" s="24"/>
      <c r="D37" s="26" t="s">
        <v>14</v>
      </c>
      <c r="E37" s="20">
        <v>7615</v>
      </c>
      <c r="F37" s="194">
        <v>44767</v>
      </c>
      <c r="G37" s="195">
        <v>7615</v>
      </c>
      <c r="H37" s="18">
        <f t="shared" si="0"/>
        <v>0</v>
      </c>
    </row>
    <row r="38" spans="1:8" ht="19.5" customHeight="1" x14ac:dyDescent="0.25">
      <c r="A38" s="23">
        <v>44669</v>
      </c>
      <c r="B38" s="13">
        <v>319</v>
      </c>
      <c r="C38" s="24"/>
      <c r="D38" s="26" t="s">
        <v>41</v>
      </c>
      <c r="E38" s="20">
        <v>5791</v>
      </c>
      <c r="F38" s="88">
        <v>44767</v>
      </c>
      <c r="G38" s="89">
        <v>5791</v>
      </c>
      <c r="H38" s="18">
        <f t="shared" si="0"/>
        <v>0</v>
      </c>
    </row>
    <row r="39" spans="1:8" ht="19.5" customHeight="1" x14ac:dyDescent="0.25">
      <c r="A39" s="23">
        <v>44670</v>
      </c>
      <c r="B39" s="13">
        <v>320</v>
      </c>
      <c r="C39" s="24"/>
      <c r="D39" s="26" t="s">
        <v>41</v>
      </c>
      <c r="E39" s="20">
        <v>10777</v>
      </c>
      <c r="F39" s="88">
        <v>44767</v>
      </c>
      <c r="G39" s="89">
        <v>10777</v>
      </c>
      <c r="H39" s="18">
        <f t="shared" si="0"/>
        <v>0</v>
      </c>
    </row>
    <row r="40" spans="1:8" ht="19.5" customHeight="1" x14ac:dyDescent="0.25">
      <c r="A40" s="23">
        <v>44671</v>
      </c>
      <c r="B40" s="13">
        <v>321</v>
      </c>
      <c r="C40" s="24"/>
      <c r="D40" s="26" t="s">
        <v>33</v>
      </c>
      <c r="E40" s="20">
        <v>1758</v>
      </c>
      <c r="F40" s="21">
        <v>44678</v>
      </c>
      <c r="G40" s="22">
        <v>1758</v>
      </c>
      <c r="H40" s="18">
        <f t="shared" si="0"/>
        <v>0</v>
      </c>
    </row>
    <row r="41" spans="1:8" ht="19.5" customHeight="1" x14ac:dyDescent="0.25">
      <c r="A41" s="23">
        <v>44671</v>
      </c>
      <c r="B41" s="13">
        <v>322</v>
      </c>
      <c r="C41" s="24"/>
      <c r="D41" s="26" t="s">
        <v>41</v>
      </c>
      <c r="E41" s="20">
        <v>4970</v>
      </c>
      <c r="F41" s="88">
        <v>44767</v>
      </c>
      <c r="G41" s="89">
        <v>4970</v>
      </c>
      <c r="H41" s="18">
        <f t="shared" si="0"/>
        <v>0</v>
      </c>
    </row>
    <row r="42" spans="1:8" ht="19.5" customHeight="1" x14ac:dyDescent="0.25">
      <c r="A42" s="23">
        <v>44673</v>
      </c>
      <c r="B42" s="13">
        <v>323</v>
      </c>
      <c r="C42" s="24"/>
      <c r="D42" s="26" t="s">
        <v>41</v>
      </c>
      <c r="E42" s="20">
        <v>7957</v>
      </c>
      <c r="F42" s="88">
        <v>44767</v>
      </c>
      <c r="G42" s="89">
        <v>7957</v>
      </c>
      <c r="H42" s="18">
        <f t="shared" si="0"/>
        <v>0</v>
      </c>
    </row>
    <row r="43" spans="1:8" ht="19.5" customHeight="1" x14ac:dyDescent="0.25">
      <c r="A43" s="23">
        <v>44673</v>
      </c>
      <c r="B43" s="13">
        <v>324</v>
      </c>
      <c r="C43" s="24"/>
      <c r="D43" s="26" t="s">
        <v>20</v>
      </c>
      <c r="E43" s="20">
        <v>45974</v>
      </c>
      <c r="F43" s="85">
        <v>44692</v>
      </c>
      <c r="G43" s="86">
        <v>45974</v>
      </c>
      <c r="H43" s="18">
        <f t="shared" si="0"/>
        <v>0</v>
      </c>
    </row>
    <row r="44" spans="1:8" ht="19.5" customHeight="1" x14ac:dyDescent="0.25">
      <c r="A44" s="23">
        <v>44673</v>
      </c>
      <c r="B44" s="13">
        <v>325</v>
      </c>
      <c r="C44" s="24"/>
      <c r="D44" s="26" t="s">
        <v>14</v>
      </c>
      <c r="E44" s="20">
        <v>2351</v>
      </c>
      <c r="F44" s="194">
        <v>44767</v>
      </c>
      <c r="G44" s="195">
        <v>2351</v>
      </c>
      <c r="H44" s="18">
        <f t="shared" si="0"/>
        <v>0</v>
      </c>
    </row>
    <row r="45" spans="1:8" ht="19.5" customHeight="1" x14ac:dyDescent="0.25">
      <c r="A45" s="23">
        <v>44674</v>
      </c>
      <c r="B45" s="13">
        <v>326</v>
      </c>
      <c r="C45" s="24"/>
      <c r="D45" s="26" t="s">
        <v>41</v>
      </c>
      <c r="E45" s="20">
        <v>14835</v>
      </c>
      <c r="F45" s="88">
        <v>44767</v>
      </c>
      <c r="G45" s="89">
        <v>14835</v>
      </c>
      <c r="H45" s="18">
        <f t="shared" si="0"/>
        <v>0</v>
      </c>
    </row>
    <row r="46" spans="1:8" ht="19.5" customHeight="1" x14ac:dyDescent="0.25">
      <c r="A46" s="23">
        <v>44674</v>
      </c>
      <c r="B46" s="13">
        <v>327</v>
      </c>
      <c r="C46" s="24"/>
      <c r="D46" s="26" t="s">
        <v>41</v>
      </c>
      <c r="E46" s="20">
        <v>22221</v>
      </c>
      <c r="F46" s="88">
        <v>44767</v>
      </c>
      <c r="G46" s="89">
        <v>22221</v>
      </c>
      <c r="H46" s="18">
        <f t="shared" si="0"/>
        <v>0</v>
      </c>
    </row>
    <row r="47" spans="1:8" ht="19.5" customHeight="1" x14ac:dyDescent="0.25">
      <c r="A47" s="23">
        <v>44676</v>
      </c>
      <c r="B47" s="13">
        <v>328</v>
      </c>
      <c r="C47" s="24"/>
      <c r="D47" s="26" t="s">
        <v>41</v>
      </c>
      <c r="E47" s="20">
        <v>8065</v>
      </c>
      <c r="F47" s="88">
        <v>44767</v>
      </c>
      <c r="G47" s="89">
        <v>8065</v>
      </c>
      <c r="H47" s="18">
        <f t="shared" si="0"/>
        <v>0</v>
      </c>
    </row>
    <row r="48" spans="1:8" ht="19.5" customHeight="1" x14ac:dyDescent="0.25">
      <c r="A48" s="23">
        <v>44678</v>
      </c>
      <c r="B48" s="13">
        <v>329</v>
      </c>
      <c r="C48" s="24"/>
      <c r="D48" s="26" t="s">
        <v>14</v>
      </c>
      <c r="E48" s="20">
        <v>7600</v>
      </c>
      <c r="F48" s="194">
        <v>44767</v>
      </c>
      <c r="G48" s="195">
        <v>7600</v>
      </c>
      <c r="H48" s="18">
        <f t="shared" si="0"/>
        <v>0</v>
      </c>
    </row>
    <row r="49" spans="1:9" ht="19.5" customHeight="1" x14ac:dyDescent="0.25">
      <c r="A49" s="23">
        <v>44678</v>
      </c>
      <c r="B49" s="13">
        <v>330</v>
      </c>
      <c r="C49" s="24"/>
      <c r="D49" s="26" t="s">
        <v>33</v>
      </c>
      <c r="E49" s="20">
        <v>1446</v>
      </c>
      <c r="F49" s="188" t="s">
        <v>51</v>
      </c>
      <c r="G49" s="86">
        <v>1446</v>
      </c>
      <c r="H49" s="18">
        <f t="shared" si="0"/>
        <v>0</v>
      </c>
    </row>
    <row r="50" spans="1:9" ht="19.5" customHeight="1" x14ac:dyDescent="0.25">
      <c r="A50" s="23">
        <v>44678</v>
      </c>
      <c r="B50" s="13">
        <v>331</v>
      </c>
      <c r="C50" s="24"/>
      <c r="D50" s="26" t="s">
        <v>14</v>
      </c>
      <c r="E50" s="20">
        <v>1954</v>
      </c>
      <c r="F50" s="194">
        <v>44767</v>
      </c>
      <c r="G50" s="195">
        <v>1954</v>
      </c>
      <c r="H50" s="18">
        <f t="shared" si="0"/>
        <v>0</v>
      </c>
    </row>
    <row r="51" spans="1:9" ht="19.5" customHeight="1" x14ac:dyDescent="0.25">
      <c r="A51" s="23">
        <v>44679</v>
      </c>
      <c r="B51" s="13">
        <v>332</v>
      </c>
      <c r="C51" s="24"/>
      <c r="D51" s="64" t="s">
        <v>9</v>
      </c>
      <c r="E51" s="20">
        <v>0</v>
      </c>
      <c r="F51" s="87"/>
      <c r="G51" s="84"/>
      <c r="H51" s="18">
        <f t="shared" si="0"/>
        <v>0</v>
      </c>
    </row>
    <row r="52" spans="1:9" ht="19.5" customHeight="1" x14ac:dyDescent="0.25">
      <c r="A52" s="23">
        <v>44679</v>
      </c>
      <c r="B52" s="13">
        <v>333</v>
      </c>
      <c r="C52" s="24"/>
      <c r="D52" s="26" t="s">
        <v>41</v>
      </c>
      <c r="E52" s="20">
        <v>43123</v>
      </c>
      <c r="F52" s="88">
        <v>44767</v>
      </c>
      <c r="G52" s="89">
        <v>43123</v>
      </c>
      <c r="H52" s="18">
        <f t="shared" si="0"/>
        <v>0</v>
      </c>
    </row>
    <row r="53" spans="1:9" ht="19.5" customHeight="1" x14ac:dyDescent="0.25">
      <c r="A53" s="23">
        <v>44679</v>
      </c>
      <c r="B53" s="13">
        <v>334</v>
      </c>
      <c r="C53" s="24"/>
      <c r="D53" s="64" t="s">
        <v>9</v>
      </c>
      <c r="E53" s="20">
        <v>0</v>
      </c>
      <c r="F53" s="87"/>
      <c r="G53" s="84"/>
      <c r="H53" s="18">
        <f t="shared" si="0"/>
        <v>0</v>
      </c>
    </row>
    <row r="54" spans="1:9" ht="19.5" customHeight="1" x14ac:dyDescent="0.25">
      <c r="A54" s="23">
        <v>44679</v>
      </c>
      <c r="B54" s="13">
        <v>335</v>
      </c>
      <c r="C54" s="24"/>
      <c r="D54" s="26" t="s">
        <v>41</v>
      </c>
      <c r="E54" s="20">
        <v>6108</v>
      </c>
      <c r="F54" s="88">
        <v>44767</v>
      </c>
      <c r="G54" s="89">
        <v>6108</v>
      </c>
      <c r="H54" s="18">
        <f t="shared" si="0"/>
        <v>0</v>
      </c>
    </row>
    <row r="55" spans="1:9" ht="19.5" customHeight="1" x14ac:dyDescent="0.25">
      <c r="A55" s="23">
        <v>44680</v>
      </c>
      <c r="B55" s="13">
        <v>336</v>
      </c>
      <c r="C55" s="24"/>
      <c r="D55" s="26" t="s">
        <v>14</v>
      </c>
      <c r="E55" s="20">
        <v>12525</v>
      </c>
      <c r="F55" s="194">
        <v>44767</v>
      </c>
      <c r="G55" s="195">
        <v>12525</v>
      </c>
      <c r="H55" s="18">
        <f t="shared" si="0"/>
        <v>0</v>
      </c>
    </row>
    <row r="56" spans="1:9" ht="19.5" customHeight="1" x14ac:dyDescent="0.25">
      <c r="A56" s="23">
        <v>44680</v>
      </c>
      <c r="B56" s="13">
        <v>337</v>
      </c>
      <c r="C56" s="24"/>
      <c r="D56" s="26" t="s">
        <v>20</v>
      </c>
      <c r="E56" s="20">
        <v>25463</v>
      </c>
      <c r="F56" s="85">
        <v>44697</v>
      </c>
      <c r="G56" s="86">
        <v>25463</v>
      </c>
      <c r="H56" s="18">
        <f t="shared" si="0"/>
        <v>0</v>
      </c>
    </row>
    <row r="57" spans="1:9" ht="19.5" customHeight="1" x14ac:dyDescent="0.25">
      <c r="A57" s="23">
        <v>44681</v>
      </c>
      <c r="B57" s="13">
        <v>338</v>
      </c>
      <c r="C57" s="24"/>
      <c r="D57" s="26" t="s">
        <v>41</v>
      </c>
      <c r="E57" s="20">
        <v>2640</v>
      </c>
      <c r="F57" s="88">
        <v>44767</v>
      </c>
      <c r="G57" s="89">
        <v>2640</v>
      </c>
      <c r="H57" s="18">
        <f t="shared" si="0"/>
        <v>0</v>
      </c>
    </row>
    <row r="58" spans="1:9" ht="19.5" customHeight="1" x14ac:dyDescent="0.25">
      <c r="A58" s="23">
        <v>44681</v>
      </c>
      <c r="B58" s="13">
        <v>339</v>
      </c>
      <c r="C58" s="24"/>
      <c r="D58" s="26" t="s">
        <v>41</v>
      </c>
      <c r="E58" s="20">
        <v>51659</v>
      </c>
      <c r="F58" s="88">
        <v>44767</v>
      </c>
      <c r="G58" s="89">
        <v>51659</v>
      </c>
      <c r="H58" s="18">
        <f t="shared" si="0"/>
        <v>0</v>
      </c>
    </row>
    <row r="59" spans="1:9" ht="19.5" customHeight="1" x14ac:dyDescent="0.25">
      <c r="A59" s="23"/>
      <c r="B59" s="13"/>
      <c r="C59" s="24"/>
      <c r="D59" s="26"/>
      <c r="E59" s="20"/>
      <c r="F59" s="21"/>
      <c r="G59" s="22"/>
      <c r="H59" s="18">
        <f t="shared" si="0"/>
        <v>0</v>
      </c>
    </row>
    <row r="60" spans="1:9" ht="16.5" thickBot="1" x14ac:dyDescent="0.3">
      <c r="A60" s="31"/>
      <c r="B60" s="100"/>
      <c r="C60" s="32"/>
      <c r="D60" s="197"/>
      <c r="E60" s="34">
        <v>0</v>
      </c>
      <c r="F60" s="35"/>
      <c r="G60" s="36"/>
      <c r="H60" s="29">
        <f t="shared" si="0"/>
        <v>0</v>
      </c>
      <c r="I60" s="2"/>
    </row>
    <row r="61" spans="1:9" ht="16.5" thickTop="1" x14ac:dyDescent="0.25">
      <c r="B61" s="37"/>
      <c r="C61" s="38"/>
      <c r="D61" s="198"/>
      <c r="E61" s="39">
        <f>SUM(E4:E60)</f>
        <v>938122</v>
      </c>
      <c r="F61" s="39"/>
      <c r="G61" s="39">
        <f>SUM(G4:G60)</f>
        <v>938122</v>
      </c>
      <c r="H61" s="40">
        <f>SUM(H4:H60)</f>
        <v>0</v>
      </c>
      <c r="I61" s="2"/>
    </row>
    <row r="62" spans="1:9" x14ac:dyDescent="0.25">
      <c r="B62" s="37"/>
      <c r="C62" s="38"/>
      <c r="D62" s="198"/>
      <c r="E62" s="41"/>
      <c r="F62" s="42"/>
      <c r="G62" s="43"/>
      <c r="H62" s="44"/>
      <c r="I62" s="2"/>
    </row>
    <row r="63" spans="1:9" ht="31.5" x14ac:dyDescent="0.25">
      <c r="B63" s="37"/>
      <c r="C63" s="38"/>
      <c r="D63" s="198"/>
      <c r="E63" s="45" t="s">
        <v>6</v>
      </c>
      <c r="F63" s="42"/>
      <c r="G63" s="46" t="s">
        <v>7</v>
      </c>
      <c r="H63" s="44"/>
      <c r="I63" s="2"/>
    </row>
    <row r="64" spans="1:9" ht="16.5" thickBot="1" x14ac:dyDescent="0.3">
      <c r="B64" s="37"/>
      <c r="C64" s="38"/>
      <c r="D64" s="198"/>
      <c r="E64" s="45"/>
      <c r="F64" s="42"/>
      <c r="G64" s="46"/>
      <c r="H64" s="44"/>
      <c r="I64" s="2"/>
    </row>
    <row r="65" spans="1:9" ht="21.75" thickBot="1" x14ac:dyDescent="0.4">
      <c r="B65" s="37"/>
      <c r="C65" s="38"/>
      <c r="D65" s="198"/>
      <c r="E65" s="279">
        <f>E61-G61</f>
        <v>0</v>
      </c>
      <c r="F65" s="280"/>
      <c r="G65" s="281"/>
      <c r="I65" s="2"/>
    </row>
    <row r="66" spans="1:9" x14ac:dyDescent="0.25">
      <c r="B66" s="37"/>
      <c r="C66" s="38"/>
      <c r="D66" s="198"/>
      <c r="E66" s="41"/>
      <c r="F66" s="42"/>
      <c r="G66" s="43"/>
      <c r="I66" s="2"/>
    </row>
    <row r="67" spans="1:9" ht="18.75" x14ac:dyDescent="0.3">
      <c r="B67" s="37"/>
      <c r="C67" s="38"/>
      <c r="D67" s="198"/>
      <c r="E67" s="282" t="s">
        <v>8</v>
      </c>
      <c r="F67" s="282"/>
      <c r="G67" s="282"/>
      <c r="I67" s="2"/>
    </row>
    <row r="68" spans="1:9" x14ac:dyDescent="0.25">
      <c r="A68" s="111"/>
      <c r="B68" s="112"/>
      <c r="C68" s="113"/>
      <c r="D68" s="199"/>
      <c r="E68" s="115"/>
      <c r="F68" s="116"/>
      <c r="G68" s="117"/>
      <c r="I68" s="2"/>
    </row>
    <row r="69" spans="1:9" ht="18.75" x14ac:dyDescent="0.3">
      <c r="A69" s="101"/>
      <c r="B69" s="102"/>
      <c r="C69" s="103"/>
      <c r="D69" s="200"/>
      <c r="E69" s="50"/>
      <c r="F69" s="51"/>
      <c r="G69" s="50"/>
      <c r="H69" s="104"/>
      <c r="I69" s="2"/>
    </row>
    <row r="70" spans="1:9" x14ac:dyDescent="0.25">
      <c r="A70" s="118"/>
      <c r="B70" s="119"/>
      <c r="C70" s="120"/>
      <c r="D70" s="201"/>
      <c r="E70" s="122"/>
      <c r="F70" s="123"/>
      <c r="G70" s="124"/>
      <c r="H70" s="104"/>
      <c r="I70" s="2"/>
    </row>
    <row r="71" spans="1:9" x14ac:dyDescent="0.25">
      <c r="A71" s="118"/>
      <c r="B71" s="119"/>
      <c r="C71" s="120"/>
      <c r="D71" s="201"/>
      <c r="E71" s="122"/>
      <c r="F71" s="123"/>
      <c r="G71" s="124"/>
      <c r="H71" s="104"/>
      <c r="I71" s="2"/>
    </row>
    <row r="72" spans="1:9" x14ac:dyDescent="0.25">
      <c r="A72" s="118"/>
      <c r="B72" s="119"/>
      <c r="C72" s="120"/>
      <c r="D72" s="201"/>
      <c r="E72" s="122"/>
      <c r="F72" s="123"/>
      <c r="G72" s="124"/>
      <c r="H72" s="104"/>
      <c r="I72" s="2"/>
    </row>
    <row r="73" spans="1:9" x14ac:dyDescent="0.25">
      <c r="A73" s="118"/>
      <c r="B73" s="119"/>
      <c r="C73" s="120"/>
      <c r="D73" s="201"/>
      <c r="E73" s="122"/>
      <c r="F73" s="123"/>
      <c r="G73" s="124"/>
      <c r="H73" s="104"/>
      <c r="I73" s="2"/>
    </row>
    <row r="74" spans="1:9" x14ac:dyDescent="0.25">
      <c r="A74" s="118"/>
      <c r="B74" s="119"/>
      <c r="C74" s="120"/>
      <c r="D74" s="201"/>
      <c r="E74" s="122"/>
      <c r="F74" s="123"/>
      <c r="G74" s="124"/>
      <c r="H74" s="104"/>
      <c r="I74" s="2"/>
    </row>
    <row r="75" spans="1:9" x14ac:dyDescent="0.25">
      <c r="A75" s="118"/>
      <c r="B75" s="119"/>
      <c r="C75" s="120"/>
      <c r="D75" s="201"/>
      <c r="E75" s="122"/>
      <c r="F75" s="123"/>
      <c r="G75" s="124"/>
      <c r="H75" s="104"/>
      <c r="I75" s="2"/>
    </row>
    <row r="76" spans="1:9" x14ac:dyDescent="0.25">
      <c r="A76" s="118"/>
      <c r="B76" s="119"/>
      <c r="C76" s="120"/>
      <c r="D76" s="201"/>
      <c r="E76" s="122"/>
      <c r="F76" s="123"/>
      <c r="G76" s="124"/>
      <c r="H76" s="104"/>
      <c r="I76" s="2"/>
    </row>
    <row r="77" spans="1:9" x14ac:dyDescent="0.25">
      <c r="A77" s="118"/>
      <c r="B77" s="119"/>
      <c r="C77" s="120"/>
      <c r="D77" s="201"/>
      <c r="E77" s="122"/>
      <c r="F77" s="123"/>
      <c r="G77" s="124"/>
      <c r="H77" s="104"/>
      <c r="I77" s="2"/>
    </row>
    <row r="78" spans="1:9" x14ac:dyDescent="0.25">
      <c r="A78" s="118"/>
      <c r="B78" s="119"/>
      <c r="C78" s="120"/>
      <c r="D78" s="201"/>
      <c r="E78" s="122"/>
      <c r="F78" s="123"/>
      <c r="G78" s="124"/>
      <c r="H78" s="104"/>
      <c r="I78" s="2"/>
    </row>
    <row r="79" spans="1:9" x14ac:dyDescent="0.25">
      <c r="A79" s="118"/>
      <c r="B79" s="119"/>
      <c r="C79" s="120"/>
      <c r="D79" s="201"/>
      <c r="E79" s="122"/>
      <c r="F79" s="123"/>
      <c r="G79" s="124"/>
      <c r="H79" s="104"/>
    </row>
    <row r="80" spans="1:9" x14ac:dyDescent="0.25">
      <c r="A80" s="105"/>
      <c r="B80" s="106"/>
      <c r="C80" s="107"/>
      <c r="D80" s="202"/>
      <c r="E80" s="108"/>
      <c r="F80" s="109"/>
      <c r="G80" s="110"/>
      <c r="H80" s="104"/>
    </row>
  </sheetData>
  <mergeCells count="4">
    <mergeCell ref="B1:G1"/>
    <mergeCell ref="B2:F2"/>
    <mergeCell ref="E65:G65"/>
    <mergeCell ref="E67:G67"/>
  </mergeCells>
  <printOptions gridLines="1"/>
  <pageMargins left="0.70866141732283472" right="0.70866141732283472" top="0.74803149606299213" bottom="0.74803149606299213" header="0.31496062992125984" footer="0.31496062992125984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58"/>
  <sheetViews>
    <sheetView workbookViewId="0">
      <selection activeCell="F23" sqref="F23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86" t="s">
        <v>47</v>
      </c>
      <c r="C1" s="287"/>
      <c r="D1" s="287"/>
      <c r="E1" s="287"/>
      <c r="F1" s="287"/>
      <c r="G1" s="288"/>
      <c r="I1" s="2"/>
    </row>
    <row r="2" spans="1:9" ht="21" x14ac:dyDescent="0.35">
      <c r="A2" s="3"/>
      <c r="B2" s="278" t="s">
        <v>11</v>
      </c>
      <c r="C2" s="278"/>
      <c r="D2" s="278"/>
      <c r="E2" s="278"/>
      <c r="F2" s="278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44683</v>
      </c>
      <c r="B4" s="13">
        <v>340</v>
      </c>
      <c r="C4" s="14"/>
      <c r="D4" s="26" t="s">
        <v>41</v>
      </c>
      <c r="E4" s="15">
        <v>9440</v>
      </c>
      <c r="F4" s="189">
        <v>44767</v>
      </c>
      <c r="G4" s="190">
        <v>9440</v>
      </c>
      <c r="H4" s="18">
        <f t="shared" ref="H4:H38" si="0">E4-G4</f>
        <v>0</v>
      </c>
      <c r="I4" s="2"/>
    </row>
    <row r="5" spans="1:9" x14ac:dyDescent="0.25">
      <c r="A5" s="12">
        <v>44684</v>
      </c>
      <c r="B5" s="13">
        <v>341</v>
      </c>
      <c r="C5" s="14"/>
      <c r="D5" s="64" t="s">
        <v>9</v>
      </c>
      <c r="E5" s="20">
        <v>0</v>
      </c>
      <c r="F5" s="21"/>
      <c r="G5" s="22">
        <v>0</v>
      </c>
      <c r="H5" s="18">
        <f t="shared" si="0"/>
        <v>0</v>
      </c>
    </row>
    <row r="6" spans="1:9" x14ac:dyDescent="0.25">
      <c r="A6" s="12">
        <v>44685</v>
      </c>
      <c r="B6" s="13">
        <v>342</v>
      </c>
      <c r="C6" s="14"/>
      <c r="D6" s="26" t="s">
        <v>48</v>
      </c>
      <c r="E6" s="20">
        <v>1625</v>
      </c>
      <c r="F6" s="21">
        <v>44692</v>
      </c>
      <c r="G6" s="22">
        <v>1625</v>
      </c>
      <c r="H6" s="18">
        <f t="shared" si="0"/>
        <v>0</v>
      </c>
    </row>
    <row r="7" spans="1:9" ht="16.5" customHeight="1" x14ac:dyDescent="0.25">
      <c r="A7" s="23">
        <v>44685</v>
      </c>
      <c r="B7" s="13">
        <v>343</v>
      </c>
      <c r="C7" s="14"/>
      <c r="D7" s="26" t="s">
        <v>20</v>
      </c>
      <c r="E7" s="20">
        <v>21172</v>
      </c>
      <c r="F7" s="21">
        <v>44701</v>
      </c>
      <c r="G7" s="22">
        <v>21172</v>
      </c>
      <c r="H7" s="18">
        <f t="shared" si="0"/>
        <v>0</v>
      </c>
    </row>
    <row r="8" spans="1:9" ht="17.25" x14ac:dyDescent="0.3">
      <c r="A8" s="81">
        <v>44685</v>
      </c>
      <c r="B8" s="13">
        <v>344</v>
      </c>
      <c r="C8" s="82"/>
      <c r="D8" s="138" t="s">
        <v>41</v>
      </c>
      <c r="E8" s="20">
        <v>129286</v>
      </c>
      <c r="F8" s="88">
        <v>44767</v>
      </c>
      <c r="G8" s="89">
        <f>108430+20856</f>
        <v>129286</v>
      </c>
      <c r="H8" s="75">
        <f t="shared" si="0"/>
        <v>0</v>
      </c>
    </row>
    <row r="9" spans="1:9" x14ac:dyDescent="0.25">
      <c r="A9" s="12">
        <v>44685</v>
      </c>
      <c r="B9" s="13">
        <v>345</v>
      </c>
      <c r="C9" s="14"/>
      <c r="D9" s="26" t="s">
        <v>41</v>
      </c>
      <c r="E9" s="20">
        <v>65178</v>
      </c>
      <c r="F9" s="88">
        <v>44767</v>
      </c>
      <c r="G9" s="89">
        <v>65178</v>
      </c>
      <c r="H9" s="18">
        <f t="shared" si="0"/>
        <v>0</v>
      </c>
    </row>
    <row r="10" spans="1:9" x14ac:dyDescent="0.25">
      <c r="A10" s="12">
        <v>44685</v>
      </c>
      <c r="B10" s="13">
        <v>346</v>
      </c>
      <c r="C10" s="14"/>
      <c r="D10" s="26" t="s">
        <v>14</v>
      </c>
      <c r="E10" s="20">
        <v>9568</v>
      </c>
      <c r="F10" s="194">
        <v>44767</v>
      </c>
      <c r="G10" s="195">
        <v>9568</v>
      </c>
      <c r="H10" s="18">
        <f t="shared" si="0"/>
        <v>0</v>
      </c>
    </row>
    <row r="11" spans="1:9" x14ac:dyDescent="0.25">
      <c r="A11" s="12">
        <v>44686</v>
      </c>
      <c r="B11" s="13">
        <v>347</v>
      </c>
      <c r="C11" s="14"/>
      <c r="D11" s="26" t="s">
        <v>41</v>
      </c>
      <c r="E11" s="20">
        <v>22022</v>
      </c>
      <c r="F11" s="88">
        <v>44767</v>
      </c>
      <c r="G11" s="89">
        <v>22022</v>
      </c>
      <c r="H11" s="18">
        <f t="shared" si="0"/>
        <v>0</v>
      </c>
    </row>
    <row r="12" spans="1:9" x14ac:dyDescent="0.25">
      <c r="A12" s="12">
        <v>44687</v>
      </c>
      <c r="B12" s="13">
        <v>348</v>
      </c>
      <c r="C12" s="24"/>
      <c r="D12" s="26" t="s">
        <v>41</v>
      </c>
      <c r="E12" s="20">
        <v>10275</v>
      </c>
      <c r="F12" s="88">
        <v>44767</v>
      </c>
      <c r="G12" s="89">
        <v>10275</v>
      </c>
      <c r="H12" s="18">
        <f t="shared" si="0"/>
        <v>0</v>
      </c>
    </row>
    <row r="13" spans="1:9" x14ac:dyDescent="0.25">
      <c r="A13" s="12">
        <v>44690</v>
      </c>
      <c r="B13" s="13">
        <v>349</v>
      </c>
      <c r="C13" s="25"/>
      <c r="D13" s="26" t="s">
        <v>41</v>
      </c>
      <c r="E13" s="20">
        <v>12858</v>
      </c>
      <c r="F13" s="88">
        <v>44767</v>
      </c>
      <c r="G13" s="89">
        <v>12858</v>
      </c>
      <c r="H13" s="18">
        <f t="shared" si="0"/>
        <v>0</v>
      </c>
    </row>
    <row r="14" spans="1:9" x14ac:dyDescent="0.25">
      <c r="A14" s="12">
        <v>44691</v>
      </c>
      <c r="B14" s="13">
        <v>350</v>
      </c>
      <c r="C14" s="24"/>
      <c r="D14" s="26" t="s">
        <v>20</v>
      </c>
      <c r="E14" s="20">
        <v>23765</v>
      </c>
      <c r="F14" s="21">
        <v>44707</v>
      </c>
      <c r="G14" s="22">
        <v>23765</v>
      </c>
      <c r="H14" s="18">
        <f t="shared" si="0"/>
        <v>0</v>
      </c>
    </row>
    <row r="15" spans="1:9" x14ac:dyDescent="0.25">
      <c r="A15" s="12">
        <v>44692</v>
      </c>
      <c r="B15" s="13">
        <v>351</v>
      </c>
      <c r="C15" s="25"/>
      <c r="D15" s="26" t="s">
        <v>48</v>
      </c>
      <c r="E15" s="20">
        <v>1560</v>
      </c>
      <c r="F15" s="21">
        <v>44699</v>
      </c>
      <c r="G15" s="22">
        <v>1560</v>
      </c>
      <c r="H15" s="18">
        <f t="shared" si="0"/>
        <v>0</v>
      </c>
    </row>
    <row r="16" spans="1:9" x14ac:dyDescent="0.25">
      <c r="A16" s="12">
        <v>44692</v>
      </c>
      <c r="B16" s="13">
        <v>352</v>
      </c>
      <c r="C16" s="24"/>
      <c r="D16" s="26" t="s">
        <v>41</v>
      </c>
      <c r="E16" s="20">
        <v>31898</v>
      </c>
      <c r="F16" s="88">
        <v>44767</v>
      </c>
      <c r="G16" s="89">
        <v>31898</v>
      </c>
      <c r="H16" s="18">
        <f t="shared" si="0"/>
        <v>0</v>
      </c>
    </row>
    <row r="17" spans="1:8" ht="34.5" x14ac:dyDescent="0.3">
      <c r="A17" s="12">
        <v>44693</v>
      </c>
      <c r="B17" s="13">
        <v>353</v>
      </c>
      <c r="C17" s="25"/>
      <c r="D17" s="138" t="s">
        <v>52</v>
      </c>
      <c r="E17" s="20">
        <v>0</v>
      </c>
      <c r="F17" s="21"/>
      <c r="G17" s="22">
        <v>0</v>
      </c>
      <c r="H17" s="18">
        <f t="shared" si="0"/>
        <v>0</v>
      </c>
    </row>
    <row r="18" spans="1:8" x14ac:dyDescent="0.25">
      <c r="A18" s="12">
        <v>44694</v>
      </c>
      <c r="B18" s="13">
        <v>354</v>
      </c>
      <c r="C18" s="24"/>
      <c r="D18" s="26" t="s">
        <v>50</v>
      </c>
      <c r="E18" s="20">
        <v>641</v>
      </c>
      <c r="F18" s="21">
        <v>44708</v>
      </c>
      <c r="G18" s="22">
        <v>641</v>
      </c>
      <c r="H18" s="18">
        <f t="shared" si="0"/>
        <v>0</v>
      </c>
    </row>
    <row r="19" spans="1:8" x14ac:dyDescent="0.25">
      <c r="A19" s="12">
        <v>44695</v>
      </c>
      <c r="B19" s="13">
        <v>355</v>
      </c>
      <c r="C19" s="25"/>
      <c r="D19" s="26" t="s">
        <v>14</v>
      </c>
      <c r="E19" s="20">
        <v>80</v>
      </c>
      <c r="F19" s="194">
        <v>44767</v>
      </c>
      <c r="G19" s="195">
        <v>80</v>
      </c>
      <c r="H19" s="18">
        <f t="shared" si="0"/>
        <v>0</v>
      </c>
    </row>
    <row r="20" spans="1:8" x14ac:dyDescent="0.25">
      <c r="A20" s="12">
        <v>44697</v>
      </c>
      <c r="B20" s="13">
        <v>356</v>
      </c>
      <c r="C20" s="24"/>
      <c r="D20" s="26" t="s">
        <v>41</v>
      </c>
      <c r="E20" s="20">
        <v>9963</v>
      </c>
      <c r="F20" s="88">
        <v>44767</v>
      </c>
      <c r="G20" s="89">
        <v>9963</v>
      </c>
      <c r="H20" s="18">
        <f t="shared" si="0"/>
        <v>0</v>
      </c>
    </row>
    <row r="21" spans="1:8" x14ac:dyDescent="0.25">
      <c r="A21" s="12">
        <v>44697</v>
      </c>
      <c r="B21" s="13">
        <v>357</v>
      </c>
      <c r="C21" s="24"/>
      <c r="D21" s="26" t="s">
        <v>14</v>
      </c>
      <c r="E21" s="20">
        <v>1273</v>
      </c>
      <c r="F21" s="194">
        <v>44767</v>
      </c>
      <c r="G21" s="195">
        <v>1273</v>
      </c>
      <c r="H21" s="18">
        <f t="shared" si="0"/>
        <v>0</v>
      </c>
    </row>
    <row r="22" spans="1:8" x14ac:dyDescent="0.25">
      <c r="A22" s="12">
        <v>44699</v>
      </c>
      <c r="B22" s="13">
        <v>358</v>
      </c>
      <c r="C22" s="24"/>
      <c r="D22" s="19" t="s">
        <v>48</v>
      </c>
      <c r="E22" s="20">
        <v>1556</v>
      </c>
      <c r="F22" s="21">
        <v>44706</v>
      </c>
      <c r="G22" s="22">
        <v>1556</v>
      </c>
      <c r="H22" s="18">
        <f t="shared" si="0"/>
        <v>0</v>
      </c>
    </row>
    <row r="23" spans="1:8" ht="17.25" x14ac:dyDescent="0.3">
      <c r="A23" s="12">
        <v>44699</v>
      </c>
      <c r="B23" s="13">
        <v>359</v>
      </c>
      <c r="C23" s="24"/>
      <c r="D23" s="139" t="s">
        <v>41</v>
      </c>
      <c r="E23" s="20">
        <v>29340</v>
      </c>
      <c r="F23" s="88">
        <v>44767</v>
      </c>
      <c r="G23" s="89">
        <v>29340</v>
      </c>
      <c r="H23" s="18">
        <f t="shared" si="0"/>
        <v>0</v>
      </c>
    </row>
    <row r="24" spans="1:8" ht="17.25" x14ac:dyDescent="0.3">
      <c r="A24" s="12">
        <v>44699</v>
      </c>
      <c r="B24" s="13">
        <v>360</v>
      </c>
      <c r="C24" s="24"/>
      <c r="D24" s="139" t="s">
        <v>53</v>
      </c>
      <c r="E24" s="20">
        <v>8192</v>
      </c>
      <c r="F24" s="21">
        <v>44699</v>
      </c>
      <c r="G24" s="22">
        <v>8192</v>
      </c>
      <c r="H24" s="18">
        <f t="shared" si="0"/>
        <v>0</v>
      </c>
    </row>
    <row r="25" spans="1:8" ht="15" customHeight="1" x14ac:dyDescent="0.25">
      <c r="A25" s="12">
        <v>44700</v>
      </c>
      <c r="B25" s="13">
        <v>361</v>
      </c>
      <c r="C25" s="24"/>
      <c r="D25" s="19" t="s">
        <v>53</v>
      </c>
      <c r="E25" s="20">
        <v>8257</v>
      </c>
      <c r="F25" s="21">
        <v>44700</v>
      </c>
      <c r="G25" s="22">
        <v>8257</v>
      </c>
      <c r="H25" s="18">
        <f t="shared" si="0"/>
        <v>0</v>
      </c>
    </row>
    <row r="26" spans="1:8" x14ac:dyDescent="0.25">
      <c r="A26" s="12">
        <v>44700</v>
      </c>
      <c r="B26" s="13">
        <v>362</v>
      </c>
      <c r="C26" s="24"/>
      <c r="D26" s="19" t="s">
        <v>20</v>
      </c>
      <c r="E26" s="20">
        <v>27353</v>
      </c>
      <c r="F26" s="85">
        <v>44714</v>
      </c>
      <c r="G26" s="86">
        <v>27353</v>
      </c>
      <c r="H26" s="18">
        <f t="shared" si="0"/>
        <v>0</v>
      </c>
    </row>
    <row r="27" spans="1:8" x14ac:dyDescent="0.25">
      <c r="A27" s="12">
        <v>44701</v>
      </c>
      <c r="B27" s="13">
        <v>363</v>
      </c>
      <c r="C27" s="24"/>
      <c r="D27" s="19" t="s">
        <v>53</v>
      </c>
      <c r="E27" s="20">
        <v>8200</v>
      </c>
      <c r="F27" s="21">
        <v>44701</v>
      </c>
      <c r="G27" s="22">
        <v>8200</v>
      </c>
      <c r="H27" s="18">
        <f t="shared" si="0"/>
        <v>0</v>
      </c>
    </row>
    <row r="28" spans="1:8" ht="17.25" x14ac:dyDescent="0.3">
      <c r="A28" s="12">
        <v>44701</v>
      </c>
      <c r="B28" s="13">
        <v>364</v>
      </c>
      <c r="C28" s="24"/>
      <c r="D28" s="139" t="s">
        <v>41</v>
      </c>
      <c r="E28" s="20">
        <v>132</v>
      </c>
      <c r="F28" s="88">
        <v>44767</v>
      </c>
      <c r="G28" s="89">
        <v>132</v>
      </c>
      <c r="H28" s="18">
        <f t="shared" si="0"/>
        <v>0</v>
      </c>
    </row>
    <row r="29" spans="1:8" ht="18" customHeight="1" x14ac:dyDescent="0.25">
      <c r="A29" s="12">
        <v>44702</v>
      </c>
      <c r="B29" s="13">
        <v>365</v>
      </c>
      <c r="C29" s="24"/>
      <c r="D29" s="19" t="s">
        <v>53</v>
      </c>
      <c r="E29" s="20">
        <v>8446</v>
      </c>
      <c r="F29" s="21">
        <v>44702</v>
      </c>
      <c r="G29" s="22">
        <v>8446</v>
      </c>
      <c r="H29" s="18">
        <f t="shared" si="0"/>
        <v>0</v>
      </c>
    </row>
    <row r="30" spans="1:8" ht="21.75" customHeight="1" x14ac:dyDescent="0.25">
      <c r="A30" s="12">
        <v>44704</v>
      </c>
      <c r="B30" s="13">
        <v>366</v>
      </c>
      <c r="C30" s="24"/>
      <c r="D30" s="19" t="s">
        <v>53</v>
      </c>
      <c r="E30" s="20">
        <v>7416</v>
      </c>
      <c r="F30" s="21">
        <v>44709</v>
      </c>
      <c r="G30" s="22">
        <v>7416</v>
      </c>
      <c r="H30" s="18">
        <f t="shared" si="0"/>
        <v>0</v>
      </c>
    </row>
    <row r="31" spans="1:8" ht="18.75" customHeight="1" x14ac:dyDescent="0.25">
      <c r="A31" s="12">
        <v>44706</v>
      </c>
      <c r="B31" s="13">
        <v>367</v>
      </c>
      <c r="C31" s="24"/>
      <c r="D31" s="19" t="s">
        <v>48</v>
      </c>
      <c r="E31" s="20">
        <v>1412</v>
      </c>
      <c r="F31" s="85">
        <v>44713</v>
      </c>
      <c r="G31" s="86">
        <v>1412</v>
      </c>
      <c r="H31" s="18">
        <f t="shared" si="0"/>
        <v>0</v>
      </c>
    </row>
    <row r="32" spans="1:8" ht="19.5" customHeight="1" x14ac:dyDescent="0.3">
      <c r="A32" s="23">
        <v>44706</v>
      </c>
      <c r="B32" s="13">
        <v>368</v>
      </c>
      <c r="C32" s="24"/>
      <c r="D32" s="139" t="s">
        <v>41</v>
      </c>
      <c r="E32" s="20">
        <v>11890</v>
      </c>
      <c r="F32" s="88">
        <v>257</v>
      </c>
      <c r="G32" s="89">
        <v>11890</v>
      </c>
      <c r="H32" s="18">
        <f t="shared" si="0"/>
        <v>0</v>
      </c>
    </row>
    <row r="33" spans="1:9" ht="19.5" customHeight="1" x14ac:dyDescent="0.25">
      <c r="A33" s="23">
        <v>44708</v>
      </c>
      <c r="B33" s="13">
        <v>369</v>
      </c>
      <c r="C33" s="24"/>
      <c r="D33" s="19" t="s">
        <v>53</v>
      </c>
      <c r="E33" s="20">
        <v>8000</v>
      </c>
      <c r="F33" s="21">
        <v>44708</v>
      </c>
      <c r="G33" s="22">
        <v>8000</v>
      </c>
      <c r="H33" s="18">
        <f t="shared" si="0"/>
        <v>0</v>
      </c>
    </row>
    <row r="34" spans="1:9" ht="19.5" customHeight="1" x14ac:dyDescent="0.3">
      <c r="A34" s="23">
        <v>44708</v>
      </c>
      <c r="B34" s="13">
        <v>370</v>
      </c>
      <c r="C34" s="24"/>
      <c r="D34" s="139" t="s">
        <v>41</v>
      </c>
      <c r="E34" s="20">
        <v>1140</v>
      </c>
      <c r="F34" s="193">
        <v>44767</v>
      </c>
      <c r="G34" s="89">
        <v>1140</v>
      </c>
      <c r="H34" s="18">
        <f t="shared" si="0"/>
        <v>0</v>
      </c>
    </row>
    <row r="35" spans="1:9" ht="19.5" customHeight="1" x14ac:dyDescent="0.25">
      <c r="A35" s="23">
        <v>44709</v>
      </c>
      <c r="B35" s="13">
        <v>371</v>
      </c>
      <c r="C35" s="24"/>
      <c r="D35" s="19" t="s">
        <v>53</v>
      </c>
      <c r="E35" s="20">
        <v>8002</v>
      </c>
      <c r="F35" s="21">
        <v>44740</v>
      </c>
      <c r="G35" s="22">
        <v>8002</v>
      </c>
      <c r="H35" s="18">
        <f t="shared" si="0"/>
        <v>0</v>
      </c>
    </row>
    <row r="36" spans="1:9" ht="19.5" customHeight="1" x14ac:dyDescent="0.3">
      <c r="A36" s="23">
        <v>44709</v>
      </c>
      <c r="B36" s="13">
        <v>372</v>
      </c>
      <c r="C36" s="24"/>
      <c r="D36" s="139" t="s">
        <v>41</v>
      </c>
      <c r="E36" s="20">
        <v>1843</v>
      </c>
      <c r="F36" s="88">
        <v>44767</v>
      </c>
      <c r="G36" s="89">
        <v>1843</v>
      </c>
      <c r="H36" s="18">
        <f t="shared" si="0"/>
        <v>0</v>
      </c>
    </row>
    <row r="37" spans="1:9" ht="19.5" customHeight="1" x14ac:dyDescent="0.25">
      <c r="A37" s="23">
        <v>44710</v>
      </c>
      <c r="B37" s="13">
        <v>373</v>
      </c>
      <c r="C37" s="24"/>
      <c r="D37" s="19" t="s">
        <v>53</v>
      </c>
      <c r="E37" s="20">
        <v>8000</v>
      </c>
      <c r="F37" s="21">
        <v>44710</v>
      </c>
      <c r="G37" s="22">
        <v>8000</v>
      </c>
      <c r="H37" s="18">
        <f t="shared" si="0"/>
        <v>0</v>
      </c>
    </row>
    <row r="38" spans="1:9" ht="16.5" thickBot="1" x14ac:dyDescent="0.3">
      <c r="A38" s="31"/>
      <c r="B38" s="100"/>
      <c r="C38" s="32"/>
      <c r="D38" s="33"/>
      <c r="E38" s="34">
        <v>0</v>
      </c>
      <c r="F38" s="35"/>
      <c r="G38" s="36"/>
      <c r="H38" s="18">
        <f t="shared" si="0"/>
        <v>0</v>
      </c>
      <c r="I38" s="2"/>
    </row>
    <row r="39" spans="1:9" ht="16.5" thickTop="1" x14ac:dyDescent="0.25">
      <c r="B39" s="37"/>
      <c r="C39" s="38"/>
      <c r="D39" s="2"/>
      <c r="E39" s="39">
        <f>SUM(E4:E38)</f>
        <v>489783</v>
      </c>
      <c r="F39" s="39"/>
      <c r="G39" s="39">
        <f>SUM(G4:G38)</f>
        <v>489783</v>
      </c>
      <c r="H39" s="40">
        <f>SUM(H4:H38)</f>
        <v>0</v>
      </c>
      <c r="I39" s="2"/>
    </row>
    <row r="40" spans="1:9" x14ac:dyDescent="0.25">
      <c r="B40" s="37"/>
      <c r="C40" s="38"/>
      <c r="D40" s="2"/>
      <c r="E40" s="41"/>
      <c r="F40" s="42"/>
      <c r="G40" s="43"/>
      <c r="H40" s="44"/>
      <c r="I40" s="2"/>
    </row>
    <row r="41" spans="1:9" ht="31.5" x14ac:dyDescent="0.25">
      <c r="B41" s="37"/>
      <c r="C41" s="38"/>
      <c r="D41" s="2"/>
      <c r="E41" s="45" t="s">
        <v>6</v>
      </c>
      <c r="F41" s="42"/>
      <c r="G41" s="46" t="s">
        <v>7</v>
      </c>
      <c r="H41" s="44"/>
      <c r="I41" s="2"/>
    </row>
    <row r="42" spans="1:9" ht="16.5" thickBot="1" x14ac:dyDescent="0.3">
      <c r="B42" s="37"/>
      <c r="C42" s="38"/>
      <c r="D42" s="2"/>
      <c r="E42" s="45"/>
      <c r="F42" s="42"/>
      <c r="G42" s="46"/>
      <c r="H42" s="44"/>
      <c r="I42" s="2"/>
    </row>
    <row r="43" spans="1:9" ht="21.75" thickBot="1" x14ac:dyDescent="0.4">
      <c r="B43" s="37"/>
      <c r="C43" s="38"/>
      <c r="D43" s="2"/>
      <c r="E43" s="279">
        <f>E39-G39</f>
        <v>0</v>
      </c>
      <c r="F43" s="280"/>
      <c r="G43" s="281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B45" s="37"/>
      <c r="C45" s="38"/>
      <c r="D45" s="2"/>
      <c r="E45" s="282" t="s">
        <v>8</v>
      </c>
      <c r="F45" s="282"/>
      <c r="G45" s="282"/>
      <c r="I45" s="2"/>
    </row>
    <row r="46" spans="1:9" x14ac:dyDescent="0.25">
      <c r="A46" s="111"/>
      <c r="B46" s="112"/>
      <c r="C46" s="113"/>
      <c r="D46" s="114"/>
      <c r="E46" s="115"/>
      <c r="F46" s="116"/>
      <c r="G46" s="117"/>
      <c r="I46" s="2"/>
    </row>
    <row r="47" spans="1:9" ht="18.75" x14ac:dyDescent="0.3">
      <c r="A47" s="101"/>
      <c r="B47" s="102"/>
      <c r="C47" s="103"/>
      <c r="D47" s="49"/>
      <c r="E47" s="50"/>
      <c r="F47" s="51"/>
      <c r="G47" s="50"/>
      <c r="H47" s="104"/>
      <c r="I47" s="2"/>
    </row>
    <row r="48" spans="1:9" x14ac:dyDescent="0.25">
      <c r="A48" s="118"/>
      <c r="B48" s="119"/>
      <c r="C48" s="120"/>
      <c r="D48" s="121"/>
      <c r="E48" s="122"/>
      <c r="F48" s="123"/>
      <c r="G48" s="124"/>
      <c r="H48" s="104"/>
      <c r="I48" s="2"/>
    </row>
    <row r="49" spans="1:9" x14ac:dyDescent="0.25">
      <c r="A49" s="118"/>
      <c r="B49" s="119"/>
      <c r="C49" s="120"/>
      <c r="D49" s="121"/>
      <c r="E49" s="122"/>
      <c r="F49" s="123"/>
      <c r="G49" s="124"/>
      <c r="H49" s="104"/>
      <c r="I49" s="2"/>
    </row>
    <row r="50" spans="1:9" x14ac:dyDescent="0.25">
      <c r="A50" s="118"/>
      <c r="B50" s="119"/>
      <c r="C50" s="120"/>
      <c r="D50" s="121"/>
      <c r="E50" s="122"/>
      <c r="F50" s="123"/>
      <c r="G50" s="124"/>
      <c r="H50" s="104"/>
      <c r="I50" s="2"/>
    </row>
    <row r="51" spans="1:9" x14ac:dyDescent="0.25">
      <c r="A51" s="118"/>
      <c r="B51" s="119"/>
      <c r="C51" s="120"/>
      <c r="D51" s="121"/>
      <c r="E51" s="122"/>
      <c r="F51" s="123"/>
      <c r="G51" s="124"/>
      <c r="H51" s="104"/>
      <c r="I51" s="2"/>
    </row>
    <row r="52" spans="1:9" x14ac:dyDescent="0.25">
      <c r="A52" s="118"/>
      <c r="B52" s="119"/>
      <c r="C52" s="120"/>
      <c r="D52" s="121"/>
      <c r="E52" s="122"/>
      <c r="F52" s="123"/>
      <c r="G52" s="124"/>
      <c r="H52" s="104"/>
      <c r="I52" s="2"/>
    </row>
    <row r="53" spans="1:9" x14ac:dyDescent="0.25">
      <c r="A53" s="118"/>
      <c r="B53" s="119"/>
      <c r="C53" s="120"/>
      <c r="D53" s="121"/>
      <c r="E53" s="122"/>
      <c r="F53" s="123"/>
      <c r="G53" s="124"/>
      <c r="H53" s="104"/>
      <c r="I53" s="2"/>
    </row>
    <row r="54" spans="1:9" x14ac:dyDescent="0.25">
      <c r="A54" s="118"/>
      <c r="B54" s="119"/>
      <c r="C54" s="120"/>
      <c r="D54" s="121"/>
      <c r="E54" s="122"/>
      <c r="F54" s="123"/>
      <c r="G54" s="124"/>
      <c r="H54" s="104"/>
      <c r="I54" s="2"/>
    </row>
    <row r="55" spans="1:9" x14ac:dyDescent="0.25">
      <c r="A55" s="118"/>
      <c r="B55" s="119"/>
      <c r="C55" s="120"/>
      <c r="D55" s="121"/>
      <c r="E55" s="122"/>
      <c r="F55" s="123"/>
      <c r="G55" s="124"/>
      <c r="H55" s="104"/>
      <c r="I55" s="2"/>
    </row>
    <row r="56" spans="1:9" x14ac:dyDescent="0.25">
      <c r="A56" s="118"/>
      <c r="B56" s="119"/>
      <c r="C56" s="120"/>
      <c r="D56" s="121"/>
      <c r="E56" s="122"/>
      <c r="F56" s="123"/>
      <c r="G56" s="124"/>
      <c r="H56" s="104"/>
      <c r="I56" s="2"/>
    </row>
    <row r="57" spans="1:9" x14ac:dyDescent="0.25">
      <c r="A57" s="118"/>
      <c r="B57" s="119"/>
      <c r="C57" s="120"/>
      <c r="D57" s="121"/>
      <c r="E57" s="122"/>
      <c r="F57" s="123"/>
      <c r="G57" s="124"/>
      <c r="H57" s="104"/>
    </row>
    <row r="58" spans="1:9" x14ac:dyDescent="0.25">
      <c r="A58" s="105"/>
      <c r="B58" s="106"/>
      <c r="C58" s="107"/>
      <c r="D58" s="104"/>
      <c r="E58" s="108"/>
      <c r="F58" s="109"/>
      <c r="G58" s="110"/>
      <c r="H58" s="104"/>
    </row>
  </sheetData>
  <mergeCells count="4">
    <mergeCell ref="B1:G1"/>
    <mergeCell ref="B2:F2"/>
    <mergeCell ref="E43:G43"/>
    <mergeCell ref="E45:G45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68"/>
  <sheetViews>
    <sheetView topLeftCell="A28" zoomScale="85" zoomScaleNormal="85" workbookViewId="0">
      <selection activeCell="U28" sqref="U28"/>
    </sheetView>
  </sheetViews>
  <sheetFormatPr baseColWidth="10" defaultRowHeight="18.75" x14ac:dyDescent="0.3"/>
  <cols>
    <col min="1" max="1" width="6.5703125" style="114" customWidth="1"/>
    <col min="2" max="2" width="11.42578125" style="114"/>
    <col min="3" max="3" width="11.7109375" style="114" bestFit="1" customWidth="1"/>
    <col min="4" max="4" width="18.28515625" style="114" customWidth="1"/>
    <col min="5" max="5" width="19.28515625" style="114" customWidth="1"/>
    <col min="6" max="9" width="11.42578125" style="114"/>
    <col min="10" max="10" width="14.85546875" style="136" customWidth="1"/>
    <col min="11" max="11" width="18.28515625" style="115" customWidth="1"/>
    <col min="12" max="12" width="19.140625" style="114" customWidth="1"/>
    <col min="13" max="13" width="11.42578125" style="140"/>
    <col min="14" max="14" width="12.5703125" style="114" bestFit="1" customWidth="1"/>
    <col min="15" max="15" width="13.5703125" style="114" bestFit="1" customWidth="1"/>
    <col min="16" max="16" width="17.42578125" style="114" bestFit="1" customWidth="1"/>
    <col min="17" max="17" width="12.140625" style="114" bestFit="1" customWidth="1"/>
    <col min="18" max="18" width="17.42578125" style="114" bestFit="1" customWidth="1"/>
    <col min="19" max="16384" width="11.42578125" style="114"/>
  </cols>
  <sheetData>
    <row r="1" spans="1:18" x14ac:dyDescent="0.3">
      <c r="A1" s="216"/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</row>
    <row r="2" spans="1:18" ht="21.75" thickBot="1" x14ac:dyDescent="0.4">
      <c r="B2" s="155" t="s">
        <v>43</v>
      </c>
      <c r="C2" s="156"/>
      <c r="D2" s="156"/>
      <c r="E2" s="156"/>
      <c r="F2" s="154"/>
      <c r="G2" s="154"/>
      <c r="H2" s="154"/>
      <c r="I2" s="153" t="s">
        <v>43</v>
      </c>
      <c r="J2" s="154"/>
      <c r="K2" s="154"/>
      <c r="L2" s="154"/>
      <c r="N2" s="218" t="s">
        <v>54</v>
      </c>
      <c r="O2" s="141" t="s">
        <v>55</v>
      </c>
      <c r="P2" s="142">
        <v>67001.67</v>
      </c>
      <c r="Q2" s="143">
        <v>44706</v>
      </c>
      <c r="R2" s="142">
        <v>67001.67</v>
      </c>
    </row>
    <row r="3" spans="1:18" ht="33.75" thickBot="1" x14ac:dyDescent="0.4">
      <c r="B3" s="130" t="s">
        <v>44</v>
      </c>
      <c r="C3" s="132" t="s">
        <v>45</v>
      </c>
      <c r="D3" s="137" t="s">
        <v>2</v>
      </c>
      <c r="E3" s="131" t="s">
        <v>46</v>
      </c>
      <c r="I3" s="130" t="s">
        <v>44</v>
      </c>
      <c r="J3" s="132" t="s">
        <v>45</v>
      </c>
      <c r="K3" s="137" t="s">
        <v>2</v>
      </c>
      <c r="L3" s="131" t="s">
        <v>46</v>
      </c>
      <c r="N3" s="218" t="s">
        <v>54</v>
      </c>
      <c r="O3" s="141" t="s">
        <v>56</v>
      </c>
      <c r="P3" s="142">
        <v>5256</v>
      </c>
      <c r="Q3" s="143">
        <v>44706</v>
      </c>
      <c r="R3" s="142">
        <v>5256</v>
      </c>
    </row>
    <row r="4" spans="1:18" ht="24.75" customHeight="1" x14ac:dyDescent="0.3">
      <c r="B4" s="128">
        <v>44704</v>
      </c>
      <c r="C4" s="133">
        <v>44707</v>
      </c>
      <c r="D4" s="129">
        <v>50868</v>
      </c>
      <c r="E4" s="129">
        <f>D4</f>
        <v>50868</v>
      </c>
      <c r="I4" s="128">
        <v>44690</v>
      </c>
      <c r="J4" s="133">
        <v>44693</v>
      </c>
      <c r="K4" s="129">
        <v>67500</v>
      </c>
      <c r="L4" s="129">
        <f>K4</f>
        <v>67500</v>
      </c>
      <c r="M4" s="140" t="s">
        <v>49</v>
      </c>
      <c r="N4" s="218" t="s">
        <v>57</v>
      </c>
      <c r="O4" s="141" t="s">
        <v>58</v>
      </c>
      <c r="P4" s="142">
        <v>40472.6</v>
      </c>
      <c r="Q4" s="143">
        <v>44706</v>
      </c>
      <c r="R4" s="142">
        <v>40472.6</v>
      </c>
    </row>
    <row r="5" spans="1:18" ht="24.75" customHeight="1" x14ac:dyDescent="0.3">
      <c r="B5" s="128">
        <v>44705</v>
      </c>
      <c r="C5" s="134">
        <v>44707</v>
      </c>
      <c r="D5" s="20">
        <v>48179</v>
      </c>
      <c r="E5" s="20">
        <f>E4+D5</f>
        <v>99047</v>
      </c>
      <c r="I5" s="81">
        <v>44691</v>
      </c>
      <c r="J5" s="134">
        <v>44693</v>
      </c>
      <c r="K5" s="20">
        <v>74689</v>
      </c>
      <c r="L5" s="20">
        <f>L4+K5</f>
        <v>142189</v>
      </c>
      <c r="N5" s="218" t="s">
        <v>57</v>
      </c>
      <c r="O5" s="141" t="s">
        <v>59</v>
      </c>
      <c r="P5" s="142">
        <v>3906</v>
      </c>
      <c r="Q5" s="143">
        <v>44706</v>
      </c>
      <c r="R5" s="142">
        <v>3906</v>
      </c>
    </row>
    <row r="6" spans="1:18" ht="24.75" customHeight="1" x14ac:dyDescent="0.3">
      <c r="B6" s="128">
        <v>44706</v>
      </c>
      <c r="C6" s="134">
        <v>44707</v>
      </c>
      <c r="D6" s="20">
        <v>41272</v>
      </c>
      <c r="E6" s="20">
        <f>E5+D6</f>
        <v>140319</v>
      </c>
      <c r="I6" s="81">
        <v>44692</v>
      </c>
      <c r="J6" s="134">
        <v>44693</v>
      </c>
      <c r="K6" s="20">
        <v>64829</v>
      </c>
      <c r="L6" s="20">
        <f>L5+K6</f>
        <v>207018</v>
      </c>
      <c r="N6" s="218" t="s">
        <v>60</v>
      </c>
      <c r="O6" s="141" t="s">
        <v>61</v>
      </c>
      <c r="P6" s="142">
        <v>33820.800000000003</v>
      </c>
      <c r="Q6" s="143">
        <v>44706</v>
      </c>
      <c r="R6" s="142">
        <v>33820.800000000003</v>
      </c>
    </row>
    <row r="7" spans="1:18" ht="24.75" customHeight="1" x14ac:dyDescent="0.3">
      <c r="B7" s="128">
        <v>44707</v>
      </c>
      <c r="C7" s="134">
        <v>44711</v>
      </c>
      <c r="D7" s="20">
        <v>65213</v>
      </c>
      <c r="E7" s="20">
        <f t="shared" ref="E7:E17" si="0">E6+D7</f>
        <v>205532</v>
      </c>
      <c r="I7" s="81">
        <v>44693</v>
      </c>
      <c r="J7" s="134">
        <v>44697</v>
      </c>
      <c r="K7" s="20">
        <v>40075</v>
      </c>
      <c r="L7" s="20">
        <f t="shared" ref="L7:L18" si="1">L6+K7</f>
        <v>247093</v>
      </c>
      <c r="N7" s="218" t="s">
        <v>62</v>
      </c>
      <c r="O7" s="141" t="s">
        <v>63</v>
      </c>
      <c r="P7" s="142">
        <v>36277.25</v>
      </c>
      <c r="Q7" s="143">
        <v>44706</v>
      </c>
      <c r="R7" s="142">
        <v>36277.25</v>
      </c>
    </row>
    <row r="8" spans="1:18" ht="24.75" customHeight="1" x14ac:dyDescent="0.3">
      <c r="B8" s="128">
        <v>44708</v>
      </c>
      <c r="C8" s="134">
        <v>44711</v>
      </c>
      <c r="D8" s="20">
        <v>48108</v>
      </c>
      <c r="E8" s="20">
        <f t="shared" si="0"/>
        <v>253640</v>
      </c>
      <c r="I8" s="81">
        <v>44694</v>
      </c>
      <c r="J8" s="134">
        <v>44697</v>
      </c>
      <c r="K8" s="20">
        <v>56051</v>
      </c>
      <c r="L8" s="20">
        <f t="shared" si="1"/>
        <v>303144</v>
      </c>
      <c r="N8" s="218" t="s">
        <v>64</v>
      </c>
      <c r="O8" s="141" t="s">
        <v>65</v>
      </c>
      <c r="P8" s="142">
        <v>61531.34</v>
      </c>
      <c r="Q8" s="143">
        <v>44706</v>
      </c>
      <c r="R8" s="142">
        <v>61531.34</v>
      </c>
    </row>
    <row r="9" spans="1:18" ht="24.75" customHeight="1" x14ac:dyDescent="0.3">
      <c r="B9" s="128">
        <v>44709</v>
      </c>
      <c r="C9" s="134">
        <v>44711</v>
      </c>
      <c r="D9" s="20">
        <v>72001</v>
      </c>
      <c r="E9" s="20">
        <f t="shared" si="0"/>
        <v>325641</v>
      </c>
      <c r="I9" s="81">
        <v>44695</v>
      </c>
      <c r="J9" s="134">
        <v>44697</v>
      </c>
      <c r="K9" s="20">
        <v>43450</v>
      </c>
      <c r="L9" s="20">
        <f t="shared" si="1"/>
        <v>346594</v>
      </c>
      <c r="N9" s="218" t="s">
        <v>64</v>
      </c>
      <c r="O9" s="141" t="s">
        <v>66</v>
      </c>
      <c r="P9" s="142">
        <v>12189.9</v>
      </c>
      <c r="Q9" s="143">
        <v>44706</v>
      </c>
      <c r="R9" s="142">
        <v>12189.9</v>
      </c>
    </row>
    <row r="10" spans="1:18" ht="24.75" customHeight="1" x14ac:dyDescent="0.3">
      <c r="B10" s="128">
        <v>44710</v>
      </c>
      <c r="C10" s="134">
        <v>44711</v>
      </c>
      <c r="D10" s="20">
        <v>45288</v>
      </c>
      <c r="E10" s="20">
        <f t="shared" si="0"/>
        <v>370929</v>
      </c>
      <c r="I10" s="81">
        <v>44696</v>
      </c>
      <c r="J10" s="134">
        <v>44697</v>
      </c>
      <c r="K10" s="20">
        <v>52335</v>
      </c>
      <c r="L10" s="20">
        <f t="shared" si="1"/>
        <v>398929</v>
      </c>
      <c r="N10" s="218" t="s">
        <v>67</v>
      </c>
      <c r="O10" s="141" t="s">
        <v>68</v>
      </c>
      <c r="P10" s="142">
        <v>64256.75</v>
      </c>
      <c r="Q10" s="143">
        <v>44706</v>
      </c>
      <c r="R10" s="142">
        <v>64256.75</v>
      </c>
    </row>
    <row r="11" spans="1:18" ht="24.75" customHeight="1" x14ac:dyDescent="0.3">
      <c r="B11" s="128">
        <v>44711</v>
      </c>
      <c r="C11" s="134">
        <v>44714</v>
      </c>
      <c r="D11" s="20">
        <v>52084</v>
      </c>
      <c r="E11" s="20">
        <f t="shared" si="0"/>
        <v>423013</v>
      </c>
      <c r="I11" s="81">
        <v>44697</v>
      </c>
      <c r="J11" s="134">
        <v>44701</v>
      </c>
      <c r="K11" s="20">
        <v>69191</v>
      </c>
      <c r="L11" s="20">
        <f t="shared" si="1"/>
        <v>468120</v>
      </c>
      <c r="N11" s="218" t="s">
        <v>69</v>
      </c>
      <c r="O11" s="141" t="s">
        <v>70</v>
      </c>
      <c r="P11" s="142">
        <v>53375.8</v>
      </c>
      <c r="Q11" s="143">
        <v>44706</v>
      </c>
      <c r="R11" s="142">
        <v>53375.8</v>
      </c>
    </row>
    <row r="12" spans="1:18" ht="24.75" customHeight="1" x14ac:dyDescent="0.3">
      <c r="B12" s="128">
        <v>44712</v>
      </c>
      <c r="C12" s="134">
        <v>44714</v>
      </c>
      <c r="D12" s="20">
        <v>54287</v>
      </c>
      <c r="E12" s="20">
        <f t="shared" si="0"/>
        <v>477300</v>
      </c>
      <c r="I12" s="81">
        <v>44698</v>
      </c>
      <c r="J12" s="134">
        <v>44701</v>
      </c>
      <c r="K12" s="20">
        <v>50155</v>
      </c>
      <c r="L12" s="20">
        <f t="shared" si="1"/>
        <v>518275</v>
      </c>
      <c r="N12" s="218" t="s">
        <v>71</v>
      </c>
      <c r="O12" s="141" t="s">
        <v>72</v>
      </c>
      <c r="P12" s="142">
        <v>126366.49</v>
      </c>
      <c r="Q12" s="143">
        <v>44706</v>
      </c>
      <c r="R12" s="142">
        <v>126366.49</v>
      </c>
    </row>
    <row r="13" spans="1:18" ht="24.75" customHeight="1" x14ac:dyDescent="0.3">
      <c r="B13" s="128">
        <v>44713</v>
      </c>
      <c r="C13" s="134">
        <v>44714</v>
      </c>
      <c r="D13" s="22">
        <v>50064</v>
      </c>
      <c r="E13" s="20">
        <f t="shared" si="0"/>
        <v>527364</v>
      </c>
      <c r="I13" s="81">
        <v>44699</v>
      </c>
      <c r="J13" s="134">
        <v>44701</v>
      </c>
      <c r="K13" s="22">
        <v>55227</v>
      </c>
      <c r="L13" s="20">
        <f t="shared" si="1"/>
        <v>573502</v>
      </c>
      <c r="N13" s="218" t="s">
        <v>71</v>
      </c>
      <c r="O13" s="141" t="s">
        <v>73</v>
      </c>
      <c r="P13" s="142">
        <v>6102</v>
      </c>
      <c r="Q13" s="143">
        <v>44706</v>
      </c>
      <c r="R13" s="142">
        <v>6102</v>
      </c>
    </row>
    <row r="14" spans="1:18" ht="24.75" customHeight="1" x14ac:dyDescent="0.3">
      <c r="B14" s="128">
        <v>44714</v>
      </c>
      <c r="C14" s="134">
        <v>44718</v>
      </c>
      <c r="D14" s="20">
        <v>61007.5</v>
      </c>
      <c r="E14" s="20">
        <f t="shared" si="0"/>
        <v>588371.5</v>
      </c>
      <c r="I14" s="81">
        <v>44700</v>
      </c>
      <c r="J14" s="134">
        <v>44701</v>
      </c>
      <c r="K14" s="20">
        <v>47102</v>
      </c>
      <c r="L14" s="20">
        <f t="shared" si="1"/>
        <v>620604</v>
      </c>
      <c r="N14" s="218" t="s">
        <v>71</v>
      </c>
      <c r="O14" s="141" t="s">
        <v>74</v>
      </c>
      <c r="P14" s="142">
        <v>4812</v>
      </c>
      <c r="Q14" s="143">
        <v>44706</v>
      </c>
      <c r="R14" s="142">
        <v>4812</v>
      </c>
    </row>
    <row r="15" spans="1:18" ht="24.75" customHeight="1" x14ac:dyDescent="0.3">
      <c r="B15" s="128">
        <v>44715</v>
      </c>
      <c r="C15" s="134">
        <v>44718</v>
      </c>
      <c r="D15" s="20">
        <v>76511</v>
      </c>
      <c r="E15" s="20">
        <f t="shared" si="0"/>
        <v>664882.5</v>
      </c>
      <c r="I15" s="81">
        <v>44701</v>
      </c>
      <c r="J15" s="134">
        <v>44704</v>
      </c>
      <c r="K15" s="20">
        <v>93134</v>
      </c>
      <c r="L15" s="20">
        <f t="shared" si="1"/>
        <v>713738</v>
      </c>
      <c r="N15" s="218" t="s">
        <v>75</v>
      </c>
      <c r="O15" s="141" t="s">
        <v>76</v>
      </c>
      <c r="P15" s="142">
        <v>10160.6</v>
      </c>
      <c r="Q15" s="143">
        <v>44706</v>
      </c>
      <c r="R15" s="142">
        <v>10160.6</v>
      </c>
    </row>
    <row r="16" spans="1:18" ht="24.75" customHeight="1" x14ac:dyDescent="0.3">
      <c r="B16" s="128">
        <v>44716</v>
      </c>
      <c r="C16" s="134">
        <v>44718</v>
      </c>
      <c r="D16" s="20">
        <v>43736</v>
      </c>
      <c r="E16" s="20">
        <f t="shared" si="0"/>
        <v>708618.5</v>
      </c>
      <c r="I16" s="81">
        <v>44702</v>
      </c>
      <c r="J16" s="134">
        <v>44704</v>
      </c>
      <c r="K16" s="20">
        <v>22308</v>
      </c>
      <c r="L16" s="20">
        <f t="shared" si="1"/>
        <v>736046</v>
      </c>
      <c r="N16" s="218" t="s">
        <v>75</v>
      </c>
      <c r="O16" s="141" t="s">
        <v>77</v>
      </c>
      <c r="P16" s="142">
        <v>75337.5</v>
      </c>
      <c r="Q16" s="143">
        <v>44706</v>
      </c>
      <c r="R16" s="142">
        <v>75337.5</v>
      </c>
    </row>
    <row r="17" spans="1:19" ht="24.75" customHeight="1" x14ac:dyDescent="0.3">
      <c r="B17" s="128">
        <v>44717</v>
      </c>
      <c r="C17" s="134">
        <v>44718</v>
      </c>
      <c r="D17" s="20">
        <v>40903</v>
      </c>
      <c r="E17" s="20">
        <f t="shared" si="0"/>
        <v>749521.5</v>
      </c>
      <c r="I17" s="81">
        <v>44703</v>
      </c>
      <c r="J17" s="134">
        <v>44704</v>
      </c>
      <c r="K17" s="20">
        <v>23536</v>
      </c>
      <c r="L17" s="20">
        <f t="shared" si="1"/>
        <v>759582</v>
      </c>
      <c r="N17" s="218" t="s">
        <v>78</v>
      </c>
      <c r="O17" s="141" t="s">
        <v>79</v>
      </c>
      <c r="P17" s="142">
        <v>29920.44</v>
      </c>
      <c r="Q17" s="143">
        <v>44706</v>
      </c>
      <c r="R17" s="142">
        <v>29920.44</v>
      </c>
    </row>
    <row r="18" spans="1:19" ht="24.75" customHeight="1" x14ac:dyDescent="0.3">
      <c r="B18" s="128">
        <v>44718</v>
      </c>
      <c r="C18" s="134">
        <v>44722</v>
      </c>
      <c r="D18" s="20">
        <v>38582</v>
      </c>
      <c r="E18" s="20">
        <f t="shared" ref="E18:E22" si="2">E17+D18</f>
        <v>788103.5</v>
      </c>
      <c r="I18" s="81"/>
      <c r="J18" s="134"/>
      <c r="K18" s="20"/>
      <c r="L18" s="152">
        <f t="shared" si="1"/>
        <v>759582</v>
      </c>
      <c r="N18" s="218" t="s">
        <v>80</v>
      </c>
      <c r="O18" s="141" t="s">
        <v>81</v>
      </c>
      <c r="P18" s="142">
        <v>72246.7</v>
      </c>
      <c r="Q18" s="143">
        <v>44706</v>
      </c>
      <c r="R18" s="142">
        <v>72246.7</v>
      </c>
    </row>
    <row r="19" spans="1:19" ht="24.75" customHeight="1" x14ac:dyDescent="0.3">
      <c r="B19" s="128">
        <v>44719</v>
      </c>
      <c r="C19" s="134">
        <v>44722</v>
      </c>
      <c r="D19" s="20">
        <v>58184</v>
      </c>
      <c r="E19" s="20">
        <f t="shared" si="2"/>
        <v>846287.5</v>
      </c>
      <c r="I19" s="146"/>
      <c r="J19" s="147"/>
      <c r="K19" s="148"/>
      <c r="L19" s="148"/>
      <c r="N19" s="218" t="s">
        <v>80</v>
      </c>
      <c r="O19" s="141" t="s">
        <v>82</v>
      </c>
      <c r="P19" s="142">
        <v>3036</v>
      </c>
      <c r="Q19" s="143">
        <v>44706</v>
      </c>
      <c r="R19" s="142">
        <v>3036</v>
      </c>
    </row>
    <row r="20" spans="1:19" ht="21" x14ac:dyDescent="0.35">
      <c r="A20" s="121"/>
      <c r="B20" s="128">
        <v>44720</v>
      </c>
      <c r="C20" s="134">
        <v>44720</v>
      </c>
      <c r="D20" s="20">
        <v>4201</v>
      </c>
      <c r="E20" s="20">
        <f t="shared" si="2"/>
        <v>850488.5</v>
      </c>
      <c r="F20" s="121"/>
      <c r="G20" s="121"/>
      <c r="H20" s="121"/>
      <c r="I20" s="149" t="s">
        <v>87</v>
      </c>
      <c r="J20" s="150"/>
      <c r="K20" s="151"/>
      <c r="L20" s="151"/>
      <c r="N20" s="218" t="s">
        <v>83</v>
      </c>
      <c r="O20" s="141" t="s">
        <v>84</v>
      </c>
      <c r="P20" s="142">
        <v>1627.2</v>
      </c>
      <c r="Q20" s="143">
        <v>44706</v>
      </c>
      <c r="R20" s="142">
        <v>1627.2</v>
      </c>
    </row>
    <row r="21" spans="1:19" x14ac:dyDescent="0.3">
      <c r="A21" s="121"/>
      <c r="B21" s="128"/>
      <c r="C21" s="134"/>
      <c r="D21" s="20"/>
      <c r="E21" s="20">
        <f t="shared" si="2"/>
        <v>850488.5</v>
      </c>
      <c r="F21" s="121"/>
      <c r="G21" s="121"/>
      <c r="H21" s="121"/>
      <c r="I21" s="101"/>
      <c r="J21" s="135"/>
      <c r="K21" s="60"/>
      <c r="L21" s="60"/>
      <c r="N21" s="218" t="s">
        <v>83</v>
      </c>
      <c r="O21" s="141" t="s">
        <v>85</v>
      </c>
      <c r="P21" s="142">
        <v>1238.8</v>
      </c>
      <c r="Q21" s="143">
        <v>44706</v>
      </c>
      <c r="R21" s="142">
        <v>1238.8</v>
      </c>
    </row>
    <row r="22" spans="1:19" x14ac:dyDescent="0.3">
      <c r="A22" s="121"/>
      <c r="B22" s="128"/>
      <c r="C22" s="134"/>
      <c r="D22" s="20"/>
      <c r="E22" s="157">
        <f t="shared" si="2"/>
        <v>850488.5</v>
      </c>
      <c r="F22" s="121"/>
      <c r="G22" s="121"/>
      <c r="H22" s="121"/>
      <c r="I22" s="101"/>
      <c r="J22" s="135"/>
      <c r="K22" s="60"/>
      <c r="L22" s="60"/>
      <c r="N22" s="218" t="s">
        <v>83</v>
      </c>
      <c r="O22" s="141" t="s">
        <v>86</v>
      </c>
      <c r="P22" s="142">
        <v>62762.55</v>
      </c>
      <c r="Q22" s="143">
        <v>44706</v>
      </c>
      <c r="R22" s="144">
        <v>50646.16</v>
      </c>
      <c r="S22" s="158">
        <f>P22-R22</f>
        <v>12116.39</v>
      </c>
    </row>
    <row r="23" spans="1:19" x14ac:dyDescent="0.3">
      <c r="A23" s="121"/>
      <c r="B23" s="128"/>
      <c r="C23" s="134"/>
      <c r="D23" s="20"/>
      <c r="E23" s="20"/>
      <c r="F23" s="121"/>
      <c r="G23" s="121"/>
      <c r="H23" s="121"/>
      <c r="I23" s="101"/>
      <c r="J23" s="135"/>
      <c r="K23" s="60"/>
      <c r="L23" s="60"/>
      <c r="R23" s="145">
        <f>SUM(R2:R22)</f>
        <v>759581.99999999988</v>
      </c>
    </row>
    <row r="24" spans="1:19" x14ac:dyDescent="0.3">
      <c r="A24" s="121"/>
      <c r="B24" s="128"/>
      <c r="C24" s="134"/>
      <c r="D24" s="20"/>
      <c r="E24" s="20"/>
      <c r="F24" s="121"/>
      <c r="G24" s="121"/>
      <c r="H24" s="121"/>
      <c r="I24" s="101"/>
      <c r="J24" s="135"/>
      <c r="K24" s="60"/>
      <c r="L24" s="60"/>
    </row>
    <row r="25" spans="1:19" x14ac:dyDescent="0.3">
      <c r="A25" s="121"/>
      <c r="B25" s="128"/>
      <c r="C25" s="134"/>
      <c r="D25" s="20"/>
      <c r="E25" s="22">
        <v>850487.81</v>
      </c>
      <c r="F25" s="121"/>
      <c r="G25" s="121"/>
      <c r="H25" s="121"/>
      <c r="I25" s="101"/>
      <c r="J25" s="135"/>
      <c r="K25" s="60"/>
      <c r="L25" s="60"/>
    </row>
    <row r="26" spans="1:19" ht="21" x14ac:dyDescent="0.35">
      <c r="B26" s="154"/>
      <c r="C26" s="154"/>
      <c r="D26" s="154"/>
      <c r="E26" s="154"/>
      <c r="F26" s="154"/>
      <c r="G26" s="154"/>
      <c r="H26" s="154"/>
      <c r="I26" s="154"/>
      <c r="J26" s="154"/>
      <c r="K26" s="154"/>
      <c r="L26" s="154"/>
    </row>
    <row r="28" spans="1:19" ht="24" customHeight="1" x14ac:dyDescent="0.3"/>
    <row r="29" spans="1:19" ht="24" customHeight="1" x14ac:dyDescent="0.3"/>
    <row r="30" spans="1:19" ht="24" customHeight="1" x14ac:dyDescent="0.3"/>
    <row r="31" spans="1:19" ht="24" customHeight="1" x14ac:dyDescent="0.3"/>
    <row r="32" spans="1:19" ht="24" customHeight="1" x14ac:dyDescent="0.3"/>
    <row r="33" spans="1:16" ht="24" customHeight="1" x14ac:dyDescent="0.3"/>
    <row r="34" spans="1:16" ht="24" customHeight="1" x14ac:dyDescent="0.3"/>
    <row r="35" spans="1:16" ht="24" customHeight="1" x14ac:dyDescent="0.3"/>
    <row r="36" spans="1:16" ht="24" customHeight="1" x14ac:dyDescent="0.3"/>
    <row r="37" spans="1:16" ht="24" customHeight="1" x14ac:dyDescent="0.3"/>
    <row r="38" spans="1:16" ht="24" customHeight="1" x14ac:dyDescent="0.3"/>
    <row r="39" spans="1:16" ht="24" customHeight="1" x14ac:dyDescent="0.3">
      <c r="K39" s="159">
        <v>12116.39</v>
      </c>
      <c r="M39" s="217"/>
      <c r="N39" s="217"/>
      <c r="O39" s="217"/>
      <c r="P39" s="217"/>
    </row>
    <row r="40" spans="1:16" ht="24" customHeight="1" thickBot="1" x14ac:dyDescent="0.4">
      <c r="K40" s="160">
        <v>46744</v>
      </c>
      <c r="M40" s="155" t="s">
        <v>43</v>
      </c>
      <c r="N40" s="156"/>
      <c r="O40" s="156"/>
      <c r="P40" s="156"/>
    </row>
    <row r="41" spans="1:16" ht="24" customHeight="1" thickBot="1" x14ac:dyDescent="0.4">
      <c r="K41" s="160">
        <v>14500.7</v>
      </c>
      <c r="M41" s="130" t="s">
        <v>44</v>
      </c>
      <c r="N41" s="132" t="s">
        <v>45</v>
      </c>
      <c r="O41" s="137" t="s">
        <v>2</v>
      </c>
      <c r="P41" s="131" t="s">
        <v>46</v>
      </c>
    </row>
    <row r="42" spans="1:16" ht="15.75" x14ac:dyDescent="0.25">
      <c r="K42" s="160">
        <v>41351.199999999997</v>
      </c>
      <c r="M42" s="128">
        <v>44704</v>
      </c>
      <c r="N42" s="133">
        <v>44707</v>
      </c>
      <c r="O42" s="129">
        <v>50868</v>
      </c>
      <c r="P42" s="129">
        <f>O42</f>
        <v>50868</v>
      </c>
    </row>
    <row r="43" spans="1:16" ht="15.75" x14ac:dyDescent="0.25">
      <c r="A43" s="121"/>
      <c r="B43" s="121"/>
      <c r="C43" s="121"/>
      <c r="D43" s="121"/>
      <c r="E43" s="121"/>
      <c r="F43" s="121"/>
      <c r="G43" s="121"/>
      <c r="H43" s="121"/>
      <c r="K43" s="160">
        <v>5624</v>
      </c>
      <c r="M43" s="128">
        <v>44705</v>
      </c>
      <c r="N43" s="134">
        <v>44707</v>
      </c>
      <c r="O43" s="20">
        <v>48179</v>
      </c>
      <c r="P43" s="20">
        <f>P42+O43</f>
        <v>99047</v>
      </c>
    </row>
    <row r="44" spans="1:16" ht="15.75" x14ac:dyDescent="0.25">
      <c r="A44" s="121"/>
      <c r="B44" s="121"/>
      <c r="C44" s="121"/>
      <c r="D44" s="121"/>
      <c r="E44" s="121"/>
      <c r="F44" s="121"/>
      <c r="G44" s="121"/>
      <c r="H44" s="121"/>
      <c r="I44" s="101"/>
      <c r="J44" s="135"/>
      <c r="K44" s="160">
        <v>45618</v>
      </c>
      <c r="L44" s="60"/>
      <c r="M44" s="128">
        <v>44706</v>
      </c>
      <c r="N44" s="134">
        <v>44707</v>
      </c>
      <c r="O44" s="20">
        <v>41272</v>
      </c>
      <c r="P44" s="20">
        <f>P43+O44</f>
        <v>140319</v>
      </c>
    </row>
    <row r="45" spans="1:16" ht="15.75" x14ac:dyDescent="0.25">
      <c r="A45" s="121"/>
      <c r="B45" s="121"/>
      <c r="C45" s="121"/>
      <c r="D45" s="121"/>
      <c r="E45" s="121"/>
      <c r="F45" s="121"/>
      <c r="G45" s="121"/>
      <c r="H45" s="121"/>
      <c r="I45" s="101"/>
      <c r="J45" s="135"/>
      <c r="K45" s="160">
        <v>35193.4</v>
      </c>
      <c r="L45" s="60"/>
      <c r="M45" s="128">
        <v>44707</v>
      </c>
      <c r="N45" s="134">
        <v>44711</v>
      </c>
      <c r="O45" s="20">
        <v>65213</v>
      </c>
      <c r="P45" s="20">
        <f t="shared" ref="P45:P60" si="3">P44+O45</f>
        <v>205532</v>
      </c>
    </row>
    <row r="46" spans="1:16" ht="15.75" x14ac:dyDescent="0.25">
      <c r="A46" s="121"/>
      <c r="B46" s="121"/>
      <c r="C46" s="121"/>
      <c r="D46" s="121"/>
      <c r="E46" s="121"/>
      <c r="F46" s="121"/>
      <c r="G46" s="121"/>
      <c r="H46" s="121"/>
      <c r="I46" s="101"/>
      <c r="J46" s="135"/>
      <c r="K46" s="160">
        <v>69268.88</v>
      </c>
      <c r="L46" s="60"/>
      <c r="M46" s="128">
        <v>44708</v>
      </c>
      <c r="N46" s="134">
        <v>44711</v>
      </c>
      <c r="O46" s="20">
        <v>48108</v>
      </c>
      <c r="P46" s="20">
        <f t="shared" si="3"/>
        <v>253640</v>
      </c>
    </row>
    <row r="47" spans="1:16" ht="15.75" x14ac:dyDescent="0.25">
      <c r="A47" s="121"/>
      <c r="B47" s="121"/>
      <c r="C47" s="121"/>
      <c r="D47" s="121"/>
      <c r="E47" s="121"/>
      <c r="F47" s="121"/>
      <c r="G47" s="121"/>
      <c r="H47" s="121"/>
      <c r="I47" s="101"/>
      <c r="J47" s="135"/>
      <c r="K47" s="160">
        <v>25197.4</v>
      </c>
      <c r="L47" s="60"/>
      <c r="M47" s="128">
        <v>44709</v>
      </c>
      <c r="N47" s="134">
        <v>44711</v>
      </c>
      <c r="O47" s="20">
        <v>72001</v>
      </c>
      <c r="P47" s="20">
        <f t="shared" si="3"/>
        <v>325641</v>
      </c>
    </row>
    <row r="48" spans="1:16" ht="15.75" x14ac:dyDescent="0.25">
      <c r="A48" s="121"/>
      <c r="B48" s="121"/>
      <c r="C48" s="121"/>
      <c r="D48" s="121"/>
      <c r="E48" s="121"/>
      <c r="F48" s="121"/>
      <c r="G48" s="121"/>
      <c r="H48" s="121"/>
      <c r="I48" s="101"/>
      <c r="J48" s="135"/>
      <c r="K48" s="160">
        <v>58580.5</v>
      </c>
      <c r="L48" s="60"/>
      <c r="M48" s="128">
        <v>44710</v>
      </c>
      <c r="N48" s="134">
        <v>44711</v>
      </c>
      <c r="O48" s="20">
        <v>45288</v>
      </c>
      <c r="P48" s="20">
        <f t="shared" si="3"/>
        <v>370929</v>
      </c>
    </row>
    <row r="49" spans="1:16" ht="15.75" x14ac:dyDescent="0.25">
      <c r="A49" s="121"/>
      <c r="B49" s="121"/>
      <c r="C49" s="121"/>
      <c r="D49" s="121"/>
      <c r="E49" s="121"/>
      <c r="F49" s="121"/>
      <c r="G49" s="121"/>
      <c r="H49" s="121"/>
      <c r="I49" s="101"/>
      <c r="J49" s="135"/>
      <c r="K49" s="160">
        <v>8932</v>
      </c>
      <c r="L49" s="60"/>
      <c r="M49" s="128">
        <v>44711</v>
      </c>
      <c r="N49" s="134">
        <v>44714</v>
      </c>
      <c r="O49" s="20">
        <v>52084</v>
      </c>
      <c r="P49" s="20">
        <f t="shared" si="3"/>
        <v>423013</v>
      </c>
    </row>
    <row r="50" spans="1:16" ht="15.75" x14ac:dyDescent="0.25">
      <c r="A50" s="121"/>
      <c r="B50" s="121"/>
      <c r="C50" s="121"/>
      <c r="D50" s="121"/>
      <c r="E50" s="121"/>
      <c r="F50" s="121"/>
      <c r="G50" s="121"/>
      <c r="H50" s="121"/>
      <c r="I50" s="101"/>
      <c r="J50" s="135"/>
      <c r="K50" s="160">
        <v>51784.4</v>
      </c>
      <c r="L50" s="60"/>
      <c r="M50" s="128">
        <v>44712</v>
      </c>
      <c r="N50" s="134">
        <v>44714</v>
      </c>
      <c r="O50" s="20">
        <v>54287</v>
      </c>
      <c r="P50" s="20">
        <f t="shared" si="3"/>
        <v>477300</v>
      </c>
    </row>
    <row r="51" spans="1:16" ht="15.75" x14ac:dyDescent="0.25">
      <c r="A51" s="121"/>
      <c r="B51" s="121"/>
      <c r="C51" s="121"/>
      <c r="D51" s="121"/>
      <c r="E51" s="121"/>
      <c r="F51" s="121"/>
      <c r="G51" s="121"/>
      <c r="H51" s="121"/>
      <c r="I51" s="101"/>
      <c r="J51" s="135"/>
      <c r="K51" s="159">
        <v>15291.4</v>
      </c>
      <c r="L51" s="60"/>
      <c r="M51" s="128">
        <v>44713</v>
      </c>
      <c r="N51" s="134">
        <v>44714</v>
      </c>
      <c r="O51" s="22">
        <v>50064</v>
      </c>
      <c r="P51" s="20">
        <f t="shared" si="3"/>
        <v>527364</v>
      </c>
    </row>
    <row r="52" spans="1:16" ht="15.75" x14ac:dyDescent="0.25">
      <c r="A52" s="121"/>
      <c r="B52" s="121"/>
      <c r="C52" s="121"/>
      <c r="D52" s="121"/>
      <c r="E52" s="121"/>
      <c r="F52" s="121"/>
      <c r="G52" s="121"/>
      <c r="H52" s="121"/>
      <c r="I52" s="101"/>
      <c r="J52" s="135"/>
      <c r="K52" s="159">
        <v>66691.399999999994</v>
      </c>
      <c r="L52" s="60"/>
      <c r="M52" s="128">
        <v>44714</v>
      </c>
      <c r="N52" s="134">
        <v>44718</v>
      </c>
      <c r="O52" s="20">
        <v>61007.5</v>
      </c>
      <c r="P52" s="20">
        <f t="shared" si="3"/>
        <v>588371.5</v>
      </c>
    </row>
    <row r="53" spans="1:16" ht="15.75" x14ac:dyDescent="0.25">
      <c r="A53" s="121"/>
      <c r="B53" s="121"/>
      <c r="C53" s="121"/>
      <c r="D53" s="121"/>
      <c r="E53" s="121"/>
      <c r="F53" s="121"/>
      <c r="G53" s="121"/>
      <c r="H53" s="121"/>
      <c r="I53" s="101"/>
      <c r="J53" s="135"/>
      <c r="K53" s="159">
        <v>70251.75</v>
      </c>
      <c r="L53" s="60"/>
      <c r="M53" s="128">
        <v>44715</v>
      </c>
      <c r="N53" s="134">
        <v>44718</v>
      </c>
      <c r="O53" s="20">
        <v>76511</v>
      </c>
      <c r="P53" s="20">
        <f t="shared" si="3"/>
        <v>664882.5</v>
      </c>
    </row>
    <row r="54" spans="1:16" ht="15.75" x14ac:dyDescent="0.25">
      <c r="A54" s="121"/>
      <c r="B54" s="121"/>
      <c r="C54" s="121"/>
      <c r="D54" s="121"/>
      <c r="E54" s="121"/>
      <c r="F54" s="121"/>
      <c r="G54" s="121"/>
      <c r="H54" s="121"/>
      <c r="I54" s="101"/>
      <c r="J54" s="135"/>
      <c r="K54" s="159">
        <v>13507</v>
      </c>
      <c r="L54" s="60"/>
      <c r="M54" s="128">
        <v>44716</v>
      </c>
      <c r="N54" s="134">
        <v>44718</v>
      </c>
      <c r="O54" s="20">
        <v>43736</v>
      </c>
      <c r="P54" s="20">
        <f t="shared" si="3"/>
        <v>708618.5</v>
      </c>
    </row>
    <row r="55" spans="1:16" ht="15.75" x14ac:dyDescent="0.25">
      <c r="A55" s="121"/>
      <c r="B55" s="121"/>
      <c r="C55" s="121"/>
      <c r="D55" s="121"/>
      <c r="E55" s="121"/>
      <c r="F55" s="121"/>
      <c r="G55" s="121"/>
      <c r="H55" s="121"/>
      <c r="I55" s="101"/>
      <c r="J55" s="135"/>
      <c r="K55" s="159">
        <v>494</v>
      </c>
      <c r="L55" s="60"/>
      <c r="M55" s="128">
        <v>44717</v>
      </c>
      <c r="N55" s="134">
        <v>44718</v>
      </c>
      <c r="O55" s="20">
        <v>40903</v>
      </c>
      <c r="P55" s="20">
        <f t="shared" si="3"/>
        <v>749521.5</v>
      </c>
    </row>
    <row r="56" spans="1:16" ht="15.75" x14ac:dyDescent="0.25">
      <c r="A56" s="121"/>
      <c r="B56" s="121"/>
      <c r="C56" s="121"/>
      <c r="D56" s="121"/>
      <c r="E56" s="121"/>
      <c r="F56" s="121"/>
      <c r="G56" s="121"/>
      <c r="H56" s="121"/>
      <c r="I56" s="101"/>
      <c r="J56" s="135"/>
      <c r="K56" s="159">
        <v>66113.67</v>
      </c>
      <c r="L56" s="60"/>
      <c r="M56" s="128">
        <v>44718</v>
      </c>
      <c r="N56" s="134">
        <v>44722</v>
      </c>
      <c r="O56" s="20">
        <v>38582</v>
      </c>
      <c r="P56" s="20">
        <f t="shared" si="3"/>
        <v>788103.5</v>
      </c>
    </row>
    <row r="57" spans="1:16" ht="15.75" x14ac:dyDescent="0.25">
      <c r="A57" s="121"/>
      <c r="B57" s="121"/>
      <c r="C57" s="121"/>
      <c r="D57" s="121"/>
      <c r="E57" s="121"/>
      <c r="F57" s="121"/>
      <c r="G57" s="121"/>
      <c r="H57" s="121"/>
      <c r="I57" s="101"/>
      <c r="J57" s="135"/>
      <c r="K57" s="159">
        <v>907.2</v>
      </c>
      <c r="L57" s="60"/>
      <c r="M57" s="128">
        <v>44719</v>
      </c>
      <c r="N57" s="134">
        <v>44722</v>
      </c>
      <c r="O57" s="20">
        <v>58184</v>
      </c>
      <c r="P57" s="20">
        <f t="shared" si="3"/>
        <v>846287.5</v>
      </c>
    </row>
    <row r="58" spans="1:16" ht="15.75" x14ac:dyDescent="0.25">
      <c r="A58" s="121"/>
      <c r="B58" s="121"/>
      <c r="C58" s="121"/>
      <c r="D58" s="121"/>
      <c r="E58" s="121"/>
      <c r="F58" s="121"/>
      <c r="G58" s="121"/>
      <c r="H58" s="121"/>
      <c r="I58" s="101"/>
      <c r="J58" s="135"/>
      <c r="K58" s="159">
        <v>1956</v>
      </c>
      <c r="L58" s="60"/>
      <c r="M58" s="128">
        <v>44720</v>
      </c>
      <c r="N58" s="134">
        <v>44720</v>
      </c>
      <c r="O58" s="20">
        <v>4201</v>
      </c>
      <c r="P58" s="20">
        <f t="shared" si="3"/>
        <v>850488.5</v>
      </c>
    </row>
    <row r="59" spans="1:16" ht="15.75" x14ac:dyDescent="0.25">
      <c r="A59" s="121"/>
      <c r="B59" s="121"/>
      <c r="C59" s="121"/>
      <c r="D59" s="121"/>
      <c r="E59" s="121"/>
      <c r="F59" s="121"/>
      <c r="G59" s="121"/>
      <c r="H59" s="121"/>
      <c r="I59" s="101"/>
      <c r="J59" s="135"/>
      <c r="K59" s="159">
        <v>48025.599999999999</v>
      </c>
      <c r="L59" s="60"/>
      <c r="M59" s="128"/>
      <c r="N59" s="134"/>
      <c r="O59" s="20"/>
      <c r="P59" s="20">
        <f t="shared" si="3"/>
        <v>850488.5</v>
      </c>
    </row>
    <row r="60" spans="1:16" x14ac:dyDescent="0.3">
      <c r="K60" s="159">
        <v>133204.96</v>
      </c>
      <c r="L60" s="60"/>
      <c r="M60" s="128"/>
      <c r="N60" s="134"/>
      <c r="O60" s="20"/>
      <c r="P60" s="157">
        <f t="shared" si="3"/>
        <v>850488.5</v>
      </c>
    </row>
    <row r="61" spans="1:16" ht="15.75" x14ac:dyDescent="0.25">
      <c r="K61" s="159">
        <v>19133.36</v>
      </c>
      <c r="L61" s="127"/>
      <c r="M61" s="128"/>
      <c r="N61" s="134"/>
      <c r="O61" s="20"/>
      <c r="P61" s="20"/>
    </row>
    <row r="62" spans="1:16" ht="19.5" thickBot="1" x14ac:dyDescent="0.35">
      <c r="K62" s="159">
        <v>0</v>
      </c>
      <c r="L62" s="121"/>
    </row>
    <row r="63" spans="1:16" ht="19.5" thickBot="1" x14ac:dyDescent="0.35">
      <c r="K63" s="219">
        <f>SUM(K39:K62)</f>
        <v>850487.21</v>
      </c>
      <c r="L63" s="220"/>
    </row>
    <row r="68" spans="11:11" x14ac:dyDescent="0.3">
      <c r="K68" s="54"/>
    </row>
  </sheetData>
  <sortState ref="I3:N63">
    <sortCondition ref="K3:K63"/>
  </sortState>
  <pageMargins left="0.23622047244094491" right="0.23622047244094491" top="0.74" bottom="0.35433070866141736" header="0.31496062992125984" footer="0.31496062992125984"/>
  <pageSetup scale="75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REMISIONES OCTUBRE  2021     </vt:lpstr>
      <vt:lpstr>REMISIONES   NOVIEMBRE  2021 </vt:lpstr>
      <vt:lpstr>REMISIONES DICIEMBRE  22021  </vt:lpstr>
      <vt:lpstr>REMISIONES   ENERO  2022  </vt:lpstr>
      <vt:lpstr>REMISIONES FEBRERO   2022  </vt:lpstr>
      <vt:lpstr>REMISIONES  MARZO   2022    </vt:lpstr>
      <vt:lpstr>REMISIONES   ABRIL  2 0 2 2    </vt:lpstr>
      <vt:lpstr>REMISIONES  MAYO   2022   </vt:lpstr>
      <vt:lpstr>DEPOSITOS   ODELPA   Y  NORMA L</vt:lpstr>
      <vt:lpstr>  REMISIONES   JUNIO  2022   </vt:lpstr>
      <vt:lpstr>DEPOS  A NLP  ODELPA De Zaval</vt:lpstr>
      <vt:lpstr>  REMISIONES    JULIO   2022   </vt:lpstr>
      <vt:lpstr>DEPOSITOS A ODELPA   Zavaleta  </vt:lpstr>
      <vt:lpstr>  REMISIONES   AGOSTO   2022   </vt:lpstr>
      <vt:lpstr>REMISIONES  SEPTIEMBRE 2022</vt:lpstr>
      <vt:lpstr>DEPOSITOS ZAVALETA &amp; Obrador 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2022-10-03T17:04:59Z</cp:lastPrinted>
  <dcterms:created xsi:type="dcterms:W3CDTF">2021-08-26T12:23:59Z</dcterms:created>
  <dcterms:modified xsi:type="dcterms:W3CDTF">2022-10-07T17:21:33Z</dcterms:modified>
</cp:coreProperties>
</file>