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<sst xmlns="http://schemas.openxmlformats.org/spreadsheetml/2006/main" count="19502" uniqueCount="6985">
  <si>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</si>
  <si>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</si>
  <si>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</si>
  <si>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</si>
  <si>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</si>
  <si>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</si>
  <si>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</si>
  <si>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</si>
  <si>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</si>
  <si>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</si>
  <si>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</si>
  <si>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</si>
  <si>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</si>
  <si>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</si>
  <si>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</si>
  <si>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</si>
  <si>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</si>
  <si>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</si>
  <si>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</si>
  <si>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</si>
  <si>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</si>
  <si>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</si>
  <si>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</si>
  <si>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</si>
  <si>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</si>
  <si>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</si>
  <si>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</si>
  <si>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</si>
  <si>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</si>
  <si>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</si>
  <si>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</si>
  <si>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</si>
  <si>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</si>
  <si>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</si>
  <si>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</si>
  <si>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</si>
  <si>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</si>
  <si>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</si>
  <si>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</si>
  <si>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</si>
  <si>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</si>
  <si>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</si>
  <si>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</si>
  <si>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</si>
  <si>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</si>
  <si>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</si>
  <si>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</si>
  <si>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</si>
  <si>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</si>
  <si>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</si>
  <si>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</si>
  <si>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</si>
  <si>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</si>
  <si>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</si>
  <si>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</si>
  <si>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</si>
  <si>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</si>
  <si>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</si>
  <si>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</si>
  <si>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</si>
  <si>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</si>
  <si>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</si>
  <si>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</si>
  <si>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</si>
  <si>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</si>
  <si>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</si>
  <si>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</si>
  <si>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</si>
  <si>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</si>
  <si>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</si>
  <si>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</si>
  <si>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</si>
  <si>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</si>
  <si>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</si>
  <si>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</si>
  <si>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</si>
  <si>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</si>
  <si>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</si>
  <si>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</si>
  <si>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</si>
  <si>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</si>
  <si>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</si>
  <si>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</si>
  <si>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</si>
  <si>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</si>
  <si>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</si>
  <si>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</si>
  <si>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</si>
  <si>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</si>
  <si>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</si>
  <si>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</si>
  <si>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</si>
  <si>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</si>
  <si>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</si>
  <si>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</si>
  <si>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</si>
  <si>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</si>
  <si>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</si>
  <si>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</si>
  <si>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</si>
  <si>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</si>
  <si>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</si>
  <si>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</si>
  <si>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</si>
  <si>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</si>
  <si>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</si>
  <si>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</si>
  <si>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</si>
  <si>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</si>
  <si>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</si>
  <si>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</si>
  <si>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</si>
  <si>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</si>
  <si>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</si>
  <si>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</si>
  <si>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</si>
  <si>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</si>
  <si>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</si>
  <si>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</si>
  <si>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</si>
  <si>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</si>
  <si>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</si>
  <si>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</si>
  <si>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</si>
  <si>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</si>
  <si>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</si>
  <si>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</si>
  <si>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</si>
  <si>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</si>
  <si>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</si>
  <si>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</si>
  <si>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</si>
  <si>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</si>
  <si>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</si>
  <si>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</si>
  <si>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</si>
  <si>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</si>
  <si>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</si>
  <si>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</si>
  <si>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</si>
  <si>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</si>
  <si>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</si>
  <si>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</si>
  <si>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</si>
  <si>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</si>
  <si>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</si>
  <si>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</si>
  <si>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</si>
  <si>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</si>
  <si>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</si>
  <si>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</si>
  <si>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</si>
  <si>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</si>
  <si>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</si>
  <si>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</si>
  <si>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</si>
  <si>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</si>
  <si>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</si>
  <si>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</si>
  <si>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</si>
  <si>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</si>
  <si>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</si>
  <si>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</si>
  <si>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</si>
  <si>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</si>
  <si>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</si>
  <si>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</si>
  <si>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</si>
  <si>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</si>
  <si>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</si>
  <si>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</si>
  <si>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</si>
  <si>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</si>
  <si>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</si>
  <si>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</si>
  <si>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</si>
  <si>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</si>
  <si>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</si>
  <si>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</si>
  <si>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</si>
  <si>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</si>
  <si>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</si>
  <si>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</si>
  <si>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</si>
  <si>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</si>
  <si>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</si>
  <si>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</si>
  <si>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</si>
  <si>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</si>
  <si>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</si>
  <si>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</si>
  <si>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</si>
  <si>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</si>
  <si>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</si>
  <si>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</si>
  <si>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</si>
  <si>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</si>
  <si>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</si>
  <si>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</si>
  <si>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</si>
  <si>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</si>
  <si>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</si>
  <si>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</si>
  <si>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</si>
  <si>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</si>
  <si>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</si>
  <si>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</si>
  <si>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</si>
  <si>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</si>
  <si>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</si>
  <si>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</si>
  <si>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</si>
  <si>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</si>
  <si>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</si>
  <si>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</si>
  <si>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</si>
  <si>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</si>
  <si>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</si>
  <si>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</si>
  <si>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</si>
  <si>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</si>
  <si>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</si>
  <si>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</si>
  <si>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</si>
  <si>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</si>
  <si>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</si>
  <si>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</si>
  <si>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</si>
  <si>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</si>
  <si>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</si>
  <si>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</si>
  <si>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</si>
  <si>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</si>
  <si>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</si>
  <si>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</si>
  <si>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</si>
  <si>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</si>
  <si>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</si>
  <si>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</si>
  <si>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</si>
  <si>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</si>
  <si>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</si>
  <si>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</si>
  <si>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</si>
  <si>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</si>
  <si>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</si>
  <si>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</si>
  <si>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</si>
  <si>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</si>
  <si>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</si>
  <si>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</si>
  <si>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</si>
  <si>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</si>
  <si>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</si>
  <si>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</si>
  <si>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</si>
  <si>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</si>
  <si>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</si>
  <si>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</si>
  <si>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</si>
  <si>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</si>
  <si>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</si>
  <si>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</si>
  <si>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</si>
  <si>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</si>
  <si>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</si>
  <si>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</si>
  <si>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</si>
  <si>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</si>
  <si>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</si>
  <si>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</si>
  <si>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</si>
  <si>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</si>
  <si>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</si>
  <si>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</si>
  <si>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</si>
  <si>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</si>
  <si>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</si>
  <si>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</si>
  <si>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</si>
  <si>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</si>
  <si>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</si>
  <si>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</si>
  <si>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</si>
  <si>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</si>
  <si>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</si>
  <si>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</si>
  <si>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</si>
  <si>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</si>
  <si>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</si>
  <si>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</si>
  <si>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</si>
  <si>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</si>
  <si>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</si>
  <si>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</si>
  <si>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</si>
  <si>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</si>
  <si>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</si>
  <si>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</si>
  <si>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</si>
  <si>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</si>
  <si>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</si>
  <si>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</si>
  <si>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</si>
  <si>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</si>
  <si>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</si>
  <si>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</si>
  <si>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</si>
  <si>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</si>
  <si>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</si>
  <si>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</si>
  <si>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</si>
  <si>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</si>
  <si>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</si>
  <si>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</si>
  <si>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</si>
  <si>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</si>
  <si>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</si>
  <si>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</si>
  <si>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</si>
  <si>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</si>
  <si>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</si>
  <si>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</si>
  <si>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</si>
  <si>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</si>
  <si>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</si>
  <si>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</si>
  <si>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</si>
  <si>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</si>
  <si>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</si>
  <si>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</si>
  <si>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</si>
  <si>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</si>
  <si>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</si>
  <si>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</si>
  <si>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</si>
  <si>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</si>
  <si>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</si>
  <si>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</si>
  <si>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</si>
  <si>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</si>
  <si>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</si>
  <si>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</si>
  <si>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</si>
  <si>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</si>
  <si>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</si>
  <si>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</si>
  <si>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</si>
  <si>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</si>
  <si>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</si>
  <si>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</si>
  <si>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</si>
  <si>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</si>
  <si>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</si>
  <si>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</si>
  <si>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</si>
  <si>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</si>
  <si>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</si>
  <si>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</si>
  <si>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</si>
  <si>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</si>
  <si>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</si>
  <si>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</si>
  <si>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</si>
  <si>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</si>
  <si>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</si>
  <si>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</si>
  <si>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</si>
  <si>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</si>
  <si>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</si>
  <si>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</si>
  <si>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</si>
  <si>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</si>
  <si>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</si>
  <si>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</si>
  <si>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</si>
  <si>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</si>
  <si>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</si>
  <si>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</si>
  <si>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</si>
  <si>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</si>
  <si>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</si>
  <si>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</si>
  <si>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</si>
  <si>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</si>
  <si>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</si>
  <si>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</si>
  <si>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</si>
  <si>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</si>
  <si>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</si>
  <si>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</si>
  <si>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</si>
  <si>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</si>
  <si>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</si>
  <si>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</si>
  <si>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</si>
  <si>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</si>
  <si>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</si>
  <si>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</si>
  <si>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</si>
  <si>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</si>
  <si>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</si>
  <si>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</si>
  <si>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</si>
  <si>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</si>
  <si>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</si>
  <si>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</si>
  <si>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</si>
  <si>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</si>
  <si>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</si>
  <si>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</si>
  <si>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</si>
  <si>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</si>
  <si>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</si>
  <si>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</si>
  <si>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</si>
  <si>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</si>
  <si>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</si>
  <si>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</si>
  <si>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</si>
  <si>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</si>
  <si>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</si>
  <si>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</si>
  <si>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</si>
  <si>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</si>
  <si>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</si>
  <si>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</si>
  <si>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</si>
  <si>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</si>
  <si>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</si>
  <si>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</si>
  <si>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</si>
  <si>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</si>
  <si>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</si>
  <si>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</si>
  <si>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</si>
  <si>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</si>
  <si>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</si>
  <si>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</si>
  <si>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</si>
  <si>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</si>
  <si>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</si>
  <si>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</si>
  <si>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</si>
  <si>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</si>
  <si>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</si>
  <si>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</si>
  <si>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</si>
  <si>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</si>
  <si>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</si>
  <si>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</si>
  <si>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</si>
  <si>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</si>
  <si>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</si>
  <si>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</si>
  <si>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</si>
  <si>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</si>
  <si>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</si>
  <si>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</si>
  <si>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</si>
  <si>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</si>
  <si>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</si>
  <si>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</si>
  <si>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</si>
  <si>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</si>
  <si>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</si>
  <si>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</si>
  <si>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</si>
  <si>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</si>
  <si>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</si>
  <si>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</si>
  <si>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</si>
  <si>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</si>
  <si>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</si>
  <si>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</si>
  <si>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</si>
  <si>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</si>
  <si>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</si>
  <si>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</si>
  <si>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</si>
  <si>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</si>
  <si>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</si>
  <si>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</si>
  <si>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</si>
  <si>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</si>
  <si>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</si>
  <si>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</si>
  <si>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</si>
  <si>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</si>
  <si>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</si>
  <si>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</si>
  <si>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</si>
  <si>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</si>
  <si>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</si>
  <si>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</si>
  <si>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</si>
  <si>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</si>
  <si>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</si>
  <si>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</si>
  <si>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</si>
  <si>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</si>
  <si>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</si>
  <si>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</si>
  <si>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</si>
  <si>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</si>
  <si>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</si>
  <si>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</si>
  <si>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</si>
  <si>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</si>
  <si>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</si>
  <si>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</si>
  <si>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</si>
  <si>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</si>
  <si>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</si>
  <si>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</si>
  <si>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</si>
  <si>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</si>
  <si>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</si>
  <si>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</si>
  <si>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</si>
  <si>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</si>
  <si>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</si>
  <si>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</si>
  <si>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</si>
  <si>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</si>
  <si>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</si>
  <si>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</si>
  <si>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</si>
  <si>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</si>
  <si>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</si>
  <si>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</si>
  <si>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</si>
  <si>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</si>
  <si>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</si>
  <si>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</si>
  <si>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</si>
  <si>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</si>
  <si>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</si>
  <si>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</si>
  <si>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</si>
  <si>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</si>
  <si>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</si>
  <si>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</si>
  <si>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</si>
  <si>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</si>
  <si>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</si>
  <si>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</si>
  <si>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</si>
  <si>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</si>
  <si>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</si>
  <si>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</si>
  <si>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</si>
  <si>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</si>
  <si>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</si>
  <si>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</si>
  <si>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</si>
  <si>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</si>
  <si>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</si>
  <si>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</si>
  <si>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</si>
  <si>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</si>
  <si>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</si>
  <si>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</si>
  <si>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</si>
  <si>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</si>
  <si>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</si>
  <si>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</si>
  <si>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</si>
  <si>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</si>
  <si>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</si>
  <si>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</si>
  <si>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</si>
  <si>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</si>
  <si>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</si>
  <si>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</si>
  <si>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</si>
  <si>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</si>
  <si>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</si>
  <si>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</si>
  <si>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</si>
  <si>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</si>
  <si>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</si>
  <si>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</si>
  <si>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</si>
  <si>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</si>
  <si>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</si>
  <si>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</si>
  <si>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</si>
  <si>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</si>
  <si>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</si>
  <si>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</si>
  <si>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</si>
  <si>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</si>
  <si>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</si>
  <si>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</si>
  <si>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</si>
  <si>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</si>
  <si>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</si>
  <si>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</si>
  <si>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</si>
  <si>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</si>
  <si>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</si>
  <si>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</si>
  <si>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</si>
  <si>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</si>
  <si>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</si>
  <si>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</si>
  <si>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</si>
  <si>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</si>
  <si>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</si>
  <si>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</si>
  <si>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</si>
  <si>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</si>
  <si>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</si>
  <si>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</si>
  <si>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</si>
  <si>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</si>
  <si>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</si>
  <si>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</si>
  <si>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</si>
  <si>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</si>
  <si>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</si>
  <si>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</si>
  <si>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</si>
  <si>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</si>
  <si>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</si>
  <si>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</si>
  <si>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</si>
  <si>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</si>
  <si>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</si>
  <si>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</si>
  <si>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</si>
  <si>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</si>
  <si>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</si>
  <si>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</si>
  <si>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</si>
  <si>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</si>
  <si>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</si>
  <si>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</si>
  <si>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</si>
  <si>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</si>
  <si>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</si>
  <si>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</si>
  <si>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</si>
  <si>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</si>
  <si>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</si>
  <si>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</si>
  <si>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</si>
  <si>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</si>
  <si>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</si>
  <si>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</si>
  <si>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</si>
  <si>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</si>
  <si>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</si>
  <si>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</si>
  <si>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</si>
  <si>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</si>
  <si>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</si>
  <si>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</si>
  <si>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</si>
  <si>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</si>
  <si>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</si>
  <si>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</si>
  <si>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</si>
  <si>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</si>
  <si>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</si>
  <si>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</si>
  <si>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</si>
  <si>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</si>
  <si>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</si>
  <si>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</si>
  <si>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</si>
  <si>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</si>
  <si>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</si>
  <si>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</si>
  <si>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</si>
  <si>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</si>
  <si>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</si>
  <si>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</si>
  <si>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</si>
  <si>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</si>
  <si>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</si>
  <si>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</si>
  <si>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</si>
  <si>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</si>
  <si>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</si>
  <si>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</si>
  <si>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</si>
  <si>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</si>
  <si>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</si>
  <si>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</si>
  <si>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</si>
  <si>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</si>
  <si>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</si>
  <si>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</si>
  <si>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</si>
  <si>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</si>
  <si>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</si>
  <si>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</si>
  <si>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</si>
  <si>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</si>
  <si>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</si>
  <si>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</si>
  <si>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</si>
  <si>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</si>
  <si>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</si>
  <si>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</si>
  <si>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</si>
  <si>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</si>
  <si>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</si>
  <si>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</si>
  <si>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</si>
  <si>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</si>
  <si>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</si>
  <si>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</si>
  <si>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</si>
  <si>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</si>
  <si>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</si>
  <si>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</si>
  <si>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</si>
  <si>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</si>
  <si>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</si>
  <si>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</si>
  <si>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</si>
  <si>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</si>
  <si>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</si>
  <si>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</si>
  <si>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</si>
  <si>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</si>
  <si>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</si>
  <si>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</si>
  <si>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</si>
  <si>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</si>
  <si>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</si>
  <si>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</si>
  <si>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</si>
  <si>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</si>
  <si>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</si>
  <si>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</si>
  <si>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</si>
  <si>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</si>
  <si>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</si>
  <si>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</si>
  <si>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</si>
  <si>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</si>
  <si>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</si>
  <si>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</si>
  <si>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</si>
  <si>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</si>
  <si>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</si>
  <si>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</si>
  <si>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</si>
  <si>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</si>
  <si>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</si>
  <si>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</si>
  <si>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</si>
  <si>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</si>
  <si>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</si>
  <si>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</si>
  <si>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</si>
  <si>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</si>
  <si>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</si>
  <si>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</si>
  <si>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</si>
  <si>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</si>
  <si>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</si>
  <si>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</si>
  <si>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</si>
  <si>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</si>
  <si>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</si>
  <si>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</si>
  <si>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</si>
  <si>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</si>
  <si>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</si>
  <si>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</si>
  <si>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</si>
  <si>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</si>
  <si>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</si>
  <si>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</si>
  <si>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</si>
  <si>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</si>
  <si>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</si>
  <si>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</si>
  <si>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</si>
  <si>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</si>
  <si>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</si>
  <si>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</si>
  <si>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</si>
  <si>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</si>
  <si>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</si>
  <si>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</si>
  <si>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</si>
  <si>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</si>
  <si>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</si>
  <si>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</si>
  <si>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</si>
  <si>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</si>
  <si>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</si>
  <si>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</si>
  <si>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</si>
  <si>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</si>
  <si>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</si>
  <si>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</si>
  <si>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</si>
  <si>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</si>
  <si>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</si>
  <si>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</si>
  <si>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</si>
  <si>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</si>
  <si>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</si>
  <si>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</si>
  <si>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</si>
  <si>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</si>
  <si>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</si>
  <si>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</si>
  <si>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</si>
  <si>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</si>
  <si>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</si>
  <si>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</si>
  <si>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</si>
  <si>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</si>
  <si>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</si>
  <si>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</si>
  <si>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</si>
  <si>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</si>
  <si>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</si>
  <si>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</si>
  <si>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</si>
  <si>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</si>
  <si>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</si>
  <si>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</si>
  <si>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</si>
  <si>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</si>
  <si>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</si>
  <si>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</si>
  <si>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</si>
  <si>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</si>
  <si>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</si>
  <si>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</si>
  <si>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</si>
  <si>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</si>
  <si>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</si>
  <si>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</si>
  <si>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</si>
  <si>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</si>
  <si>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</si>
  <si>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</si>
  <si>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</si>
  <si>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</si>
  <si>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</si>
  <si>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</si>
  <si>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</si>
  <si>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</si>
  <si>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</si>
  <si>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</si>
  <si>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</si>
  <si>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</si>
  <si>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</si>
  <si>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</si>
  <si>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</si>
  <si>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</si>
  <si>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</si>
  <si>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</si>
  <si>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</si>
  <si>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</si>
  <si>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</si>
  <si>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</si>
  <si>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</si>
  <si>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</si>
  <si>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</si>
  <si>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</si>
  <si>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</si>
  <si>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</si>
  <si>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</si>
  <si>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</si>
  <si>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</si>
  <si>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</si>
  <si>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</si>
  <si>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</si>
  <si>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</si>
  <si>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</si>
  <si>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</si>
  <si>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</si>
  <si>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</si>
  <si>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</si>
  <si>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</si>
  <si>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</si>
  <si>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</si>
  <si>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</si>
  <si>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</si>
  <si>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</si>
  <si>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</si>
  <si>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</si>
  <si>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</si>
  <si>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</si>
  <si>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</si>
  <si>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</si>
  <si>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</si>
  <si>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</si>
  <si>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</si>
  <si>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</si>
  <si>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</si>
  <si>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</si>
  <si>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</si>
  <si>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</si>
  <si>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</si>
  <si>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</si>
  <si>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</si>
  <si>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</si>
  <si>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</si>
  <si>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</si>
  <si>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</si>
  <si>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</si>
  <si>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</si>
  <si>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</si>
  <si>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</si>
  <si>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</si>
  <si>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</si>
  <si>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</si>
  <si>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</si>
  <si>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</si>
  <si>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</si>
  <si>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</si>
  <si>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</si>
  <si>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</si>
  <si>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</si>
  <si>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</si>
  <si>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</si>
  <si>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</si>
  <si>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</si>
  <si>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</si>
  <si>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</si>
  <si>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</si>
  <si>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</si>
  <si>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</si>
  <si>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</si>
  <si>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</si>
  <si>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</si>
  <si>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</si>
  <si>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</si>
  <si>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</si>
  <si>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</si>
  <si>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</si>
  <si>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</si>
  <si>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</si>
  <si>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</si>
  <si>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</si>
  <si>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</si>
  <si>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</si>
  <si>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</si>
  <si>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</si>
  <si>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</si>
  <si>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</si>
  <si>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</si>
  <si>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</si>
  <si>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</si>
  <si>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</si>
  <si>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</si>
  <si>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</si>
  <si>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</si>
  <si>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</si>
  <si>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</si>
  <si>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</si>
  <si>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</si>
  <si>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</si>
  <si>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</si>
  <si>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</si>
  <si>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</si>
  <si>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</si>
  <si>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</si>
  <si>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</si>
  <si>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</si>
  <si>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</si>
  <si>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</si>
  <si>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</si>
  <si>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</si>
  <si>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</si>
  <si>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</si>
  <si>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</si>
  <si>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</si>
  <si>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</si>
  <si>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</si>
  <si>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</si>
  <si>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</si>
  <si>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</si>
  <si>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</si>
  <si>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</si>
  <si>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</si>
  <si>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</si>
  <si>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</si>
  <si>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</si>
  <si>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</si>
  <si>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</si>
  <si>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</si>
  <si>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</si>
  <si>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</si>
  <si>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</si>
  <si>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</si>
  <si>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</si>
  <si>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</si>
  <si>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</si>
  <si>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</si>
  <si>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</si>
  <si>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</si>
  <si>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</si>
  <si>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</si>
  <si>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</si>
  <si>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</si>
  <si>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</si>
  <si>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</si>
  <si>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</si>
  <si>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</si>
  <si>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</si>
  <si>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</si>
  <si>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</si>
  <si>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</si>
  <si>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</si>
  <si>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</si>
  <si>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</si>
  <si>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</si>
  <si>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</si>
  <si>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</si>
  <si>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</si>
  <si>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</si>
  <si>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</si>
  <si>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</si>
  <si>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</si>
  <si>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</si>
  <si>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</si>
  <si>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</si>
  <si>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</si>
  <si>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</si>
  <si>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</si>
  <si>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</si>
  <si>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</si>
  <si>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</si>
  <si>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</si>
  <si>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</si>
  <si>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</si>
  <si>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</si>
  <si>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</si>
  <si>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</si>
  <si>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</si>
  <si>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</si>
  <si>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</si>
  <si>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</si>
  <si>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</si>
  <si>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</si>
  <si>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</si>
  <si>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</si>
  <si>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</si>
  <si>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</si>
  <si>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</si>
  <si>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</si>
  <si>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</si>
  <si>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</si>
  <si>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</si>
  <si>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</si>
  <si>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</si>
  <si>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</si>
  <si>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</si>
  <si>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</si>
  <si>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</si>
  <si>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</si>
  <si>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</si>
  <si>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</si>
  <si>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</si>
  <si>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</si>
  <si>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</si>
  <si>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</si>
  <si>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</si>
  <si>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</si>
  <si>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</si>
  <si>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</si>
  <si>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</si>
  <si>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</si>
  <si>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</si>
  <si>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</si>
  <si>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</si>
  <si>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</si>
  <si>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</si>
  <si>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</si>
  <si>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</si>
  <si>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</si>
  <si>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</si>
  <si>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</si>
  <si>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</si>
  <si>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</si>
  <si>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</si>
  <si>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</si>
  <si>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</si>
  <si>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</si>
  <si>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</si>
  <si>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</si>
  <si>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</si>
  <si>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</si>
  <si>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</si>
  <si>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</si>
  <si>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</si>
  <si>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</si>
  <si>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</si>
  <si>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</si>
  <si>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</si>
  <si>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</si>
  <si>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</si>
  <si>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</si>
  <si>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</si>
  <si>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</si>
  <si>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</si>
  <si>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</si>
  <si>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</si>
  <si>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</si>
  <si>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</si>
  <si>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</si>
  <si>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</si>
  <si>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</si>
  <si>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</si>
  <si>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</si>
  <si>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</si>
  <si>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</si>
  <si>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</si>
  <si>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</si>
  <si>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</si>
  <si>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</si>
  <si>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</si>
  <si>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</si>
  <si>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</si>
  <si>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</si>
  <si>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</si>
  <si>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</si>
  <si>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</si>
  <si>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</si>
  <si>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</si>
  <si>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</si>
  <si>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</si>
  <si>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</si>
  <si>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</si>
  <si>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</si>
  <si>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</si>
  <si>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</si>
  <si>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</si>
  <si>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</si>
  <si>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</si>
  <si>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</si>
  <si>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</si>
  <si>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</si>
  <si>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</si>
  <si>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</si>
  <si>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</si>
  <si>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</si>
  <si>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</si>
  <si>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</si>
  <si>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</si>
  <si>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</si>
  <si>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</si>
  <si>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</si>
  <si>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</si>
  <si>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</si>
  <si>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</si>
  <si>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</si>
  <si>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</si>
  <si>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</si>
  <si>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</si>
  <si>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</si>
  <si>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</si>
  <si>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</si>
  <si>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</si>
  <si>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</si>
  <si>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</si>
  <si>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</si>
  <si>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</si>
  <si>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</si>
  <si>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</si>
  <si>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</si>
  <si>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</si>
  <si>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</si>
  <si>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</si>
  <si>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</si>
  <si>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</si>
  <si>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</si>
  <si>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</si>
  <si>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</si>
  <si>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</si>
  <si>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</si>
  <si>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</si>
  <si>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</si>
  <si>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</si>
  <si>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</si>
  <si>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</si>
  <si>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</si>
  <si>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</si>
  <si>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</si>
  <si>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</si>
  <si>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</si>
  <si>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</si>
  <si>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</si>
  <si>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</si>
  <si>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</si>
  <si>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</si>
  <si>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</si>
  <si>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</si>
  <si>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</si>
  <si>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</si>
  <si>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</si>
  <si>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</si>
  <si>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</si>
  <si>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</si>
  <si>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</si>
  <si>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</si>
  <si>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</si>
  <si>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</si>
  <si>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</si>
  <si>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</si>
  <si>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</si>
  <si>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</si>
  <si>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</si>
  <si>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</si>
  <si>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</si>
  <si>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</si>
  <si>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</si>
  <si>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</si>
  <si>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</si>
  <si>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</si>
  <si>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</si>
  <si>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</si>
  <si>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</si>
  <si>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</si>
  <si>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</si>
  <si>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</si>
  <si>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</si>
  <si>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</si>
  <si>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</si>
  <si>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</si>
  <si>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</si>
  <si>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</si>
  <si>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</si>
  <si>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</si>
  <si>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</si>
  <si>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</si>
  <si>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</si>
  <si>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</si>
  <si>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</si>
  <si>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</si>
  <si>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</si>
  <si>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</si>
  <si>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</si>
  <si>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</si>
  <si>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</si>
  <si>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</si>
  <si>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</si>
  <si>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</si>
  <si>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</si>
  <si>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</si>
  <si>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</si>
  <si>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</si>
  <si>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</si>
  <si>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</si>
  <si>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</si>
  <si>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</si>
  <si>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</si>
  <si>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</si>
  <si>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</si>
  <si>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</si>
  <si>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</si>
  <si>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</si>
  <si>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</si>
  <si>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</si>
  <si>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</si>
  <si>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</si>
  <si>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</si>
  <si>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</si>
  <si>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</si>
  <si>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</si>
  <si>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</si>
  <si>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</si>
  <si>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</si>
  <si>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</si>
  <si>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</si>
  <si>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</si>
  <si>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</si>
  <si>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</si>
  <si>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</si>
  <si>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</si>
  <si>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</si>
  <si>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</si>
  <si>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</si>
  <si>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</si>
  <si>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</si>
  <si>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</si>
  <si>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</si>
  <si>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</si>
  <si>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</si>
  <si>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</si>
  <si>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</si>
  <si>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</si>
  <si>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</si>
  <si>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</si>
  <si>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</si>
  <si>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</si>
  <si>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</si>
  <si>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</si>
  <si>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</si>
  <si>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</si>
  <si>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</si>
  <si>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</si>
  <si>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</si>
  <si>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</si>
  <si>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</si>
  <si>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</si>
  <si>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</si>
  <si>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</si>
  <si>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</si>
  <si>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</si>
  <si>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</si>
  <si>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</si>
  <si>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</si>
  <si>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</si>
  <si>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</si>
  <si>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</si>
  <si>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</si>
  <si>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</si>
  <si>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</si>
  <si>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</si>
  <si>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</si>
  <si>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</si>
  <si>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</si>
  <si>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</si>
  <si>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</si>
  <si>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</si>
  <si>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</si>
  <si>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</si>
  <si>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</si>
  <si>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</si>
  <si>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</si>
  <si>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</si>
  <si>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</si>
  <si>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</si>
  <si>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</si>
  <si>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</si>
  <si>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</si>
  <si>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</si>
  <si>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</si>
  <si>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</si>
  <si>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</si>
  <si>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</si>
  <si>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</si>
  <si>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</si>
  <si>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</si>
  <si>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</si>
  <si>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</si>
  <si>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</si>
  <si>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</si>
  <si>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</si>
  <si>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</si>
  <si>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</si>
  <si>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</si>
  <si>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</si>
  <si>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</si>
  <si>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</si>
  <si>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</si>
  <si>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</si>
  <si>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</si>
  <si>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</si>
  <si>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</si>
  <si>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</si>
  <si>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</si>
  <si>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</si>
  <si>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</si>
  <si>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</si>
  <si>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</si>
  <si>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</si>
  <si>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</si>
  <si>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</si>
  <si>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</si>
  <si>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</si>
  <si>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</si>
  <si>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</si>
  <si>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</si>
  <si>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</si>
  <si>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</si>
  <si>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</si>
  <si>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</si>
  <si>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</si>
  <si>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</si>
  <si>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</si>
  <si>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</si>
  <si>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</si>
  <si>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</si>
  <si>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</si>
  <si>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</si>
  <si>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</si>
  <si>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</si>
  <si>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</si>
  <si>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</si>
  <si>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</si>
  <si>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</si>
  <si>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</si>
  <si>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</si>
  <si>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</si>
  <si>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</si>
  <si>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</si>
  <si>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</si>
  <si>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</si>
  <si>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</si>
  <si>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</si>
  <si>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</si>
  <si>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</si>
  <si>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</si>
  <si>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</si>
  <si>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</si>
  <si>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</si>
  <si>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</si>
  <si>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</si>
  <si>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</si>
  <si>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</si>
  <si>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</si>
  <si>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</si>
  <si>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</si>
  <si>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</si>
  <si>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</si>
  <si>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</si>
  <si>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</si>
  <si>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</si>
  <si>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</si>
  <si>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</si>
  <si>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</si>
  <si>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</si>
  <si>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</si>
  <si>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</si>
  <si>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</si>
  <si>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</si>
  <si>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</si>
  <si>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</si>
  <si>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</si>
  <si>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</si>
  <si>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</si>
  <si>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</si>
  <si>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</si>
  <si>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</si>
  <si>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</si>
  <si>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</si>
  <si>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</si>
  <si>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</si>
  <si>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</si>
  <si>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</si>
  <si>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</si>
  <si>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</si>
  <si>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</si>
  <si>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</si>
  <si>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</si>
  <si>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</si>
  <si>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</si>
  <si>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</si>
  <si>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</si>
  <si>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</si>
  <si>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</si>
  <si>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</si>
  <si>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</si>
  <si>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</si>
  <si>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</si>
  <si>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</si>
  <si>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</si>
  <si>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</si>
  <si>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</si>
  <si>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</si>
  <si>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</si>
  <si>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</si>
  <si>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</si>
  <si>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</si>
  <si>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</si>
  <si>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</si>
  <si>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</si>
  <si>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</si>
  <si>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</si>
  <si>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</si>
  <si>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</si>
  <si>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</si>
  <si>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</si>
  <si>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</si>
  <si>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</si>
  <si>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</si>
  <si>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</si>
  <si>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</si>
  <si>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</si>
  <si>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</si>
  <si>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</si>
  <si>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</si>
  <si>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</si>
  <si>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</si>
  <si>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</si>
  <si>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</si>
  <si>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</si>
  <si>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</si>
  <si>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</si>
  <si>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</si>
  <si>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</si>
  <si>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</si>
  <si>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</si>
  <si>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</si>
  <si>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</si>
  <si>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</si>
  <si>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</si>
  <si>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</si>
  <si>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</si>
  <si>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</si>
  <si>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</si>
  <si>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</si>
  <si>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</si>
  <si>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</si>
  <si>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</si>
  <si>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</si>
  <si>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</si>
  <si>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</si>
  <si>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</si>
  <si>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</si>
  <si>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</si>
  <si>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</si>
  <si>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</si>
  <si>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</si>
  <si>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</si>
  <si>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</si>
  <si>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</si>
  <si>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</si>
  <si>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</si>
  <si>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</si>
  <si>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</si>
  <si>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</si>
  <si>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</si>
  <si>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</si>
  <si>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</si>
  <si>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</si>
  <si>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</si>
  <si>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</si>
  <si>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</si>
  <si>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</si>
  <si>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</si>
  <si>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</si>
  <si>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</si>
  <si>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</si>
  <si>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</si>
  <si>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</si>
  <si>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</si>
  <si>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</si>
  <si>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</si>
  <si>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</si>
  <si>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</si>
  <si>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</si>
  <si>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</si>
  <si>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</si>
  <si>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</si>
  <si>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</si>
  <si>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</si>
  <si>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</si>
  <si>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</si>
  <si>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</si>
  <si>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</si>
  <si>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</si>
  <si>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</si>
  <si>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</si>
  <si>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</si>
  <si>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</si>
  <si>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</si>
  <si>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</si>
  <si>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</si>
  <si>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</si>
  <si>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</si>
  <si>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</si>
  <si>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</si>
  <si>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</si>
  <si>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</si>
  <si>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</si>
  <si>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</si>
  <si>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</si>
  <si>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</si>
  <si>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</si>
  <si>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</si>
  <si>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</si>
  <si>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</si>
  <si>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</si>
  <si>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</si>
  <si>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</si>
  <si>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</si>
  <si>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</si>
  <si>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</si>
  <si>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</si>
  <si>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</si>
  <si>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</si>
  <si>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</si>
  <si>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</si>
  <si>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</si>
  <si>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</si>
  <si>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</si>
  <si>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</si>
  <si>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</si>
  <si>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</si>
  <si>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</si>
  <si>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</si>
  <si>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</si>
  <si>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</si>
  <si>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</si>
  <si>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</si>
  <si>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</si>
  <si>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</si>
  <si>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</si>
  <si>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</si>
  <si>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</si>
  <si>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</si>
  <si>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</si>
  <si>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</si>
  <si>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</si>
  <si>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</si>
  <si>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</si>
  <si>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</si>
  <si>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</si>
  <si>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</si>
  <si>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</si>
  <si>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</si>
  <si>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</si>
  <si>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</si>
  <si>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</si>
  <si>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</si>
  <si>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</si>
  <si>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</si>
  <si>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</si>
  <si>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</si>
  <si>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</si>
  <si>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</si>
  <si>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</si>
  <si>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</si>
  <si>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</si>
  <si>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</si>
  <si>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</si>
  <si>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</si>
  <si>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</si>
  <si>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</si>
  <si>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</si>
  <si>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</si>
  <si>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</si>
  <si>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</si>
  <si>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</si>
  <si>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</si>
  <si>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</si>
  <si>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</si>
  <si>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</si>
  <si>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</si>
  <si>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</si>
  <si>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</si>
  <si>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</si>
  <si>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</si>
  <si>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</si>
  <si>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</si>
  <si>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</si>
  <si>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</si>
  <si>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</si>
  <si>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</si>
  <si>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</si>
  <si>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</si>
  <si>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</si>
  <si>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</si>
  <si>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</si>
  <si>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</si>
  <si>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</si>
  <si>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</si>
  <si>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</si>
  <si>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</si>
  <si>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</si>
  <si>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</si>
  <si>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</si>
  <si>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</si>
  <si>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</si>
  <si>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</si>
  <si>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</si>
  <si>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</si>
  <si>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</si>
  <si>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</si>
  <si>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</si>
  <si>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</si>
  <si>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</si>
  <si>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</si>
  <si>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</si>
  <si>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</si>
  <si>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</si>
  <si>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</si>
  <si>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</si>
  <si>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</si>
  <si>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</si>
  <si>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</si>
  <si>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</si>
  <si>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</si>
  <si>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</si>
  <si>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</si>
  <si>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</si>
  <si>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</si>
  <si>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</si>
  <si>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</si>
  <si>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</si>
  <si>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</si>
  <si>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</si>
  <si>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</si>
  <si>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</si>
  <si>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</si>
  <si>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</si>
  <si>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</si>
  <si>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</si>
  <si>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</si>
  <si>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</si>
  <si>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</si>
  <si>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</si>
  <si>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</si>
  <si>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</si>
  <si>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</si>
  <si>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</si>
  <si>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</si>
  <si>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</si>
  <si>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</si>
  <si>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</si>
  <si>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</si>
  <si>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</si>
  <si>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</si>
  <si>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</si>
  <si>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</si>
  <si>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</si>
  <si>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</si>
  <si>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</si>
  <si>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</si>
  <si>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</si>
  <si>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</si>
  <si>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</si>
  <si>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</si>
  <si>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</si>
  <si>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</si>
  <si>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</si>
  <si>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</si>
  <si>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</si>
  <si>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</si>
  <si>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</si>
  <si>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</si>
  <si>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</si>
  <si>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</si>
  <si>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</si>
  <si>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</si>
  <si>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</si>
  <si>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</si>
  <si>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</si>
  <si>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</si>
  <si>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</si>
  <si>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</si>
  <si>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</si>
  <si>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</si>
  <si>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</si>
  <si>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</si>
  <si>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</si>
  <si>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</si>
  <si>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</si>
  <si>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</si>
  <si>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</si>
  <si>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</si>
  <si>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</si>
  <si>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</si>
  <si>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</si>
  <si>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</si>
  <si>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</si>
  <si>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</si>
  <si>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</si>
  <si>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</si>
  <si>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</si>
  <si>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</si>
  <si>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</si>
  <si>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</si>
  <si>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</si>
  <si>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</si>
  <si>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</si>
  <si>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</si>
  <si>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</si>
  <si>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</si>
  <si>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</si>
  <si>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</si>
  <si>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</si>
  <si>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</si>
  <si>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</si>
  <si>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</si>
  <si>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</si>
  <si>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</si>
  <si>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</si>
  <si>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</si>
  <si>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</si>
  <si>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</si>
  <si>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</si>
  <si>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</si>
  <si>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</si>
  <si>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</si>
  <si>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</si>
  <si>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</si>
  <si>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</si>
  <si>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</si>
  <si>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</si>
  <si>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</si>
  <si>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</si>
  <si>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</si>
  <si>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</si>
  <si>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</si>
  <si>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</si>
  <si>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</si>
  <si>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</si>
  <si>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</si>
  <si>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</si>
  <si>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</si>
  <si>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</si>
  <si>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</si>
  <si>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</si>
  <si>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</si>
  <si>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</si>
  <si>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</si>
  <si>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</si>
  <si>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</si>
  <si>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</si>
  <si>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</si>
  <si>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</si>
  <si>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</si>
  <si>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</si>
  <si>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</si>
  <si>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</si>
  <si>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</si>
  <si>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</si>
  <si>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</si>
  <si>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</si>
  <si>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</si>
  <si>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</si>
  <si>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</si>
  <si>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</si>
  <si>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</si>
  <si>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</si>
  <si>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</si>
  <si>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</si>
  <si>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</si>
  <si>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</si>
  <si>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</si>
  <si>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</si>
  <si>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</si>
  <si>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</si>
  <si>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</si>
  <si>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</si>
  <si>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</si>
  <si>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</si>
  <si>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</si>
  <si>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</si>
  <si>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</si>
  <si>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</si>
  <si>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</si>
  <si>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</si>
  <si>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</si>
  <si>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</si>
  <si>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</si>
  <si>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</si>
  <si>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</si>
  <si>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</si>
  <si>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</si>
  <si>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</si>
  <si>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</si>
  <si>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</si>
  <si>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</si>
  <si>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</si>
  <si>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</si>
  <si>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</si>
  <si>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</si>
  <si>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</si>
  <si>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</si>
  <si>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</si>
  <si>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</si>
  <si>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</si>
  <si>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</si>
  <si>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</si>
  <si>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</si>
  <si>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</si>
  <si>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</si>
  <si>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</si>
  <si>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</si>
  <si>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</si>
  <si>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</si>
  <si>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</si>
  <si>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</si>
  <si>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</si>
  <si>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</si>
  <si>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</si>
  <si>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</si>
  <si>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</si>
  <si>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</si>
  <si>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</si>
  <si>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</si>
  <si>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</si>
  <si>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</si>
  <si>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</si>
  <si>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</si>
  <si>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</si>
  <si>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</si>
  <si>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</si>
  <si>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</si>
  <si>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</si>
  <si>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</si>
  <si>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</si>
  <si>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</si>
  <si>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</si>
  <si>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</si>
  <si>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</si>
  <si>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</si>
  <si>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</si>
  <si>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</si>
  <si>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</si>
  <si>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</si>
  <si>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</si>
  <si>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</si>
  <si>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</si>
  <si>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</si>
  <si>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</si>
  <si>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</si>
  <si>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</si>
  <si>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</si>
  <si>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</si>
  <si>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</si>
  <si>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</si>
  <si>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</si>
  <si>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</si>
  <si>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</si>
  <si>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</si>
  <si>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</si>
  <si>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</si>
  <si>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</si>
  <si>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</si>
  <si>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</si>
  <si>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</si>
  <si>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</si>
  <si>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</si>
  <si>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</si>
  <si>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</si>
  <si>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</si>
  <si>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</si>
  <si>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</si>
  <si>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</si>
  <si>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</si>
  <si>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</si>
  <si>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</si>
  <si>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</si>
  <si>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</si>
  <si>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</si>
  <si>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</si>
  <si>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</si>
  <si>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</si>
  <si>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</si>
  <si>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</si>
  <si>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</si>
  <si>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</si>
  <si>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</si>
  <si>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</si>
  <si>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</si>
  <si>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</si>
  <si>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</si>
  <si>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</si>
  <si>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</si>
  <si>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</si>
  <si>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</si>
  <si>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</si>
  <si>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</si>
  <si>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</si>
  <si>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</si>
  <si>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</si>
  <si>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</si>
  <si>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</si>
  <si>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</si>
  <si>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</si>
  <si>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</si>
  <si>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</si>
  <si>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</si>
  <si>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</si>
  <si>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</si>
  <si>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</si>
  <si>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</si>
  <si>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</si>
  <si>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</si>
  <si>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</si>
  <si>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</si>
  <si>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</si>
  <si>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</si>
  <si>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</si>
  <si>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</si>
  <si>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</si>
  <si>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</si>
  <si>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</si>
  <si>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</si>
  <si>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</si>
  <si>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</si>
  <si>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</si>
  <si>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</si>
  <si>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</si>
  <si>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</si>
  <si>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</si>
  <si>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</si>
  <si>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</si>
  <si>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</si>
  <si>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</si>
  <si>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</si>
  <si>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</si>
  <si>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</si>
  <si>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</si>
  <si>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</si>
  <si>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</si>
  <si>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</si>
  <si>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</si>
  <si>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</si>
  <si>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</si>
  <si>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</si>
  <si>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</si>
  <si>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</si>
  <si>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</si>
  <si>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</si>
  <si>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</si>
  <si>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</si>
  <si>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</si>
  <si>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</si>
  <si>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</si>
  <si>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</si>
  <si>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</si>
  <si>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</si>
  <si>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</si>
  <si>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</si>
  <si>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</si>
  <si>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</si>
  <si>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</si>
  <si>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</si>
  <si>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</si>
  <si>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</si>
  <si>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</si>
  <si>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</si>
  <si>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</si>
  <si>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</si>
  <si>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</si>
  <si>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</si>
  <si>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</si>
  <si>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</si>
  <si>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</si>
  <si>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</si>
  <si>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</si>
  <si>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</si>
  <si>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</si>
  <si>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</si>
  <si>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</si>
  <si>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</si>
  <si>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</si>
  <si>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</si>
  <si>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</si>
  <si>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</si>
  <si>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</si>
  <si>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</si>
  <si>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</si>
  <si>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</si>
  <si>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</si>
  <si>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</si>
  <si>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</si>
  <si>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</si>
  <si>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</si>
  <si>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</si>
  <si>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</si>
  <si>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</si>
  <si>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</si>
  <si>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</si>
  <si>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</si>
  <si>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</si>
  <si>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</si>
  <si>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</si>
  <si>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</si>
  <si>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</si>
  <si>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</si>
  <si>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</si>
  <si>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</si>
  <si>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</si>
  <si>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</si>
  <si>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</si>
  <si>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</si>
  <si>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</si>
  <si>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</si>
  <si>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</si>
  <si>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</si>
  <si>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</si>
  <si>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</si>
  <si>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</si>
  <si>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</si>
  <si>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</si>
  <si>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</si>
  <si>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</si>
  <si>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</si>
  <si>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</si>
  <si>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</si>
  <si>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</si>
  <si>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</si>
  <si>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</si>
  <si>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</si>
  <si>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</si>
  <si>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</si>
  <si>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</si>
  <si>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</si>
  <si>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</si>
  <si>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</si>
  <si>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</si>
  <si>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</si>
  <si>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</si>
  <si>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</si>
  <si>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</si>
  <si>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</si>
  <si>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</si>
  <si>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</si>
  <si>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</si>
  <si>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</si>
  <si>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</si>
  <si>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</si>
  <si>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</si>
  <si>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</si>
  <si>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</si>
  <si>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</si>
  <si>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</si>
  <si>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</si>
  <si>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</si>
  <si>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</si>
  <si>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</si>
  <si>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</si>
  <si>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</si>
  <si>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</si>
  <si>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</si>
  <si>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</si>
  <si>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</si>
  <si>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</si>
  <si>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</si>
  <si>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</si>
  <si>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</si>
  <si>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</si>
  <si>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</si>
  <si>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</si>
  <si>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</si>
  <si>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</si>
  <si>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</si>
  <si>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</si>
  <si>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</si>
  <si>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</si>
  <si>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</si>
  <si>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</si>
  <si>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</si>
  <si>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</si>
  <si>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</si>
  <si>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</si>
  <si>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</si>
  <si>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</si>
  <si>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</si>
  <si>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</si>
  <si>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</si>
  <si>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</si>
  <si>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</si>
  <si>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</si>
  <si>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</si>
  <si>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</si>
  <si>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</si>
  <si>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</si>
  <si>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</si>
  <si>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</si>
  <si>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</si>
  <si>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</si>
  <si>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</si>
  <si>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</si>
  <si>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</si>
  <si>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</si>
  <si>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</si>
  <si>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</si>
  <si>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</si>
  <si>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</si>
  <si>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</si>
  <si>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</si>
  <si>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</si>
  <si>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</si>
  <si>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</si>
  <si>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</si>
  <si>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</si>
  <si>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</si>
  <si>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</si>
  <si>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</si>
  <si>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</si>
  <si>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</si>
  <si>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</si>
  <si>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</si>
  <si>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</si>
  <si>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</si>
  <si>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</si>
  <si>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</si>
  <si>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</si>
  <si>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</si>
  <si>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</si>
  <si>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</si>
  <si>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</si>
  <si>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</si>
  <si>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</si>
  <si>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</si>
  <si>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</si>
  <si>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</si>
  <si>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</si>
  <si>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</si>
  <si>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</si>
  <si>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</si>
  <si>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</si>
  <si>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</si>
  <si>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</si>
  <si>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</si>
  <si>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</si>
  <si>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</si>
  <si>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</si>
  <si>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</si>
  <si>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</si>
  <si>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</si>
  <si>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</si>
  <si>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</si>
  <si>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</si>
  <si>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</si>
  <si>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</si>
  <si>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</si>
  <si>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</si>
  <si>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</si>
  <si>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</si>
  <si>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</si>
  <si>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</si>
  <si>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</si>
  <si>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</si>
  <si>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</si>
  <si>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</si>
  <si>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</si>
  <si>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</si>
  <si>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</si>
  <si>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</si>
  <si>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</si>
  <si>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</si>
  <si>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</si>
  <si>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</si>
  <si>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</si>
  <si>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</si>
  <si>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</si>
  <si>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</si>
  <si>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</si>
  <si>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</si>
  <si>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</si>
  <si>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</si>
  <si>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</si>
  <si>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</si>
  <si>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</si>
  <si>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</si>
  <si>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</si>
  <si>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</si>
  <si>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</si>
  <si>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</si>
  <si>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</si>
  <si>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</si>
  <si>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</si>
  <si>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</si>
  <si>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</si>
  <si>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</si>
  <si>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</si>
  <si>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</si>
  <si>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</si>
  <si>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</si>
  <si>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</si>
  <si>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</si>
  <si>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</si>
  <si>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</si>
  <si>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</si>
  <si>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</si>
  <si>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</si>
  <si>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</si>
  <si>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</si>
  <si>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</si>
  <si>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</si>
  <si>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</si>
  <si>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</si>
  <si>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</si>
  <si>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</si>
  <si>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</si>
  <si>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</si>
  <si>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</si>
  <si>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</si>
  <si>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</si>
  <si>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</si>
  <si>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</si>
  <si>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</si>
  <si>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</si>
  <si>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</si>
  <si>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</si>
  <si>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</si>
  <si>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</si>
  <si>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</si>
  <si>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</si>
  <si>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</si>
  <si>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</si>
  <si>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</si>
  <si>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</si>
  <si>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</si>
  <si>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</si>
  <si>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</si>
  <si>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</si>
  <si>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</si>
  <si>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</si>
  <si>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</si>
  <si>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</si>
  <si>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</si>
  <si>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</si>
  <si>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</si>
  <si>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</si>
  <si>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</si>
  <si>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</si>
  <si>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</si>
  <si>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</si>
  <si>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</si>
  <si>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</si>
  <si>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</si>
  <si>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</si>
  <si>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</si>
  <si>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</si>
  <si>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</si>
  <si>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</si>
  <si>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</si>
  <si>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</si>
  <si>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</si>
  <si>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</si>
  <si>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</si>
  <si>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</si>
  <si>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</si>
  <si>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</si>
  <si>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</si>
  <si>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</si>
  <si>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</si>
  <si>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</si>
  <si>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</si>
  <si>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</si>
  <si>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</si>
  <si>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</si>
  <si>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</si>
  <si>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</si>
  <si>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</si>
  <si>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</si>
  <si>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</si>
  <si>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</si>
  <si>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</si>
  <si>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</si>
  <si>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</si>
  <si>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</si>
  <si>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</si>
  <si>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</si>
  <si>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</si>
  <si>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</si>
  <si>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</si>
  <si>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</si>
  <si>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</si>
  <si>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</si>
  <si>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</si>
  <si>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</si>
  <si>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</si>
  <si>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</si>
  <si>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</si>
  <si>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</si>
  <si>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</si>
  <si>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</si>
  <si>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</si>
  <si>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</si>
  <si>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</si>
  <si>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</si>
  <si>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</si>
  <si>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</si>
  <si>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</si>
  <si>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</si>
  <si>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</si>
  <si>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</si>
  <si>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</si>
  <si>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</si>
  <si>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</si>
  <si>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</si>
  <si>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</si>
  <si>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</si>
  <si>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</si>
  <si>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</si>
  <si>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</si>
  <si>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</si>
  <si>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</si>
  <si>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</si>
  <si>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</si>
  <si>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</si>
  <si>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</si>
  <si>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</si>
  <si>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</si>
  <si>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</si>
  <si>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</si>
  <si>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</si>
  <si>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</si>
  <si>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</si>
  <si>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</si>
  <si>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</si>
  <si>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</si>
  <si>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</si>
  <si>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</si>
  <si>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</si>
  <si>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</si>
  <si>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</si>
  <si>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</si>
  <si>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</si>
  <si>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</si>
  <si>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</si>
  <si>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</si>
  <si>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</si>
  <si>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</si>
  <si>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</si>
  <si>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</si>
  <si>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</si>
  <si>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</si>
  <si>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</si>
  <si>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</si>
  <si>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</si>
  <si>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</si>
  <si>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</si>
  <si>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</si>
  <si>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</si>
  <si>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</si>
  <si>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</si>
  <si>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</si>
  <si>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</si>
  <si>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</si>
  <si>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</si>
  <si>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</si>
  <si>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</si>
  <si>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</si>
  <si>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</si>
  <si>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</si>
  <si>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</si>
  <si>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</si>
  <si>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</si>
  <si>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</si>
  <si>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</si>
  <si>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</si>
  <si>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</si>
  <si>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</si>
  <si>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</si>
  <si>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</si>
  <si>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</si>
  <si>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</si>
  <si>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</si>
  <si>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</si>
  <si>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</si>
  <si>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</si>
  <si>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</si>
  <si>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</si>
  <si>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</si>
  <si>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</si>
  <si>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</si>
  <si>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</si>
  <si>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</si>
  <si>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</si>
  <si>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</si>
  <si>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</si>
  <si>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</si>
  <si>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</si>
  <si>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</si>
  <si>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</si>
  <si>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</si>
  <si>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</si>
  <si>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</si>
  <si>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</si>
  <si>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</si>
  <si>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</si>
  <si>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</si>
  <si>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</si>
  <si>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</si>
  <si>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</si>
  <si>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</si>
  <si>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</si>
  <si>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</si>
  <si>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</si>
  <si>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</si>
  <si>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</si>
  <si>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</si>
  <si>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</si>
  <si>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</si>
  <si>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</si>
  <si>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</si>
  <si>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</si>
  <si>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</si>
  <si>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</si>
  <si>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</si>
  <si>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</si>
  <si>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</si>
  <si>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</si>
  <si>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</si>
  <si>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</si>
  <si>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</si>
  <si>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</si>
  <si>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</si>
  <si>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</si>
  <si>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</si>
  <si>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</si>
  <si>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</si>
  <si>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</si>
  <si>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</si>
  <si>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</si>
  <si>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</si>
  <si>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</si>
  <si>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</si>
  <si>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</si>
  <si>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</si>
  <si>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</si>
  <si>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</si>
  <si>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</si>
  <si>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</si>
  <si>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</si>
  <si>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</si>
  <si>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</si>
  <si>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</si>
  <si>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</si>
  <si>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</si>
  <si>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</si>
  <si>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</si>
  <si>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</si>
  <si>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</si>
  <si>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</si>
  <si>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</si>
  <si>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</si>
  <si>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</si>
  <si>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</si>
  <si>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</si>
  <si>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</si>
  <si>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</si>
  <si>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</si>
  <si>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</si>
  <si>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</si>
  <si>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</si>
  <si>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</si>
  <si>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</si>
  <si>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</si>
  <si>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</si>
  <si>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</si>
  <si>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</si>
  <si>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</si>
  <si>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</si>
  <si>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</si>
  <si>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</si>
  <si>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</si>
  <si>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</si>
  <si>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</si>
  <si>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</si>
  <si>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</si>
  <si>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</si>
  <si>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</si>
  <si>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</si>
  <si>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</si>
  <si>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</si>
  <si>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</si>
  <si>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</si>
  <si>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</si>
  <si>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</si>
  <si>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</si>
  <si>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</si>
  <si>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</si>
  <si>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</si>
  <si>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</si>
  <si>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</si>
  <si>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</si>
  <si>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</si>
  <si>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</si>
  <si>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</si>
  <si>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</si>
  <si>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</si>
  <si>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</si>
  <si>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</si>
  <si>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</si>
  <si>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</si>
  <si>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</si>
  <si>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</si>
  <si>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</si>
  <si>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</si>
  <si>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</si>
  <si>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</si>
  <si>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</si>
  <si>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</si>
  <si>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</si>
  <si>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</si>
  <si>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</si>
  <si>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</si>
  <si>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</si>
  <si>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</si>
  <si>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</si>
  <si>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</si>
  <si>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</si>
  <si>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</si>
  <si>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</si>
  <si>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</si>
  <si>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</si>
  <si>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</si>
  <si>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</si>
  <si>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</si>
  <si>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</si>
  <si>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</si>
  <si>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</si>
  <si>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</si>
  <si>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</si>
  <si>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</si>
  <si>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</si>
  <si>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</si>
  <si>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</si>
  <si>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</si>
  <si>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</si>
  <si>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</si>
  <si>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</si>
  <si>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</si>
  <si>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</si>
  <si>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</si>
  <si>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</si>
  <si>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</si>
  <si>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</si>
  <si>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</si>
  <si>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</si>
  <si>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</si>
  <si>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</si>
  <si>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</si>
  <si>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</si>
  <si>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</si>
  <si>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</si>
  <si>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</si>
  <si>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</si>
  <si>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</si>
  <si>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</si>
  <si>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</si>
  <si>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</si>
  <si>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</si>
  <si>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</si>
  <si>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</si>
  <si>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</si>
  <si>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</si>
  <si>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</si>
  <si>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</si>
  <si>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</si>
  <si>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</si>
  <si>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</si>
  <si>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</si>
  <si>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</si>
  <si>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</si>
  <si>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</si>
  <si>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</si>
  <si>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</si>
  <si>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</si>
  <si>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</si>
  <si>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</si>
  <si>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</si>
  <si>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</si>
  <si>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</si>
  <si>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</si>
  <si>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</si>
  <si>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</si>
  <si>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</si>
  <si>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</si>
  <si>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</si>
  <si>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</si>
  <si>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</si>
  <si>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</si>
  <si>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</si>
  <si>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</si>
  <si>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</si>
  <si>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</si>
  <si>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</si>
  <si>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</si>
  <si>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</si>
  <si>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</si>
  <si>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</si>
  <si>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</si>
  <si>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</si>
  <si>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</si>
  <si>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</si>
  <si>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</si>
  <si>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</si>
  <si>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</si>
  <si>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</si>
  <si>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</si>
  <si>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</si>
  <si>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</si>
  <si>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</si>
  <si>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</si>
  <si>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</si>
  <si>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</si>
  <si>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</si>
  <si>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</si>
  <si>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</si>
  <si>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</si>
  <si>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</si>
  <si>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</si>
  <si>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</si>
  <si>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</si>
  <si>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</si>
  <si>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</si>
  <si>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</si>
  <si>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</si>
  <si>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</si>
  <si>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</si>
  <si>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</si>
  <si>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</si>
  <si>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</si>
  <si>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</si>
  <si>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</si>
  <si>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</si>
  <si>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</si>
  <si>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</si>
  <si>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</si>
  <si>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</si>
  <si>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</si>
  <si>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</si>
  <si>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</si>
  <si>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</si>
  <si>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</si>
  <si>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</si>
  <si>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</si>
  <si>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</si>
  <si>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</si>
  <si>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</si>
  <si>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</si>
  <si>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</si>
  <si>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</si>
  <si>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</si>
  <si>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</si>
  <si>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</si>
  <si>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</si>
  <si>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</si>
  <si>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</si>
  <si>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</si>
  <si>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</si>
  <si>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</si>
  <si>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</si>
  <si>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</si>
  <si>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</si>
  <si>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</si>
  <si>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</si>
  <si>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</si>
  <si>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</si>
  <si>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</si>
  <si>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</si>
  <si>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</si>
  <si>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</si>
  <si>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</si>
  <si>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</si>
  <si>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</si>
  <si>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</si>
  <si>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</si>
  <si>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</si>
  <si>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</si>
  <si>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</si>
  <si>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</si>
  <si>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</si>
  <si>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</si>
  <si>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</si>
  <si>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</si>
  <si>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</si>
  <si>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</si>
  <si>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</si>
  <si>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</si>
  <si>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</si>
  <si>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</si>
  <si>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</si>
  <si>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</si>
  <si>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</si>
  <si>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</si>
  <si>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</si>
  <si>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</si>
  <si>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</si>
  <si>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</si>
  <si>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</si>
  <si>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</si>
  <si>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</si>
  <si>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</si>
  <si>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</si>
  <si>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</si>
  <si>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</si>
  <si>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</si>
  <si>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</si>
  <si>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</si>
  <si>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</si>
  <si>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</si>
  <si>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</si>
  <si>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</si>
  <si>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</si>
  <si>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</si>
  <si>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</si>
  <si>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</si>
  <si>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</si>
  <si>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</si>
  <si>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</si>
  <si>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</si>
  <si>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</si>
  <si>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</si>
  <si>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</si>
  <si>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</si>
  <si>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</si>
  <si>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</si>
  <si>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</si>
  <si>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</si>
  <si>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</si>
  <si>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</si>
  <si>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</si>
  <si>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</si>
  <si>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</si>
  <si>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</si>
  <si>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</si>
  <si>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</si>
  <si>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</si>
  <si>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</si>
  <si>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</si>
  <si>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</si>
  <si>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</si>
  <si>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</si>
  <si>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</si>
  <si>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</si>
  <si>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</si>
  <si>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</si>
  <si>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</si>
  <si>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</si>
  <si>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</si>
  <si>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</si>
  <si>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</si>
  <si>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</si>
  <si>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</si>
  <si>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</si>
  <si>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</si>
  <si>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</si>
  <si>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</si>
  <si>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</si>
  <si>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</si>
  <si>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</si>
  <si>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</si>
  <si>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</si>
  <si>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</si>
  <si>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</si>
  <si>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</si>
  <si>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</si>
  <si>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</si>
  <si>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</si>
  <si>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</si>
  <si>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</si>
  <si>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</si>
  <si>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</si>
  <si>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</si>
  <si>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</si>
  <si>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</si>
  <si>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</si>
  <si>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</si>
  <si>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</si>
  <si>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</si>
  <si>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</si>
  <si>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</si>
  <si>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</si>
  <si>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</si>
  <si>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</si>
  <si>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</si>
  <si>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</si>
  <si>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</si>
  <si>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</si>
  <si>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</si>
  <si>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</si>
  <si>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</si>
  <si>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</si>
  <si>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</si>
  <si>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</si>
  <si>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</si>
  <si>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</si>
  <si>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</si>
  <si>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</si>
  <si>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</si>
  <si>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</si>
  <si>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</si>
  <si>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</si>
  <si>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</si>
  <si>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</si>
  <si>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</si>
  <si>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</si>
  <si>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</si>
  <si>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</si>
  <si>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</si>
  <si>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</si>
  <si>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</si>
  <si>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</si>
  <si>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</si>
  <si>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</si>
  <si>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</si>
  <si>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</si>
  <si>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</si>
  <si>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</si>
  <si>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</si>
  <si>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</si>
  <si>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</si>
  <si>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</si>
  <si>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</si>
  <si>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</si>
  <si>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</si>
  <si>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</si>
  <si>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</si>
  <si>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</si>
  <si>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</si>
  <si>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</si>
  <si>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</si>
  <si>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</si>
  <si>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</si>
  <si>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</si>
  <si>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</si>
  <si>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</si>
  <si>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</si>
  <si>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</si>
  <si>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</si>
  <si>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</si>
  <si>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</si>
  <si>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</si>
  <si>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</si>
  <si>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</si>
  <si>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</si>
  <si>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</si>
  <si>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</si>
  <si>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</si>
  <si>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</si>
  <si>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</si>
  <si>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</si>
  <si>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</si>
  <si>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</si>
  <si>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</si>
  <si>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</si>
  <si>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</si>
  <si>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</si>
  <si>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</si>
  <si>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</si>
  <si>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</si>
  <si>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</si>
  <si>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</si>
  <si>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</si>
  <si>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</si>
  <si>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</si>
  <si>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</si>
  <si>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</si>
  <si>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</si>
  <si>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</si>
  <si>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</si>
  <si>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</si>
  <si>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</si>
  <si>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</si>
  <si>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</si>
  <si>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</si>
  <si>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</si>
  <si>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</si>
  <si>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</si>
  <si>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</si>
  <si>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</si>
  <si>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</si>
  <si>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</si>
  <si>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</si>
  <si>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</si>
  <si>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</si>
  <si>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</si>
  <si>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</si>
  <si>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</si>
  <si>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</si>
  <si>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</si>
  <si>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</si>
  <si>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</si>
  <si>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</si>
  <si>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</si>
  <si>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</si>
  <si>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</si>
  <si>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</si>
  <si>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</si>
  <si>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</si>
  <si>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</si>
  <si>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</si>
  <si>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</si>
  <si>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</si>
  <si>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</si>
  <si>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</si>
  <si>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</si>
  <si>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</si>
  <si>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</si>
  <si>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</si>
  <si>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</si>
  <si>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</si>
  <si>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</si>
  <si>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</si>
  <si>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</si>
  <si>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</si>
  <si>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</si>
  <si>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</si>
  <si>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</si>
  <si>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</si>
  <si>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</si>
  <si>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</si>
  <si>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</si>
  <si>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</si>
  <si>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</si>
  <si>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</si>
  <si>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</si>
  <si>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</si>
  <si>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</si>
  <si>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</si>
  <si>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</si>
  <si>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</si>
  <si>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</si>
  <si>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</si>
  <si>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</si>
  <si>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</si>
  <si>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</si>
  <si>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</si>
  <si>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</si>
  <si>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</si>
  <si>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</si>
  <si>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</si>
  <si>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</si>
  <si>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</si>
  <si>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</si>
  <si>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</si>
  <si>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</si>
  <si>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</si>
  <si>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</si>
  <si>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</si>
  <si>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</si>
  <si>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</si>
  <si>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</si>
  <si>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</si>
  <si>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</si>
  <si>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</si>
  <si>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</si>
  <si>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</si>
  <si>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</si>
  <si>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</si>
  <si>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</si>
  <si>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</si>
  <si>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</si>
  <si>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</si>
  <si>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</si>
  <si>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</si>
  <si>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</si>
  <si>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</si>
  <si>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</si>
  <si>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</si>
  <si>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</si>
  <si>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</si>
  <si>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</si>
  <si>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</si>
  <si>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</si>
  <si>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</si>
  <si>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</si>
  <si>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</si>
  <si>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</si>
  <si>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</si>
  <si>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</si>
  <si>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</si>
  <si>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</si>
  <si>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</si>
  <si>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</si>
  <si>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</si>
  <si>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</si>
  <si>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</si>
  <si>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</si>
  <si>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</si>
  <si>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</si>
  <si>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</si>
  <si>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</si>
  <si>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</si>
  <si>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</si>
  <si>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</si>
  <si>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</si>
  <si>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</si>
  <si>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</si>
  <si>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</si>
  <si>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</si>
  <si>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</si>
  <si>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</si>
  <si>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</si>
  <si>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</si>
  <si>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</si>
  <si>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</si>
  <si>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</si>
  <si>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</si>
  <si>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</si>
  <si>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</si>
  <si>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</si>
  <si>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</si>
  <si>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</si>
  <si>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</si>
  <si>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</si>
  <si>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</si>
  <si>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</si>
  <si>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</si>
  <si>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</si>
  <si>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</si>
  <si>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</si>
  <si>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</si>
  <si>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</si>
  <si>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</si>
  <si>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</si>
  <si>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</si>
  <si>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</si>
  <si>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</si>
  <si>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</si>
  <si>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</si>
  <si>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</si>
  <si>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</si>
  <si>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</si>
  <si>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</si>
  <si>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</si>
  <si>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</si>
  <si>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</si>
  <si>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</si>
  <si>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</si>
  <si>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</si>
  <si>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</si>
  <si>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</si>
  <si>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</si>
  <si>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</si>
  <si>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</si>
  <si>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</si>
  <si>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</si>
  <si>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</si>
  <si>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</si>
  <si>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</si>
  <si>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</si>
  <si>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</si>
  <si>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</si>
  <si>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</si>
  <si>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</si>
  <si>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</si>
  <si>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</si>
  <si>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</si>
  <si>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</si>
  <si>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</si>
  <si>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</si>
  <si>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</si>
  <si>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</si>
  <si>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</si>
  <si>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</si>
  <si>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</si>
  <si>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</si>
  <si>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</si>
  <si>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</si>
  <si>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</si>
  <si>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</si>
  <si>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</si>
  <si>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</si>
  <si>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</si>
  <si>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</si>
  <si>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</si>
  <si>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</si>
  <si>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</si>
  <si>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</si>
  <si>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</si>
  <si>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</si>
  <si>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</si>
  <si>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</si>
  <si>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</si>
  <si>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</si>
  <si>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</si>
  <si>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</si>
  <si>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</si>
  <si>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</si>
  <si>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</si>
  <si>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</si>
  <si>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</si>
  <si>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</si>
  <si>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</si>
  <si>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</si>
  <si>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</si>
  <si>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</si>
  <si>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</si>
  <si>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</si>
  <si>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</si>
  <si>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</si>
  <si>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</si>
  <si>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</si>
  <si>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</si>
  <si>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</si>
  <si>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</si>
  <si>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</si>
  <si>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</si>
  <si>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</si>
  <si>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</si>
  <si>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</si>
  <si>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</si>
  <si>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</si>
  <si>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</si>
  <si>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</si>
  <si>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</si>
  <si>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</si>
  <si>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</si>
  <si>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</si>
  <si>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</si>
  <si>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</si>
  <si>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</si>
  <si>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</si>
  <si>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</si>
  <si>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</si>
  <si>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</si>
  <si>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</si>
  <si>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</si>
  <si>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</si>
  <si>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</si>
  <si>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</si>
  <si>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</si>
  <si>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</si>
  <si>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</si>
  <si>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</si>
  <si>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</si>
  <si>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</si>
  <si>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</si>
  <si>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</si>
  <si>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</si>
  <si>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</si>
  <si>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</si>
  <si>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</si>
  <si>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</si>
  <si>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</si>
  <si>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</si>
  <si>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</si>
  <si>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</si>
  <si>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</si>
  <si>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</si>
  <si>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</si>
  <si>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</si>
  <si>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</si>
  <si>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</si>
  <si>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</si>
  <si>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</si>
  <si>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</si>
  <si>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</si>
  <si>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</si>
  <si>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</si>
  <si>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</si>
  <si>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</si>
  <si>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</si>
  <si>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</si>
  <si>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</si>
  <si>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</si>
  <si>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</si>
  <si>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</si>
  <si>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</si>
  <si>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</si>
  <si>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</si>
  <si>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</si>
  <si>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</si>
  <si>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</si>
  <si>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</si>
  <si>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</si>
  <si>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</si>
  <si>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</si>
  <si>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</si>
  <si>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</si>
  <si>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</si>
  <si>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</si>
  <si>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</si>
  <si>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</si>
  <si>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</si>
  <si>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</si>
  <si>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</si>
  <si>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</si>
  <si>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</si>
  <si>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</si>
  <si>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</si>
  <si>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</si>
  <si>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</si>
  <si>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</si>
  <si>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</si>
  <si>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</si>
  <si>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</si>
  <si>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</si>
  <si>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</si>
  <si>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</si>
  <si>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</si>
  <si>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</si>
  <si>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</si>
  <si>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</si>
  <si>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</si>
  <si>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</si>
  <si>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</si>
  <si>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</si>
  <si>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</si>
  <si>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</si>
  <si>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</si>
  <si>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</si>
  <si>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</si>
  <si>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</si>
  <si>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</si>
  <si>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</si>
  <si>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</si>
  <si>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</si>
  <si>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</si>
  <si>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</si>
  <si>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</si>
  <si>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</si>
  <si>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</si>
  <si>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</si>
  <si>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</si>
  <si>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</si>
  <si>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</si>
  <si>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</si>
  <si>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</si>
  <si>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</si>
  <si>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</si>
  <si>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</si>
  <si>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</si>
  <si>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</si>
  <si>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</si>
  <si>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</si>
  <si>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</si>
  <si>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</si>
  <si>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</si>
  <si>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</si>
  <si>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</si>
  <si>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</si>
  <si>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</si>
  <si>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</si>
  <si>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</si>
  <si>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</si>
  <si>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</si>
  <si>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</si>
  <si>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</si>
  <si>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</si>
  <si>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</si>
  <si>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</si>
  <si>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</si>
  <si>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</si>
  <si>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</si>
  <si>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</si>
  <si>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</si>
  <si>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</si>
  <si>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</si>
  <si>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</si>
  <si>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</si>
  <si>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</si>
  <si>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</si>
  <si>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</si>
  <si>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</si>
  <si>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</si>
  <si>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</si>
  <si>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</si>
  <si>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</si>
  <si>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</si>
  <si>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</si>
  <si>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</si>
  <si>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</si>
  <si>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</si>
  <si>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</si>
  <si>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</si>
  <si>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</si>
  <si>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</si>
  <si>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</si>
  <si>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</si>
  <si>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</si>
  <si>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</si>
  <si>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</si>
  <si>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</si>
  <si>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</si>
  <si>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</si>
  <si>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</si>
  <si>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</si>
  <si>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</si>
  <si>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</si>
  <si>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</si>
  <si>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</si>
  <si>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</si>
  <si>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</si>
  <si>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</si>
  <si>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</si>
  <si>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</si>
  <si>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</si>
  <si>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</si>
  <si>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</si>
  <si>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</si>
  <si>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</si>
  <si>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</si>
  <si>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</si>
  <si>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</si>
  <si>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</si>
  <si>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</si>
  <si>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</si>
  <si>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</si>
  <si>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</si>
  <si>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</si>
  <si>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</si>
  <si>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</si>
  <si>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</si>
  <si>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</si>
  <si>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</si>
  <si>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</si>
  <si>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</si>
  <si>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</si>
  <si>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</si>
  <si>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</si>
  <si>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</si>
  <si>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</si>
  <si>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</si>
  <si>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</si>
  <si>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</si>
  <si>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</si>
  <si>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</si>
  <si>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</si>
  <si>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</si>
  <si>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</si>
  <si>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</si>
  <si>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</si>
  <si>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</si>
  <si>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</si>
  <si>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</si>
  <si>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</si>
  <si>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</si>
  <si>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</si>
  <si>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</si>
  <si>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</si>
  <si>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</si>
  <si>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</si>
  <si>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</si>
  <si>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</si>
  <si>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</si>
  <si>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</si>
  <si>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</si>
  <si>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</si>
  <si>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</si>
  <si>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</si>
  <si>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</si>
  <si>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</si>
  <si>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</si>
  <si>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</si>
  <si>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</si>
  <si>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</si>
  <si>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</si>
  <si>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</si>
  <si>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</si>
  <si>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</si>
  <si>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</si>
  <si>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</si>
  <si>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</si>
  <si>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</si>
  <si>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</si>
  <si>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</si>
  <si>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</si>
  <si>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</si>
  <si>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</si>
  <si>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</si>
  <si>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</si>
  <si>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</si>
  <si>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</si>
  <si>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</si>
  <si>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</si>
  <si>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</si>
  <si>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</si>
  <si>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</si>
  <si>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</si>
  <si>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</si>
  <si>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</si>
  <si>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</si>
  <si>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</si>
  <si>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</si>
  <si>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</si>
  <si>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</si>
  <si>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</si>
  <si>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</si>
  <si>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</si>
  <si>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</si>
  <si>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</si>
  <si>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</si>
  <si>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</si>
  <si>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</si>
  <si>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</si>
  <si>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</si>
  <si>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</si>
  <si>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</si>
  <si>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</si>
  <si>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</si>
  <si>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</si>
  <si>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</si>
  <si>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</si>
  <si>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</si>
  <si>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</si>
  <si>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</si>
  <si>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</si>
  <si>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</si>
  <si>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</si>
  <si>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</si>
  <si>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</si>
  <si>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</si>
  <si>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</si>
  <si>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</si>
  <si>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</si>
  <si>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</si>
  <si>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</si>
  <si>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</si>
  <si>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</si>
  <si>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</si>
  <si>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</si>
  <si>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</si>
  <si>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</si>
  <si>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</si>
  <si>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</si>
  <si>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</si>
  <si>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</si>
  <si>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</si>
  <si>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</si>
  <si>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</si>
  <si>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</si>
  <si>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</si>
  <si>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</si>
  <si>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</si>
  <si>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</si>
  <si>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</si>
  <si>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</si>
  <si>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</si>
  <si>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</si>
  <si>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</si>
  <si>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</si>
  <si>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</si>
  <si>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</si>
  <si>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</si>
  <si>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</si>
  <si>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</si>
  <si>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</si>
  <si>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</si>
  <si>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</si>
  <si>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</si>
  <si>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</si>
  <si>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</si>
  <si>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</si>
  <si>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</si>
  <si>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</si>
  <si>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</si>
  <si>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</si>
  <si>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</si>
  <si>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</si>
  <si>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</si>
  <si>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</si>
  <si>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</si>
  <si>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</si>
  <si>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</si>
  <si>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</si>
  <si>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</si>
  <si>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</si>
  <si>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</si>
  <si>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</si>
  <si>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</si>
  <si>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</si>
  <si>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</si>
  <si>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</si>
  <si>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</si>
  <si>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</si>
  <si>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</si>
  <si>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</si>
  <si>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</si>
  <si>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</si>
  <si>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</si>
  <si>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</si>
  <si>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</si>
  <si>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</si>
  <si>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</si>
  <si>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</si>
  <si>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</si>
  <si>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</si>
  <si>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</si>
  <si>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</si>
  <si>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</si>
  <si>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</si>
  <si>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</si>
  <si>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</si>
  <si>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</si>
  <si>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</si>
  <si>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</si>
  <si>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</si>
  <si>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</si>
  <si>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</si>
  <si>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</si>
  <si>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</si>
  <si>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</si>
  <si>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</si>
  <si>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</si>
  <si>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</si>
  <si>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</si>
  <si>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</si>
  <si>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</si>
  <si>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</si>
  <si>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</si>
  <si>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</si>
  <si>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</si>
  <si>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</si>
  <si>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</si>
  <si>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</si>
  <si>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</si>
  <si>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</si>
  <si>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</si>
  <si>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</si>
  <si>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</si>
  <si>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</si>
  <si>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</si>
  <si>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</si>
  <si>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</si>
  <si>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</si>
  <si>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</si>
  <si>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</si>
  <si>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</si>
  <si>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</si>
  <si>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</si>
  <si>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</si>
  <si>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</si>
  <si>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</si>
  <si>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</si>
  <si>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</si>
  <si>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</si>
  <si>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</si>
  <si>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</si>
  <si>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</si>
  <si>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</si>
  <si>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</si>
  <si>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</si>
  <si>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</si>
  <si>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</si>
  <si>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</si>
  <si>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</si>
  <si>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</si>
  <si>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</si>
  <si>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</si>
  <si>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</si>
  <si>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</si>
  <si>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</si>
  <si>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</si>
  <si>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</si>
  <si>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</si>
  <si>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</si>
  <si>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</si>
  <si>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</si>
  <si>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</si>
  <si>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</si>
  <si>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</si>
  <si>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</si>
  <si>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</si>
  <si>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</si>
  <si>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</si>
  <si>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</si>
  <si>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</si>
  <si>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</si>
  <si>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</si>
  <si>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</si>
  <si>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</si>
  <si>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</si>
  <si>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</si>
  <si>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</si>
  <si>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</si>
  <si>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</si>
  <si>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</si>
  <si>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</si>
  <si>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</si>
  <si>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</si>
  <si>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</si>
  <si>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</si>
  <si>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</si>
  <si>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</si>
  <si>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</si>
  <si>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</si>
  <si>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</si>
  <si>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</si>
  <si>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</si>
  <si>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</si>
  <si>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</si>
  <si>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</si>
  <si>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</si>
  <si>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</si>
  <si>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</si>
  <si>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</si>
  <si>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</si>
  <si>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</si>
  <si>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</si>
  <si>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</si>
  <si>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</si>
  <si>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</si>
  <si>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</si>
  <si>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</si>
  <si>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</si>
  <si>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</si>
  <si>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</si>
  <si>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</si>
  <si>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</si>
  <si>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</si>
  <si>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</si>
  <si>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</si>
  <si>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</si>
  <si>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</si>
  <si>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</si>
  <si>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</si>
  <si>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</si>
  <si>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</si>
  <si>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</si>
  <si>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</si>
  <si>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</si>
  <si>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</si>
  <si>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</si>
  <si>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</si>
  <si>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</si>
  <si>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</si>
  <si>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</si>
  <si>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</si>
  <si>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</si>
  <si>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</si>
  <si>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</si>
  <si>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</si>
  <si>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</si>
  <si>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</si>
  <si>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</si>
  <si>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</si>
  <si>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</si>
  <si>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</si>
  <si>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</si>
  <si>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</si>
  <si>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</si>
  <si>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</si>
  <si>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</si>
  <si>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</si>
  <si>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</si>
  <si>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</si>
  <si>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</si>
  <si>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</si>
  <si>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</si>
  <si>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</si>
  <si>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</si>
  <si>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</si>
  <si>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</si>
  <si>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</si>
  <si>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</si>
  <si>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</si>
  <si>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</si>
  <si>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</si>
  <si>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</si>
  <si>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</si>
  <si>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</si>
  <si>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</si>
  <si>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</si>
  <si>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</si>
  <si>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</si>
  <si>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</si>
  <si>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</si>
  <si>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</si>
  <si>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</si>
  <si>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</si>
  <si>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</si>
  <si>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</si>
  <si>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</si>
  <si>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</si>
  <si>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</si>
  <si>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</si>
  <si>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</si>
  <si>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</si>
  <si>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</si>
  <si>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</si>
  <si>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</si>
  <si>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</si>
  <si>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</si>
  <si>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</si>
  <si>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</si>
  <si>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</si>
  <si>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</si>
  <si>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</si>
  <si>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</si>
  <si>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</si>
  <si>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</si>
  <si>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</si>
  <si>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</si>
  <si>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</si>
  <si>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</si>
  <si>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</si>
  <si>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</si>
  <si>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</si>
  <si>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</si>
  <si>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</si>
  <si>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</si>
  <si>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</si>
  <si>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</si>
  <si>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</si>
  <si>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</si>
  <si>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</si>
  <si>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</si>
  <si>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</si>
  <si>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</si>
  <si>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</si>
  <si>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</si>
  <si>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</si>
  <si>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</si>
  <si>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</si>
  <si>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</si>
  <si>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</si>
  <si>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</si>
  <si>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</si>
  <si>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</si>
  <si>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</si>
  <si>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</si>
  <si>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</si>
  <si>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</si>
  <si>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</si>
  <si>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</si>
  <si>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</si>
  <si>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</si>
  <si>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</si>
  <si>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</si>
  <si>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</si>
  <si>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</si>
  <si>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</si>
  <si>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</si>
  <si>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</si>
  <si>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</si>
  <si>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</si>
  <si>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</si>
  <si>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</si>
  <si>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</si>
  <si>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</si>
  <si>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</si>
  <si>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</si>
  <si>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</si>
  <si>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</si>
  <si>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</si>
  <si>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</si>
  <si>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</si>
  <si>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</si>
  <si>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</si>
  <si>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</si>
  <si>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</si>
  <si>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</si>
  <si>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</si>
  <si>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</si>
  <si>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</si>
  <si>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</si>
  <si>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</si>
  <si>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</si>
  <si>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</si>
  <si>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</si>
  <si>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</si>
  <si>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</si>
  <si>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</si>
  <si>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</si>
  <si>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</si>
  <si>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</si>
  <si>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</si>
  <si>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</si>
  <si>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</si>
  <si>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</si>
  <si>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</si>
  <si>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</si>
  <si>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</si>
  <si>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</si>
  <si>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</si>
  <si>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</si>
  <si>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</si>
  <si>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</si>
  <si>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</si>
  <si>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</si>
  <si>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</si>
  <si>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</si>
  <si>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</si>
  <si>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</si>
  <si>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</si>
  <si>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</si>
  <si>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</si>
  <si>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</si>
  <si>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</si>
  <si>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</si>
  <si>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</si>
  <si>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</si>
  <si>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</si>
  <si>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</si>
  <si>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</si>
  <si>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</si>
  <si>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</si>
  <si>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</si>
  <si>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</si>
  <si>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</si>
  <si>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</si>
  <si>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</si>
  <si>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</si>
  <si>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</si>
  <si>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</si>
  <si>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</si>
  <si>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</si>
  <si>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</si>
  <si>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</si>
  <si>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</si>
  <si>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</si>
  <si>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</si>
  <si>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</si>
  <si>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</si>
  <si>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</si>
  <si>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</si>
  <si>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</si>
  <si>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</si>
  <si>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</si>
  <si>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</si>
  <si>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</si>
  <si>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</si>
  <si>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</si>
  <si>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</si>
  <si>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</si>
  <si>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</si>
  <si>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</si>
  <si>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</si>
  <si>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</si>
  <si>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</si>
  <si>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</si>
  <si>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</si>
  <si>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</si>
  <si>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</si>
  <si>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</si>
  <si>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</si>
  <si>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</si>
  <si>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</si>
  <si>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</si>
  <si>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</si>
  <si>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</si>
  <si>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</si>
  <si>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</si>
  <si>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</si>
  <si>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</si>
  <si>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</si>
  <si>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</si>
  <si>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</si>
  <si>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</si>
  <si>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</si>
  <si>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</si>
  <si>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</si>
  <si>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</si>
  <si>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</si>
  <si>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</si>
  <si>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</si>
  <si>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</si>
  <si>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</si>
  <si>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</si>
  <si>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</si>
  <si>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</si>
  <si>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</si>
  <si>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</si>
  <si>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</si>
  <si>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</si>
  <si>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</si>
  <si>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</si>
  <si>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</si>
  <si>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</si>
  <si>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</si>
  <si>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</si>
  <si>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</si>
  <si>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</si>
  <si>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</si>
  <si>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</si>
  <si>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</si>
  <si>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</si>
  <si>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</si>
  <si>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</si>
  <si>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</si>
  <si>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</si>
  <si>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</si>
  <si>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</si>
  <si>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</si>
  <si>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</si>
  <si>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</si>
  <si>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</si>
  <si>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</si>
  <si>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</si>
  <si>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</si>
  <si>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</si>
  <si>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</si>
  <si>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</si>
  <si>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</si>
  <si>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</si>
  <si>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</si>
  <si>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</si>
  <si>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</si>
  <si>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</si>
  <si>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</si>
  <si>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</si>
  <si>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</si>
  <si>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</si>
  <si>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</si>
  <si>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</si>
  <si>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</si>
  <si>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</si>
  <si>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</si>
  <si>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</si>
  <si>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</si>
  <si>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</si>
  <si>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</si>
  <si>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</si>
  <si>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</si>
  <si>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</si>
  <si>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</si>
  <si>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</si>
  <si>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</si>
  <si>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</si>
  <si>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</si>
  <si>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</si>
  <si>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</si>
  <si>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</si>
  <si>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</si>
  <si>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</si>
  <si>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</si>
  <si>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</si>
  <si>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</si>
  <si>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</si>
  <si>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</si>
  <si>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</si>
  <si>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</si>
  <si>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</si>
  <si>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</si>
  <si>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</si>
  <si>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</si>
  <si>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</si>
  <si>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</si>
  <si>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</si>
  <si>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</si>
  <si>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</si>
  <si>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</si>
  <si>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</si>
  <si>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</si>
  <si>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</si>
  <si>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</si>
  <si>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</si>
  <si>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</si>
  <si>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</si>
  <si>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</si>
  <si>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</si>
  <si>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</si>
  <si>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</si>
  <si>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</si>
  <si>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</si>
  <si>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</si>
  <si>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</si>
  <si>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</si>
  <si>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</si>
  <si>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</si>
  <si>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</si>
  <si>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</si>
  <si>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</si>
  <si>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</si>
  <si>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</si>
  <si>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</si>
  <si>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</si>
  <si>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</si>
  <si>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</si>
  <si>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</si>
  <si>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</si>
  <si>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</si>
  <si>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</si>
  <si>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</si>
  <si>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</si>
  <si>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</si>
  <si>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</si>
  <si>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</si>
  <si>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</si>
  <si>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</si>
  <si>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</si>
  <si>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</si>
  <si>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</si>
  <si>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</si>
  <si>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</si>
  <si>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</si>
  <si>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</si>
  <si>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</si>
  <si>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</si>
  <si>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</si>
  <si>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</si>
  <si>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</si>
  <si>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</si>
  <si>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</si>
  <si>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</si>
  <si>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</si>
  <si>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</si>
  <si>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</si>
  <si>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</si>
  <si>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</si>
  <si>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</si>
  <si>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</si>
  <si>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</si>
  <si>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</si>
  <si>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</si>
  <si>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</si>
  <si>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</si>
  <si>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</si>
  <si>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</si>
  <si>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</si>
  <si>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</si>
  <si>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</si>
  <si>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</si>
  <si>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</si>
  <si>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</si>
  <si>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</si>
  <si>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</si>
  <si>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</si>
  <si>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</si>
  <si>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</si>
  <si>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</si>
  <si>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</si>
  <si>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</si>
  <si>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</si>
  <si>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</si>
  <si>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</si>
  <si>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</si>
  <si>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</si>
  <si>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</si>
  <si>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</si>
  <si>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</si>
  <si>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</si>
  <si>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</si>
  <si>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</si>
  <si>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</si>
  <si>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</si>
  <si>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</si>
  <si>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</si>
  <si>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</si>
  <si>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</si>
  <si>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</si>
  <si>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</si>
  <si>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</si>
  <si>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</si>
  <si>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</si>
  <si>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</si>
  <si>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</si>
  <si>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</si>
  <si>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</si>
  <si>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</si>
  <si>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</si>
  <si>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</si>
  <si>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</si>
  <si>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</si>
  <si>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</si>
  <si>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</si>
  <si>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</si>
  <si>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</si>
  <si>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</si>
  <si>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</si>
  <si>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</si>
  <si>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</si>
  <si>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</si>
  <si>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</si>
  <si>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</si>
  <si>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</si>
  <si>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</si>
  <si>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</si>
  <si>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</si>
  <si>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</si>
  <si>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</si>
  <si>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</si>
  <si>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</si>
  <si>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</si>
  <si>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</si>
  <si>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</si>
  <si>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</si>
  <si>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</si>
  <si>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</si>
  <si>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</si>
  <si>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</si>
  <si>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</si>
  <si>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</si>
  <si>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</si>
  <si>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</si>
  <si>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</si>
  <si>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</si>
  <si>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</si>
  <si>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</si>
  <si>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</si>
  <si>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</si>
  <si>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</si>
  <si>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</si>
  <si>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</si>
  <si>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</si>
  <si>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</si>
  <si>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</si>
  <si>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</si>
  <si>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</si>
  <si>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</si>
  <si>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</si>
  <si>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</si>
  <si>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</si>
  <si>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</si>
  <si>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</si>
  <si>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</si>
  <si>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</si>
  <si>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</si>
  <si>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</si>
  <si>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</si>
  <si>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</si>
  <si>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</si>
  <si>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</si>
  <si>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</si>
  <si>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</si>
  <si>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</si>
  <si>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</si>
  <si>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</si>
  <si>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</si>
  <si>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</si>
  <si>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</si>
  <si>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</si>
  <si>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</si>
  <si>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</si>
  <si>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</si>
  <si>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</si>
  <si>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</si>
  <si>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</si>
  <si>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</si>
  <si>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</si>
  <si>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</si>
  <si>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</si>
  <si>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</si>
  <si>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</si>
  <si>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</si>
  <si>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</si>
  <si>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</si>
  <si>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</si>
  <si>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</si>
  <si>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</si>
  <si>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</si>
  <si>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</si>
  <si>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</si>
  <si>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</si>
  <si>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</si>
  <si>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</si>
  <si>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</si>
  <si>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</si>
  <si>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</si>
  <si>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</si>
  <si>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</si>
  <si>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</si>
  <si>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</si>
  <si>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</si>
  <si>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</si>
  <si>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</si>
  <si>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</si>
  <si>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</si>
  <si>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</si>
  <si>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</si>
  <si>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</si>
  <si>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</si>
  <si>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</si>
  <si>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</si>
  <si>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</si>
  <si>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</si>
  <si>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</si>
  <si>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</si>
  <si>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</si>
  <si>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</si>
  <si>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</si>
  <si>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</si>
  <si>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</si>
  <si>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</si>
  <si>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</si>
  <si>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</si>
  <si>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</si>
  <si>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</si>
  <si>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</si>
  <si>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</si>
  <si>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</si>
  <si>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</si>
  <si>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</si>
  <si>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</si>
  <si>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</si>
  <si>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</si>
  <si>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</si>
  <si>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</si>
  <si>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</si>
  <si>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</si>
  <si>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</si>
  <si>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</si>
  <si>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</si>
  <si>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</si>
  <si>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</si>
  <si>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</si>
  <si>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</si>
  <si>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</si>
  <si>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</si>
  <si>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</si>
  <si>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</si>
  <si>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</si>
  <si>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</si>
  <si>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</si>
  <si>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</si>
  <si>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</si>
  <si>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</si>
  <si>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</si>
  <si>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</si>
  <si>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</si>
  <si>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</si>
  <si>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</si>
  <si>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</si>
  <si>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</si>
  <si>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</si>
  <si>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</si>
  <si>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</si>
  <si>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</si>
  <si>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</si>
  <si>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</si>
  <si>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</si>
  <si>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</si>
  <si>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</si>
  <si>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</si>
  <si>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</si>
  <si>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</si>
  <si>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</si>
  <si>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</si>
  <si>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</si>
  <si>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</si>
  <si>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</si>
  <si>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</si>
  <si>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</si>
  <si>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</si>
  <si>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</si>
  <si>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</si>
  <si>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</si>
  <si>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</si>
  <si>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</si>
  <si>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</si>
  <si>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</si>
  <si>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</si>
  <si>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</si>
  <si>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</si>
  <si>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</si>
  <si>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</si>
  <si>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</si>
  <si>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</si>
  <si>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</si>
  <si>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</si>
  <si>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</si>
  <si>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</si>
  <si>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</si>
  <si>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</si>
  <si>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</si>
  <si>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</si>
  <si>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</si>
  <si>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</si>
  <si>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</si>
  <si>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</si>
  <si>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</si>
  <si>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</si>
  <si>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</si>
  <si>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</si>
  <si>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</si>
  <si>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</si>
  <si>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</si>
  <si>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</si>
  <si>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</si>
  <si>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</si>
  <si>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</si>
  <si>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</si>
  <si>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</si>
  <si>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</si>
  <si>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</si>
  <si>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</si>
  <si>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</si>
  <si>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</si>
  <si>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</si>
  <si>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</si>
  <si>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</si>
  <si>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</si>
  <si>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</si>
  <si>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</si>
  <si>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</si>
  <si>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</si>
  <si>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</si>
  <si>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</si>
  <si>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</si>
  <si>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</si>
  <si>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</si>
  <si>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</si>
  <si>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</si>
  <si>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</si>
  <si>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</si>
  <si>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</si>
  <si>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</si>
  <si>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</si>
  <si>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</si>
  <si>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</si>
  <si>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</si>
  <si>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</si>
  <si>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</si>
  <si>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</si>
  <si>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</si>
  <si>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</si>
  <si>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</si>
  <si>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</si>
  <si>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</si>
  <si>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</si>
  <si>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</si>
  <si>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</si>
  <si>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</si>
  <si>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</si>
  <si>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</si>
  <si>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</si>
  <si>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</si>
  <si>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</si>
  <si>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</si>
  <si>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</si>
  <si>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</si>
  <si>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</si>
  <si>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</si>
  <si>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</si>
  <si>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</si>
  <si>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</si>
  <si>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</si>
  <si>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</si>
  <si>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</si>
  <si>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</si>
  <si>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</si>
  <si>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</si>
  <si>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</si>
  <si>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</si>
  <si>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</si>
  <si>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</si>
  <si>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</si>
  <si>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</si>
  <si>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</si>
  <si>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</si>
  <si>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</si>
  <si>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</si>
  <si>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</si>
  <si>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</si>
  <si>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</si>
  <si>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</si>
  <si>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</si>
  <si>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</si>
  <si>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</si>
  <si>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</si>
  <si>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</si>
  <si>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</si>
  <si>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</si>
  <si>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</si>
  <si>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</si>
  <si>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</si>
  <si>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</si>
  <si>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</si>
  <si>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</si>
  <si>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</si>
  <si>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</si>
  <si>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</si>
  <si>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</si>
  <si>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</si>
  <si>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</si>
  <si>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</si>
  <si>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</si>
  <si>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</si>
  <si>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</si>
  <si>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</si>
  <si>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</si>
  <si>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</si>
  <si>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</si>
  <si>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</si>
  <si>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</si>
  <si>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</si>
  <si>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</si>
  <si>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</si>
  <si>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</si>
  <si>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</si>
  <si>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</si>
  <si>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</si>
  <si>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</si>
  <si>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</si>
  <si>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</si>
  <si>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</si>
  <si>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</si>
  <si>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</si>
  <si>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</si>
  <si>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</si>
  <si>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</si>
  <si>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</si>
  <si>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</si>
  <si>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</si>
  <si>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</si>
  <si>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</si>
  <si>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</si>
  <si>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</si>
  <si>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</si>
  <si>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</si>
  <si>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</si>
  <si>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</si>
  <si>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</si>
  <si>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</si>
  <si>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</si>
  <si>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</si>
  <si>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</si>
  <si>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</si>
  <si>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</si>
  <si>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</si>
  <si>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</si>
  <si>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</si>
  <si>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</si>
  <si>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</si>
  <si>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</si>
  <si>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</si>
  <si>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</si>
  <si>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</si>
  <si>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</si>
  <si>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</si>
  <si>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</si>
  <si>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</si>
  <si>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</si>
  <si>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</si>
  <si>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</si>
  <si>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</si>
  <si>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</si>
  <si>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</si>
  <si>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</si>
  <si>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</si>
  <si>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</si>
  <si>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</si>
  <si>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</si>
  <si>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</si>
  <si>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</si>
  <si>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</si>
  <si>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</si>
  <si>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</si>
  <si>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</si>
  <si>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</si>
  <si>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</si>
  <si>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</si>
  <si>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</si>
  <si>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</si>
  <si>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</si>
  <si>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</si>
  <si>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</si>
  <si>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</si>
  <si>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</si>
  <si>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</si>
  <si>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</si>
  <si>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</si>
  <si>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</si>
  <si>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</si>
  <si>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</si>
  <si>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</si>
  <si>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</si>
  <si>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</si>
  <si>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</si>
  <si>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</si>
  <si>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</si>
  <si>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</si>
  <si>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</si>
  <si>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</si>
  <si>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</si>
  <si>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</si>
  <si>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</si>
  <si>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</si>
  <si>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</si>
  <si>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</si>
  <si>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</si>
  <si>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</si>
  <si>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</si>
  <si>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</si>
  <si>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</si>
  <si>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</si>
  <si>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</si>
  <si>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</si>
  <si>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</si>
  <si>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</si>
  <si>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</si>
  <si>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</si>
  <si>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</si>
  <si>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</si>
  <si>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</si>
  <si>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</si>
  <si>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</si>
  <si>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</si>
  <si>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</si>
  <si>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</si>
  <si>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</si>
  <si>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</si>
  <si>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</si>
  <si>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</si>
  <si>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</si>
  <si>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</si>
  <si>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</si>
  <si>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</si>
  <si>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</si>
  <si>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</si>
  <si>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</si>
  <si>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</si>
  <si>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</si>
  <si>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</si>
  <si>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</si>
  <si>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</si>
  <si>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</si>
  <si>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</si>
  <si>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</si>
  <si>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</si>
  <si>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</si>
  <si>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</si>
  <si>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</si>
  <si>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</si>
  <si>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</si>
  <si>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</si>
  <si>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</si>
  <si>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</si>
  <si>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</si>
  <si>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</si>
  <si>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</si>
  <si>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</si>
  <si>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</si>
  <si>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</si>
  <si>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</si>
  <si>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</si>
  <si>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</si>
  <si>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</si>
  <si>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</si>
  <si>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</si>
  <si>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</si>
  <si>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</si>
  <si>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</si>
  <si>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</si>
  <si>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</si>
  <si>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</si>
  <si>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</si>
  <si>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</si>
  <si>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</si>
  <si>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</si>
  <si>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</si>
  <si>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</si>
  <si>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</si>
  <si>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</si>
  <si>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</si>
  <si>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</si>
  <si>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</si>
  <si>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</si>
  <si>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</si>
  <si>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</si>
  <si>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</si>
  <si>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</si>
  <si>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</si>
  <si>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</si>
  <si>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</si>
  <si>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</si>
  <si>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</si>
  <si>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</si>
  <si>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</si>
  <si>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</si>
  <si>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</si>
  <si>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</si>
  <si>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</si>
  <si>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</si>
  <si>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</si>
  <si>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</si>
  <si>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</si>
  <si>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</si>
  <si>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</si>
  <si>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</si>
  <si>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</si>
  <si>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</si>
  <si>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</si>
  <si>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</si>
  <si>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</si>
  <si>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</si>
  <si>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</si>
  <si>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</si>
  <si>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</si>
  <si>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</si>
  <si>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</si>
  <si>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</si>
  <si>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</si>
  <si>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</si>
  <si>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</si>
  <si>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</si>
  <si>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</si>
  <si>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</si>
  <si>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</si>
  <si>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</si>
  <si>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</si>
  <si>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</si>
  <si>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</si>
  <si>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</si>
  <si>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</si>
  <si>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</si>
  <si>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</si>
  <si>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</si>
  <si>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</si>
  <si>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</si>
  <si>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</si>
  <si>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</si>
  <si>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</si>
  <si>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</si>
  <si>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</si>
  <si>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</si>
  <si>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</si>
  <si>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</si>
  <si>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</si>
  <si>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</si>
  <si>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</si>
  <si>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</si>
  <si>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</si>
  <si>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</si>
  <si>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</si>
  <si>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</si>
  <si>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</si>
  <si>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</si>
  <si>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</si>
  <si>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</si>
  <si>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</si>
  <si>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</si>
  <si>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</si>
  <si>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</si>
  <si>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</si>
  <si>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</si>
  <si>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</si>
  <si>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</si>
  <si>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</si>
  <si>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</si>
  <si>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</si>
  <si>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</si>
  <si>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</si>
  <si>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</si>
  <si>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</si>
  <si>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</si>
  <si>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</si>
  <si>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</si>
  <si>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</si>
  <si>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</si>
  <si>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</si>
  <si>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</si>
  <si>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</si>
  <si>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</si>
  <si>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</si>
  <si>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</si>
  <si>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</si>
  <si>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</si>
  <si>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</si>
  <si>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</si>
  <si>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</si>
  <si>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</si>
  <si>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</si>
  <si>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</si>
  <si>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</si>
  <si>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</si>
  <si>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</si>
  <si>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</si>
  <si>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</si>
  <si>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</si>
  <si>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</si>
  <si>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</si>
  <si>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</si>
  <si>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</si>
  <si>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</si>
  <si>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</si>
  <si>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</si>
  <si>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</si>
  <si>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</si>
  <si>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</si>
  <si>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</si>
  <si>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</si>
  <si>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</si>
  <si>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</si>
  <si>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</si>
  <si>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</si>
  <si>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</si>
  <si>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</si>
  <si>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</si>
  <si>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</si>
  <si>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</si>
  <si>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</si>
  <si>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</si>
  <si>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</si>
  <si>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</si>
  <si>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</si>
  <si>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</si>
  <si>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</si>
  <si>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</si>
  <si>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</si>
  <si>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</si>
  <si>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</si>
  <si>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</si>
  <si>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</si>
  <si>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</si>
  <si>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</si>
  <si>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</si>
  <si>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</si>
  <si>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</si>
  <si>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</si>
  <si>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</si>
  <si>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</si>
  <si>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</si>
  <si>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</si>
  <si>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</si>
  <si>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</si>
  <si>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</si>
  <si>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</si>
  <si>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</si>
  <si>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</si>
  <si>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</si>
  <si>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</si>
  <si>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</si>
  <si>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</si>
  <si>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</si>
  <si>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</si>
  <si>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</si>
  <si>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</si>
  <si>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</si>
  <si>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</si>
  <si>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</si>
  <si>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</si>
  <si>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</si>
  <si>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</si>
  <si>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</si>
  <si>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</si>
  <si>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</si>
  <si>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</si>
  <si>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</si>
  <si>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</si>
  <si>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</si>
  <si>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</si>
  <si>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</si>
  <si>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</si>
  <si>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</si>
  <si>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</si>
  <si>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</si>
  <si>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</si>
  <si>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</si>
  <si>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</si>
  <si>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</si>
  <si>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</si>
  <si>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</si>
  <si>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</si>
  <si>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</si>
  <si>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</si>
  <si>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</si>
  <si>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</si>
  <si>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</si>
  <si>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</si>
  <si>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</si>
  <si>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</si>
  <si>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</si>
  <si>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</si>
  <si>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</si>
  <si>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</si>
  <si>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</si>
  <si>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</si>
  <si>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</si>
  <si>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</si>
  <si>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</si>
  <si>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</si>
  <si>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</si>
  <si>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</si>
  <si>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</si>
  <si>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</si>
  <si>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</si>
  <si>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</si>
  <si>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</si>
  <si>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</si>
  <si>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</si>
  <si>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</si>
  <si>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</si>
  <si>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</si>
  <si>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</si>
  <si>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</si>
  <si>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</si>
  <si>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</si>
  <si>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</si>
  <si>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</si>
  <si>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</si>
  <si>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</si>
  <si>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</si>
  <si>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</si>
  <si>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</si>
  <si>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</si>
  <si>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</si>
  <si>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</si>
  <si>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</si>
  <si>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</si>
  <si>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</si>
  <si>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</si>
  <si>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</si>
  <si>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</si>
  <si>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</si>
  <si>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</si>
  <si>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</si>
  <si>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</si>
  <si>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</si>
  <si>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</si>
  <si>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</si>
  <si>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</si>
  <si>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</si>
  <si>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</si>
  <si>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</si>
  <si>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</si>
  <si>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</si>
  <si>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</si>
  <si>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</si>
  <si>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</si>
  <si>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</si>
  <si>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</si>
  <si>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</si>
  <si>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</si>
  <si>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</si>
  <si>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</si>
  <si>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</si>
  <si>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</si>
  <si>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</si>
  <si>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</si>
  <si>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</si>
  <si>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</si>
  <si>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</si>
  <si>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</si>
  <si>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</si>
  <si>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</si>
  <si>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</si>
  <si>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</si>
  <si>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</si>
  <si>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</si>
  <si>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</si>
  <si>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</si>
  <si>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</si>
  <si>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</si>
  <si>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</si>
  <si>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</si>
  <si>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</si>
  <si>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</si>
  <si>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</si>
  <si>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</si>
  <si>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</si>
  <si>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</si>
  <si>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</si>
  <si>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</si>
  <si>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</si>
  <si>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</si>
  <si>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</si>
  <si>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</si>
  <si>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</si>
  <si>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</si>
  <si>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</si>
  <si>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</si>
  <si>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</si>
  <si>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</si>
  <si>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</si>
  <si>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</si>
  <si>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</si>
  <si>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</si>
  <si>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</si>
  <si>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</si>
  <si>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</si>
  <si>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</si>
  <si>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</si>
  <si>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</si>
  <si>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</si>
  <si>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</si>
  <si>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</si>
  <si>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</si>
  <si>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</si>
  <si>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</si>
  <si>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</si>
  <si>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</si>
  <si>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</si>
  <si>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</si>
  <si>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</si>
  <si>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</si>
  <si>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</si>
  <si>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</si>
  <si>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</si>
  <si>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</si>
  <si>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</si>
  <si>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</si>
  <si>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</si>
  <si>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</si>
  <si>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</si>
  <si>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</si>
  <si>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</si>
  <si>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</si>
  <si>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</si>
  <si>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</si>
  <si>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</si>
  <si>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</si>
  <si>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</si>
  <si>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</si>
  <si>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</si>
  <si>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</si>
  <si>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</si>
  <si>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</si>
  <si>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</si>
  <si>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</si>
  <si>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</si>
  <si>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</si>
  <si>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</si>
  <si>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</si>
  <si>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</si>
  <si>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</si>
  <si>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</si>
  <si>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</si>
  <si>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</si>
  <si>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</si>
  <si>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</si>
  <si>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</si>
  <si>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</si>
  <si>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</si>
  <si>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</si>
  <si>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</si>
  <si>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</si>
  <si>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</si>
  <si>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</si>
  <si>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</si>
  <si>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</si>
  <si>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</si>
  <si>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</si>
  <si>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</si>
  <si>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</si>
  <si>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</si>
  <si>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</si>
  <si>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</si>
  <si>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</si>
  <si>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</si>
  <si>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</si>
  <si>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</si>
  <si>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</si>
  <si>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</si>
  <si>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</si>
  <si>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</si>
  <si>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</si>
  <si>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</si>
  <si>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</si>
  <si>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</si>
  <si>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</si>
  <si>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</si>
  <si>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</si>
  <si>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</si>
  <si>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</si>
  <si>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</si>
  <si>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</si>
  <si>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</si>
  <si>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</si>
  <si>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</si>
  <si>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</si>
  <si>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</si>
  <si>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</si>
  <si>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</si>
  <si>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</si>
  <si>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</si>
  <si>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</si>
  <si>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</si>
  <si>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</si>
  <si>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</si>
  <si>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</si>
  <si>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</si>
  <si>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</si>
  <si>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</si>
  <si>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</si>
  <si>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</si>
  <si>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</si>
  <si>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</si>
  <si>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</si>
  <si>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</si>
  <si>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</si>
  <si>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</si>
  <si>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</si>
  <si>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</si>
  <si>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</si>
  <si>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</si>
  <si>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</si>
  <si>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</si>
  <si>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</si>
  <si>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</si>
  <si>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</si>
  <si>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</si>
  <si>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</si>
  <si>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</si>
  <si>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</si>
  <si>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</si>
  <si>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</si>
  <si>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</si>
  <si>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</si>
  <si>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</si>
  <si>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</si>
  <si>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</si>
  <si>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</si>
  <si>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</si>
  <si>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</si>
  <si>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</si>
  <si>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</si>
  <si>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</si>
  <si>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</si>
  <si>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</si>
  <si>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</si>
  <si>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</si>
  <si>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</si>
  <si>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</si>
  <si>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</si>
  <si>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</si>
  <si>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</si>
  <si>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</si>
  <si>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</si>
  <si>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</si>
  <si>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</si>
  <si>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</si>
  <si>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</si>
  <si>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</si>
  <si>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</si>
  <si>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</si>
  <si>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</si>
  <si>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</si>
  <si>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</si>
  <si>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</si>
  <si>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</si>
  <si>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</si>
  <si>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</si>
  <si>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</si>
  <si>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</si>
  <si>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</si>
  <si>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</si>
  <si>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</si>
  <si>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</si>
  <si>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</si>
  <si>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</si>
  <si>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</si>
  <si>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</si>
  <si>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</si>
  <si>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</si>
  <si>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</si>
  <si>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</si>
  <si>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</si>
  <si>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</si>
  <si>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</si>
  <si>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</si>
  <si>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</si>
  <si>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</si>
  <si>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</si>
  <si>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</si>
  <si>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</si>
  <si>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</si>
  <si>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</si>
  <si>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</si>
  <si>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</si>
  <si>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</si>
  <si>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</si>
  <si>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</si>
  <si>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</si>
  <si>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</si>
  <si>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</si>
  <si>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</si>
  <si>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</si>
  <si>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</si>
  <si>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</si>
  <si>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</si>
  <si>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</si>
  <si>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</si>
  <si>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</si>
  <si>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</si>
  <si>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</si>
  <si>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</si>
  <si>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</si>
  <si>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</si>
  <si>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</si>
  <si>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</si>
  <si>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</si>
  <si>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</si>
  <si>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</si>
  <si>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</si>
  <si>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</si>
  <si>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</si>
  <si>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</si>
  <si>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</si>
  <si>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</si>
  <si>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</si>
  <si>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</si>
  <si>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</si>
  <si>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</si>
  <si>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</si>
  <si>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</si>
  <si>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</si>
  <si>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</si>
  <si>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</si>
  <si>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</si>
  <si>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</si>
  <si>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</si>
  <si>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</si>
  <si>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</si>
  <si>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</si>
  <si>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</si>
  <si>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</si>
  <si>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</si>
  <si>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</si>
  <si>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</si>
  <si>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</si>
  <si>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</si>
  <si>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</si>
  <si>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</si>
  <si>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</si>
  <si>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</si>
  <si>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</si>
  <si>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</si>
  <si>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</si>
  <si>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</si>
  <si>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</si>
  <si>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</si>
  <si>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</si>
  <si>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</si>
  <si>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</si>
  <si>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</si>
  <si>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</si>
  <si>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</si>
  <si>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</si>
  <si>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</si>
  <si>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</si>
  <si>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</si>
  <si>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</si>
  <si>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</si>
  <si>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</si>
  <si>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</si>
  <si>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</si>
  <si>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</si>
  <si>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</si>
  <si>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</si>
  <si>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</si>
  <si>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</si>
  <si>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</si>
  <si>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</si>
  <si>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</si>
  <si>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</si>
  <si>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</si>
  <si>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</si>
  <si>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</si>
  <si>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</si>
  <si>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</si>
  <si>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</si>
  <si>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</si>
  <si>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</si>
  <si>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</si>
  <si>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</si>
  <si>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</si>
  <si>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</si>
  <si>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</si>
  <si>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</si>
  <si>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</si>
  <si>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</si>
  <si>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</si>
  <si>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</si>
  <si>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</si>
  <si>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</si>
  <si>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</si>
  <si>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</si>
  <si>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</si>
  <si>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</si>
  <si>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</si>
  <si>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</si>
  <si>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</si>
  <si>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</si>
  <si>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</si>
  <si>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</si>
  <si>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</si>
  <si>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</si>
  <si>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</si>
  <si>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</si>
  <si>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</si>
  <si>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</si>
  <si>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</si>
  <si>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</si>
  <si>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</si>
  <si>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</si>
  <si>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</si>
  <si>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</si>
  <si>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</si>
  <si>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</si>
  <si>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</si>
  <si>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</si>
  <si>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</si>
  <si>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</si>
  <si>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</si>
  <si>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</si>
  <si>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</si>
  <si>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</si>
  <si>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</si>
  <si>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</si>
  <si>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</si>
  <si>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</si>
  <si>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</si>
  <si>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</si>
  <si>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</si>
  <si>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</si>
  <si>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</si>
  <si>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</si>
  <si>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</si>
  <si>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</si>
  <si>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</si>
  <si>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</si>
  <si>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</si>
  <si>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</si>
  <si>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</si>
  <si>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</si>
  <si>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</si>
  <si>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</si>
  <si>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</si>
  <si>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</si>
  <si>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</si>
  <si>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</si>
  <si>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</si>
  <si>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</si>
  <si>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</si>
  <si>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</si>
  <si>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</si>
  <si>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</si>
  <si>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</si>
  <si>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</si>
  <si>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</si>
  <si>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</si>
  <si>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</si>
  <si>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</si>
  <si>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</si>
  <si>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</si>
  <si>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</si>
  <si>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</si>
  <si>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</si>
  <si>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</si>
  <si>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</si>
  <si>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</si>
  <si>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</si>
  <si>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</si>
  <si>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</si>
  <si>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</si>
  <si>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</si>
  <si>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</si>
  <si>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</si>
  <si>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</si>
  <si>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</si>
  <si>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</si>
  <si>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</si>
  <si>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</si>
  <si>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</si>
  <si>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</si>
  <si>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</si>
  <si>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</si>
  <si>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</si>
  <si>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</si>
  <si>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</si>
  <si>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</si>
  <si>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</si>
  <si>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</si>
  <si>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</si>
  <si>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</si>
  <si>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</si>
  <si>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</si>
  <si>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</si>
  <si>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</si>
  <si>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</si>
  <si>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</si>
  <si>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</si>
  <si>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</si>
  <si>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</si>
  <si>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</si>
  <si>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</si>
  <si>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</si>
  <si>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</si>
  <si>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</si>
  <si>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</si>
  <si>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</si>
  <si>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</si>
  <si>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</si>
  <si>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</si>
  <si>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</si>
  <si>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</si>
  <si>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</si>
  <si>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</si>
  <si>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</si>
  <si>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</si>
  <si>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</si>
  <si>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</si>
  <si>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</si>
  <si>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</si>
  <si>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</si>
  <si>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</si>
  <si>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</si>
  <si>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</si>
  <si>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</si>
  <si>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</si>
  <si>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</si>
  <si>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</si>
  <si>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</si>
  <si>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</si>
  <si>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</si>
  <si>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</si>
  <si>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</si>
  <si>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</si>
  <si>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</si>
  <si>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</si>
  <si>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</si>
  <si>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</si>
  <si>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</si>
  <si>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</si>
  <si>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</si>
  <si>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</si>
  <si>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</si>
  <si>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</si>
  <si>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</si>
  <si>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</si>
  <si>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</si>
  <si>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</si>
  <si>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</si>
  <si>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</si>
  <si>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</si>
  <si>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</si>
  <si>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</si>
  <si>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</si>
  <si>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</si>
  <si>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</si>
  <si>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</si>
  <si>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</si>
  <si>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</si>
  <si>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</si>
  <si>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</si>
  <si>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</si>
  <si>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</si>
  <si>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</si>
  <si>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</si>
  <si>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</si>
  <si>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</si>
  <si>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</si>
  <si>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</si>
  <si>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</si>
  <si>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</si>
  <si>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</si>
  <si>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</si>
  <si>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</si>
  <si>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</si>
  <si>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</si>
  <si>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</si>
  <si>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</si>
  <si>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</si>
  <si>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</si>
  <si>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</si>
  <si>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</si>
  <si>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</si>
  <si>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</si>
  <si>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</si>
  <si>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</si>
  <si>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</si>
  <si>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</si>
  <si>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</si>
  <si>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</si>
  <si>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</si>
  <si>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</si>
  <si>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</si>
  <si>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</si>
  <si>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</si>
  <si>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</si>
  <si>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</si>
  <si>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</si>
  <si>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</si>
  <si>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</si>
  <si>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</si>
  <si>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</si>
  <si>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</si>
  <si>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</si>
  <si>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</si>
  <si>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</si>
  <si>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</si>
  <si>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</si>
  <si>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</si>
  <si>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</si>
  <si>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</si>
  <si>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</si>
  <si>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</si>
  <si>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</si>
  <si>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</si>
  <si>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</si>
  <si>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</si>
  <si>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</si>
  <si>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</si>
  <si>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</si>
  <si>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</si>
  <si>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</si>
  <si>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</si>
  <si>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</si>
  <si>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</si>
  <si>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</si>
  <si>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</si>
  <si>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</si>
  <si>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</si>
  <si>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</si>
  <si>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</si>
  <si>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</si>
  <si>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</si>
  <si>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</si>
  <si>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</si>
  <si>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</si>
  <si>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</si>
  <si>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</si>
  <si>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</si>
  <si>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</si>
  <si>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</si>
  <si>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</si>
  <si>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</si>
  <si>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</si>
  <si>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</si>
  <si>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</si>
  <si>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</si>
  <si>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</si>
  <si>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</si>
  <si>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</si>
  <si>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</si>
  <si>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</si>
  <si>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</si>
  <si>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</si>
  <si>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</si>
  <si>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</si>
  <si>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</si>
  <si>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</si>
  <si>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</si>
  <si>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</si>
  <si>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</si>
  <si>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</si>
  <si>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</si>
  <si>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</si>
  <si>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</si>
  <si>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</si>
  <si>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</si>
  <si>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</si>
  <si>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</si>
  <si>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</si>
  <si>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</si>
  <si>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</si>
  <si>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</si>
  <si>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</si>
  <si>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</si>
  <si>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</si>
  <si>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</si>
  <si>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</si>
  <si>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</si>
  <si>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</si>
  <si>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</si>
  <si>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</si>
  <si>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</si>
  <si>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</si>
  <si>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</si>
  <si>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</si>
  <si>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</si>
  <si>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</si>
  <si>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</si>
  <si>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</si>
  <si>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</si>
  <si>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</si>
  <si>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</si>
  <si>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</si>
  <si>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</si>
  <si>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</si>
  <si>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</si>
  <si>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</si>
  <si>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</si>
  <si>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</si>
  <si>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</si>
  <si>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</si>
  <si>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</si>
  <si>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</si>
  <si>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</si>
  <si>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</si>
  <si>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</si>
  <si>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</si>
  <si>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</si>
  <si>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</si>
  <si>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</si>
  <si>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</si>
  <si>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</si>
  <si>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</si>
  <si>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</si>
  <si>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</si>
  <si>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</si>
  <si>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</si>
  <si>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</si>
  <si>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</si>
  <si>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</si>
  <si>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</si>
  <si>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</si>
  <si>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</si>
  <si>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</si>
  <si>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</si>
  <si>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</si>
  <si>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</si>
  <si>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</si>
  <si>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</si>
  <si>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</si>
  <si>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</si>
  <si>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</si>
  <si>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</si>
  <si>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</si>
  <si>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</si>
  <si>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</si>
  <si>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</si>
  <si>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</si>
  <si>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</si>
  <si>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</si>
  <si>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</si>
  <si>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</si>
  <si>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</si>
  <si>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</si>
  <si>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</si>
  <si>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</si>
  <si>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</si>
  <si>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</si>
  <si>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</si>
  <si>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</si>
  <si>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</si>
  <si>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</si>
  <si>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</si>
  <si>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</si>
  <si>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</si>
  <si>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</si>
  <si>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</si>
  <si>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</si>
  <si>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</si>
  <si>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</si>
  <si>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</si>
  <si>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</si>
  <si>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</si>
  <si>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</si>
  <si>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</si>
  <si>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</si>
  <si>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</si>
  <si>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</si>
  <si>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</si>
  <si>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</si>
  <si>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</si>
  <si>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</si>
  <si>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</si>
  <si>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</si>
  <si>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</si>
  <si>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</si>
  <si>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</si>
  <si>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</si>
  <si>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</si>
  <si>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</si>
  <si>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</si>
  <si>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</si>
  <si>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</si>
  <si>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</si>
  <si>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</si>
  <si>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</si>
  <si>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</si>
  <si>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</si>
  <si>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</si>
  <si>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</si>
  <si>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</si>
  <si>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</si>
  <si>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</si>
  <si>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</si>
  <si>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</si>
  <si>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</si>
  <si>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</si>
  <si>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</si>
  <si>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</si>
  <si>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</si>
  <si>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</si>
  <si>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</si>
  <si>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</si>
  <si>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</si>
  <si>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</si>
  <si>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</si>
  <si>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</si>
  <si>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</si>
  <si>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</si>
  <si>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</si>
  <si>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</si>
  <si>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</si>
  <si>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</si>
  <si>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</si>
  <si>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</si>
  <si>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</si>
  <si>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</si>
  <si>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</si>
  <si>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</si>
  <si>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</si>
  <si>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</si>
  <si>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</si>
  <si>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</si>
  <si>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</si>
  <si>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</si>
  <si>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</si>
  <si>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</si>
  <si>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</si>
  <si>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</si>
  <si>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</si>
  <si>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</si>
  <si>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</si>
  <si>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</si>
  <si>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</si>
  <si>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</si>
  <si>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</si>
  <si>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</si>
  <si>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</si>
  <si>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</si>
  <si>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</si>
  <si>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</si>
  <si>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</si>
  <si>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</si>
  <si>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</si>
  <si>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</si>
  <si>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</si>
  <si>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</si>
  <si>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</si>
  <si>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</si>
  <si>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</si>
  <si>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</si>
  <si>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</si>
  <si>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</si>
  <si>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</si>
  <si>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</si>
  <si>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</si>
  <si>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</si>
  <si>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</si>
  <si>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</si>
  <si>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</si>
  <si>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</si>
  <si>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</si>
  <si>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</si>
  <si>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</si>
  <si>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</si>
  <si>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</si>
  <si>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</si>
  <si>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</si>
  <si>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</si>
  <si>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</si>
  <si>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</si>
  <si>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</si>
  <si>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</si>
  <si>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</si>
  <si>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</si>
  <si>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</si>
  <si>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</si>
  <si>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</si>
  <si>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</si>
  <si>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</si>
  <si>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</si>
  <si>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</si>
  <si>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</si>
  <si>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</si>
  <si>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</si>
  <si>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</si>
  <si>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</si>
  <si>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</si>
  <si>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</si>
  <si>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</si>
  <si>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</si>
  <si>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</si>
  <si>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</si>
  <si>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</si>
  <si>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</si>
  <si>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</si>
  <si>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</si>
  <si>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</si>
  <si>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</si>
  <si>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</si>
  <si>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</si>
  <si>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</si>
  <si>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</si>
  <si>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</si>
  <si>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</si>
  <si>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</si>
  <si>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</si>
  <si>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</si>
  <si>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</si>
  <si>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</si>
  <si>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</si>
  <si>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</si>
  <si>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</si>
  <si>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</si>
  <si>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</si>
  <si>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</si>
  <si>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</si>
  <si>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</si>
  <si>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</si>
  <si>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</si>
  <si>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</si>
  <si>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</si>
  <si>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</si>
  <si>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</si>
  <si>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</si>
  <si>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</si>
  <si>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</si>
  <si>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</si>
  <si>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</si>
  <si>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</si>
  <si>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</si>
  <si>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</si>
  <si>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</si>
  <si>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</si>
  <si>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</si>
  <si>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</si>
  <si>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</si>
  <si>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</si>
  <si>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</si>
  <si>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</si>
  <si>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</si>
  <si>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</si>
  <si>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</si>
  <si>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</si>
  <si>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</si>
  <si>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</si>
  <si>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</si>
  <si>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</si>
  <si>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</si>
  <si>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</si>
  <si>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</si>
  <si>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</si>
  <si>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</si>
  <si>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</si>
  <si>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</si>
  <si>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</si>
  <si>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</si>
  <si>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</si>
  <si>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</si>
  <si>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</si>
  <si>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</si>
  <si>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</si>
  <si>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</si>
  <si>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</si>
  <si>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</si>
  <si>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</si>
  <si>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</si>
  <si>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</si>
  <si>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</si>
  <si>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</si>
  <si>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</si>
  <si>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</si>
  <si>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</si>
  <si>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</si>
  <si>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</si>
  <si>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</si>
  <si>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</si>
  <si>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</si>
  <si>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</si>
  <si>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</si>
  <si>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</si>
  <si>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</si>
  <si>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</si>
  <si>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</si>
  <si>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</si>
  <si>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</si>
  <si>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</si>
  <si>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</si>
  <si>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</si>
  <si>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</si>
  <si>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</si>
  <si>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</si>
  <si>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</si>
  <si>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</si>
  <si>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</si>
  <si>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</si>
  <si>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</si>
  <si>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</si>
  <si>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</si>
  <si>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</si>
  <si>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</si>
  <si>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</si>
  <si>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</si>
  <si>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</si>
  <si>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</si>
  <si>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</si>
  <si>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</si>
  <si>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</si>
  <si>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</si>
  <si>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</si>
  <si>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</si>
  <si>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</si>
  <si>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</si>
  <si>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</si>
  <si>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</si>
  <si>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</si>
  <si>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</si>
  <si>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</si>
  <si>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</si>
  <si>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</si>
  <si>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</si>
  <si>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</si>
  <si>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</si>
  <si>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</si>
  <si>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</si>
  <si>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</si>
  <si>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</si>
  <si>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</si>
  <si>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</si>
  <si>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</si>
  <si>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</si>
  <si>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</si>
  <si>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</si>
  <si>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</si>
  <si>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</si>
  <si>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</si>
  <si>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</si>
  <si>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</si>
  <si>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</si>
  <si>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</si>
  <si>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</si>
  <si>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</si>
  <si>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</si>
  <si>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</si>
  <si>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</si>
  <si>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</si>
  <si>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</si>
  <si>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</si>
  <si>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</si>
  <si>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</si>
  <si>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</si>
  <si>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</si>
  <si>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</si>
  <si>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</si>
  <si>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</si>
  <si>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</si>
  <si>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</si>
  <si>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</si>
  <si>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</si>
  <si>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</si>
  <si>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</si>
  <si>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</si>
  <si>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</si>
  <si>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</si>
  <si>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</si>
  <si>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</si>
  <si>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</si>
  <si>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</si>
  <si>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</si>
  <si>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</si>
  <si>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</si>
  <si>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</si>
  <si>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</si>
  <si>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</si>
  <si>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</si>
  <si>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</si>
  <si>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</si>
  <si>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</si>
  <si>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</si>
  <si>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</si>
  <si>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</si>
  <si>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</si>
  <si>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</si>
  <si>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</si>
  <si>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</si>
  <si>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</si>
  <si>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</si>
  <si>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</si>
  <si>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</si>
  <si>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</si>
  <si>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</si>
  <si>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</si>
  <si>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</si>
  <si>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</si>
  <si>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</si>
  <si>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</si>
  <si>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</si>
  <si>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</si>
  <si>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</si>
  <si>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</si>
  <si>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</si>
  <si>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</si>
  <si>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</si>
  <si>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</si>
  <si>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</si>
  <si>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</si>
  <si>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</si>
  <si>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</si>
  <si>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</si>
  <si>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</si>
  <si>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</si>
  <si>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</si>
  <si>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</si>
  <si>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</si>
  <si>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</si>
  <si>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</si>
  <si>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</si>
  <si>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</si>
  <si>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</si>
  <si>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</si>
  <si>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</si>
  <si>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</si>
  <si>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</si>
  <si>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</si>
  <si>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</si>
  <si>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</si>
  <si>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</si>
  <si>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</si>
  <si>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</si>
  <si>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</si>
  <si>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</si>
  <si>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</si>
  <si>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</si>
  <si>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</si>
  <si>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</si>
  <si>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</si>
  <si>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</si>
  <si>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</si>
  <si>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</si>
  <si>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</si>
  <si>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</si>
  <si>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</si>
  <si>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</si>
  <si>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</si>
  <si>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</si>
  <si>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</si>
  <si>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</si>
  <si>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</si>
  <si>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</si>
  <si>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</si>
  <si>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</si>
  <si>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</si>
  <si>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</si>
  <si>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</si>
  <si>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</si>
  <si>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</si>
  <si>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</si>
  <si>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</si>
  <si>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</si>
  <si>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</si>
  <si>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</si>
  <si>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</si>
  <si>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</si>
  <si>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</si>
  <si>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</si>
  <si>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</si>
  <si>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</si>
  <si>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</si>
  <si>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</si>
  <si>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</si>
  <si>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</si>
  <si>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</si>
  <si>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</si>
  <si>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</si>
  <si>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</si>
  <si>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</si>
  <si>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</si>
  <si>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</si>
  <si>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</si>
  <si>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</si>
  <si>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</si>
  <si>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</si>
  <si>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</si>
  <si>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</si>
  <si>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</si>
  <si>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</si>
  <si>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</si>
  <si>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</si>
  <si>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</si>
  <si>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</si>
  <si>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</si>
  <si>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</si>
  <si>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</si>
  <si>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</si>
  <si>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</si>
  <si>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</si>
  <si>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</si>
  <si>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</si>
  <si>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</si>
  <si>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</si>
  <si>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</si>
  <si>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</si>
  <si>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</si>
  <si>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</si>
  <si>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</si>
  <si>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</si>
  <si>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</si>
  <si>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</si>
  <si>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</si>
  <si>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</si>
  <si>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</si>
  <si>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</si>
  <si>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</si>
  <si>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</si>
  <si>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</si>
  <si>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</si>
  <si>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</si>
  <si>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</si>
  <si>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</si>
  <si>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</si>
  <si>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</si>
  <si>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</si>
  <si>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</si>
  <si>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</si>
  <si>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</si>
  <si>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</si>
  <si>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</si>
  <si>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</si>
  <si>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</si>
  <si>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</si>
  <si>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</si>
  <si>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</si>
  <si>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</si>
  <si>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</si>
  <si>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</si>
  <si>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</si>
  <si>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</si>
  <si>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</si>
  <si>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</si>
  <si>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</si>
  <si>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</si>
  <si>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</si>
  <si>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</si>
  <si>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</si>
  <si>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</si>
  <si>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</si>
  <si>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</si>
  <si>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</si>
  <si>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</si>
  <si>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</si>
  <si>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</si>
  <si>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</si>
  <si>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</si>
  <si>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</si>
  <si>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</si>
  <si>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</si>
  <si>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</si>
  <si>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</si>
  <si>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</si>
  <si>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</si>
  <si>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</si>
  <si>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</si>
  <si>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</si>
  <si>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</si>
  <si>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</si>
  <si>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</si>
  <si>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</si>
  <si>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</si>
  <si>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</si>
  <si>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</si>
  <si>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</si>
  <si>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</si>
  <si>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</si>
  <si>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</si>
  <si>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</si>
  <si>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</si>
  <si>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</si>
  <si>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</si>
  <si>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</si>
  <si>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</si>
  <si>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</si>
  <si>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</si>
  <si>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</si>
  <si>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</si>
  <si>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</si>
  <si>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</si>
  <si>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</si>
  <si>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</si>
  <si>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</si>
  <si>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</si>
  <si>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</si>
  <si>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</si>
  <si>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</si>
  <si>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</si>
  <si>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</si>
  <si>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</si>
  <si>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</si>
  <si>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</si>
  <si>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</si>
  <si>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</si>
  <si>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</si>
  <si>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</si>
  <si>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</si>
  <si>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</si>
  <si>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</si>
  <si>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</si>
  <si>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</si>
  <si>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</si>
  <si>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</si>
  <si>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</si>
  <si>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</si>
  <si>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</si>
  <si>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</si>
  <si>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</si>
  <si>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</si>
  <si>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</si>
  <si>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</si>
  <si>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</si>
  <si>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</si>
  <si>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</si>
  <si>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</si>
  <si>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</si>
  <si>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</si>
  <si>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</si>
  <si>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</si>
  <si>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</si>
  <si>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</si>
  <si>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</si>
  <si>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</si>
  <si>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</si>
  <si>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</si>
  <si>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</si>
  <si>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</si>
  <si>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</si>
  <si>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</si>
  <si>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</si>
  <si>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</si>
  <si>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</si>
  <si>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</si>
  <si>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</si>
  <si>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</si>
  <si>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</si>
  <si>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</si>
  <si>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</si>
  <si>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</si>
  <si>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</si>
  <si>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</si>
  <si>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</si>
  <si>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</si>
  <si>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</si>
  <si>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</si>
  <si>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</si>
  <si>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</si>
  <si>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</si>
  <si>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</si>
  <si>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</si>
  <si>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</si>
  <si>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</si>
  <si>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</si>
  <si>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</si>
  <si>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</si>
  <si>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</si>
  <si>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</si>
  <si>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</si>
  <si>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</si>
  <si>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</si>
  <si>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</si>
  <si>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</si>
  <si>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</si>
  <si>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</si>
  <si>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</si>
  <si>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</si>
  <si>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</si>
  <si>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</si>
  <si>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</si>
  <si>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</si>
  <si>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</si>
  <si>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</si>
  <si>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</si>
  <si>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</si>
  <si>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</si>
  <si>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</si>
  <si>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</si>
  <si>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</si>
  <si>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</si>
  <si>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</si>
  <si>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</si>
  <si>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</si>
  <si>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</si>
  <si>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</si>
  <si>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</si>
  <si>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</si>
  <si>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</si>
  <si>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</si>
  <si>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</si>
  <si>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</si>
  <si>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</si>
  <si>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</si>
  <si>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</si>
  <si>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</si>
  <si>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</si>
  <si>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</si>
  <si>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</si>
  <si>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</si>
  <si>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</si>
  <si>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</si>
  <si>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</si>
  <si>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</si>
  <si>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</si>
  <si>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</si>
  <si>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</si>
  <si>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</si>
  <si>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</si>
  <si>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</si>
  <si>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</si>
  <si>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</si>
  <si>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</si>
  <si>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</si>
  <si>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</si>
  <si>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</si>
  <si>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</si>
  <si>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</si>
  <si>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</si>
  <si>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</si>
  <si>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</si>
  <si>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</si>
  <si>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</si>
  <si>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</si>
  <si>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</si>
  <si>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</si>
  <si>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</si>
  <si>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</si>
  <si>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</si>
  <si>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</si>
  <si>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</si>
  <si>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</si>
  <si>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</si>
  <si>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</si>
  <si>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</si>
  <si>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</si>
  <si>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</si>
  <si>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</si>
  <si>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</si>
  <si>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</si>
  <si>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</si>
  <si>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</si>
  <si>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</si>
  <si>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</si>
  <si>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</si>
  <si>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</si>
  <si>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</si>
  <si>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</si>
  <si>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</si>
  <si>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</si>
  <si>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</si>
  <si>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</si>
  <si>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</si>
  <si>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</si>
  <si>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</si>
  <si>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</si>
  <si>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</si>
  <si>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</si>
  <si>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</si>
  <si>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</si>
  <si>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</si>
  <si>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</si>
  <si>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</si>
  <si>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</si>
  <si>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</si>
  <si>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</si>
  <si>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</si>
  <si>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</si>
  <si>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</si>
  <si>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</si>
  <si>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</si>
  <si>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</si>
  <si>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</si>
  <si>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</si>
  <si>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</si>
  <si>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</si>
  <si>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</si>
  <si>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</si>
  <si>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</si>
  <si>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</si>
  <si>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</si>
  <si>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</si>
  <si>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</si>
  <si>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</si>
  <si>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</si>
  <si>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</si>
  <si>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</si>
  <si>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</si>
  <si>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</si>
  <si>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</si>
  <si>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</si>
  <si>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</si>
  <si>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</si>
  <si>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</si>
  <si>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</si>
  <si>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</si>
  <si>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</si>
  <si>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</si>
  <si>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</si>
  <si>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</si>
  <si>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</si>
  <si>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</si>
  <si>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</si>
  <si>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</si>
  <si>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</si>
  <si>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</si>
  <si>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</si>
  <si>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</si>
  <si>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</si>
  <si>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</si>
  <si>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</si>
  <si>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</si>
  <si>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</si>
  <si>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</si>
  <si>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</si>
  <si>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</si>
  <si>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</si>
  <si>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</si>
  <si>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</si>
  <si>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</si>
  <si>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</si>
  <si>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</si>
  <si>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</si>
  <si>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</si>
  <si>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</si>
  <si>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</si>
  <si>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</si>
  <si>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</si>
  <si>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</si>
  <si>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</si>
  <si>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</si>
  <si>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</si>
  <si>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</si>
  <si>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</si>
  <si>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</si>
  <si>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</si>
  <si>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</si>
  <si>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</si>
  <si>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</si>
  <si>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</si>
  <si>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</si>
  <si>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</si>
  <si>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</si>
  <si>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</si>
  <si>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</si>
  <si>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</si>
  <si>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</si>
  <si>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</si>
  <si>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</si>
  <si>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</si>
  <si>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</si>
  <si>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</si>
  <si>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</si>
  <si>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</si>
  <si>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</si>
  <si>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</si>
  <si>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</si>
  <si>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</si>
  <si>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</si>
  <si>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</si>
  <si>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</si>
  <si>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</si>
  <si>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</si>
  <si>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</si>
  <si>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</si>
  <si>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</si>
  <si>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</si>
  <si>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</si>
  <si>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</si>
  <si>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</si>
  <si>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</si>
  <si>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</si>
  <si>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</si>
  <si>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</si>
  <si>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</si>
  <si>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</si>
  <si>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</si>
  <si>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</si>
  <si>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</si>
  <si>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</si>
  <si>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</si>
  <si>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</si>
  <si>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</si>
  <si>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</si>
  <si>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</si>
  <si>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</si>
  <si>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</si>
  <si>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</si>
  <si>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</si>
  <si>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</si>
  <si>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</si>
  <si>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</si>
  <si>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</si>
  <si>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</si>
  <si>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</si>
  <si>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</si>
  <si>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</si>
  <si>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</si>
  <si>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</si>
  <si>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</si>
  <si>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</si>
  <si>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</si>
  <si>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</si>
  <si>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</si>
  <si>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</si>
  <si>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</si>
  <si>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</si>
  <si>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</si>
  <si>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</si>
  <si>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</si>
  <si>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</si>
  <si>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</si>
  <si>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</si>
  <si>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</si>
  <si>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</si>
  <si>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</si>
  <si>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</si>
  <si>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</si>
  <si>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</si>
  <si>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</si>
  <si>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</si>
  <si>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</si>
  <si>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</si>
  <si>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</si>
  <si>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</si>
  <si>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</si>
  <si>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</si>
  <si>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</si>
  <si>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</si>
  <si>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</si>
  <si>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</si>
  <si>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</si>
  <si>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</si>
  <si>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</si>
  <si>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</si>
  <si>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</si>
  <si>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</si>
  <si>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</si>
  <si>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</si>
  <si>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</si>
  <si>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</si>
  <si>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</si>
  <si>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</si>
  <si>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</si>
  <si>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</si>
  <si>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</si>
  <si>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</si>
  <si>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</si>
  <si>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</si>
  <si>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</si>
  <si>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</si>
  <si>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</si>
  <si>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</si>
  <si>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</si>
  <si>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</si>
  <si>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</si>
  <si>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</si>
  <si>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</si>
  <si>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</si>
  <si>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</si>
  <si>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</si>
  <si>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</si>
  <si>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</si>
  <si>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</si>
  <si>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</si>
  <si>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</si>
  <si>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</si>
  <si>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</si>
  <si>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</si>
  <si>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</si>
  <si>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</si>
  <si>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</si>
  <si>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</si>
  <si>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</si>
  <si>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</si>
  <si>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</si>
  <si>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</si>
  <si>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</si>
  <si>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</si>
  <si>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</si>
  <si>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</si>
  <si>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</si>
  <si>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</si>
  <si>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</si>
  <si>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</si>
  <si>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</si>
  <si>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</si>
  <si>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</si>
  <si>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</si>
  <si>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</si>
  <si>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</si>
  <si>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</si>
  <si>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</si>
  <si>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</si>
  <si>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</si>
  <si>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</si>
  <si>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</si>
  <si>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</si>
  <si>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</si>
  <si>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</si>
  <si>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</si>
  <si>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</si>
  <si>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</si>
  <si>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</si>
  <si>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</si>
  <si>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</si>
  <si>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</si>
  <si>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</si>
  <si>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</si>
  <si>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</si>
  <si>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</si>
  <si>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</si>
  <si>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</si>
  <si>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</si>
  <si>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</si>
  <si>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</si>
  <si>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</si>
  <si>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</si>
  <si>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</si>
  <si>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</si>
  <si>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</si>
  <si>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</si>
  <si>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</si>
  <si>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</si>
  <si>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</si>
  <si>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</si>
  <si>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</si>
  <si>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</si>
  <si>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</si>
  <si>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</si>
  <si>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</si>
  <si>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</si>
  <si>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</si>
  <si>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</si>
  <si>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</si>
  <si>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</si>
  <si>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</si>
  <si>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</si>
  <si>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</si>
  <si>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</si>
  <si>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</si>
  <si>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</si>
  <si>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</si>
  <si>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</si>
  <si>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</si>
  <si>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</si>
  <si>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</si>
  <si>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</si>
  <si>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</si>
  <si>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</si>
  <si>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</si>
  <si>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</si>
  <si>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</si>
  <si>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</si>
  <si>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</si>
  <si>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</si>
  <si>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</si>
  <si>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</si>
  <si>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</si>
  <si>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</si>
  <si>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</si>
  <si>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</si>
  <si>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</si>
  <si>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</si>
  <si>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</si>
  <si>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</si>
  <si>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</si>
  <si>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</si>
  <si>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</si>
  <si>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</si>
  <si>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</si>
  <si>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</si>
  <si>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</si>
  <si>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</si>
  <si>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</si>
  <si>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</si>
  <si>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</si>
  <si>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</si>
  <si>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</si>
  <si>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</si>
  <si>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</si>
  <si>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</si>
  <si>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</si>
  <si>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</si>
  <si>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</si>
  <si>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</si>
  <si>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</si>
  <si>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</si>
  <si>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</si>
  <si>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</si>
  <si>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</si>
  <si>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</si>
  <si>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</si>
  <si>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</si>
  <si>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</si>
  <si>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</si>
  <si>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</si>
  <si>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</si>
  <si>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</si>
  <si>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</si>
  <si>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</si>
  <si>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</si>
  <si>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</si>
  <si>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</si>
  <si>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</si>
  <si>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</si>
  <si>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</si>
  <si>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</si>
  <si>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</si>
  <si>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</si>
  <si>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</si>
  <si>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</si>
  <si>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</si>
  <si>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</si>
  <si>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</si>
  <si>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</si>
  <si>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</si>
  <si>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</si>
  <si>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</si>
  <si>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</si>
  <si>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</si>
  <si>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</si>
  <si>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</si>
  <si>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</si>
  <si>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</si>
  <si>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</si>
  <si>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</si>
  <si>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</si>
  <si>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</si>
  <si>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</si>
  <si>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</si>
  <si>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</si>
  <si>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</si>
  <si>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</si>
  <si>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</si>
  <si>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</si>
  <si>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</si>
  <si>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</si>
  <si>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</si>
  <si>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</si>
  <si>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</si>
  <si>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</si>
  <si>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</si>
  <si>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</si>
  <si>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</si>
  <si>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</si>
  <si>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</si>
  <si>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</si>
  <si>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</si>
  <si>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</si>
  <si>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</si>
  <si>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</si>
  <si>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</si>
  <si>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</si>
  <si>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</si>
  <si>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</si>
  <si>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</si>
  <si>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</si>
  <si>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</si>
  <si>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</si>
  <si>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</si>
  <si>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</si>
  <si>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</si>
  <si>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</si>
  <si>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</si>
  <si>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</si>
  <si>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</si>
  <si>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</si>
  <si>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</si>
  <si>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</si>
  <si>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</si>
  <si>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</si>
  <si>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</si>
  <si>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</si>
  <si>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</si>
  <si>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</si>
  <si>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</si>
  <si>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</si>
  <si>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</si>
  <si>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</si>
  <si>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</si>
  <si>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</si>
  <si>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</si>
  <si>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</si>
  <si>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</si>
  <si>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</si>
  <si>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</si>
  <si>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</si>
  <si>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</si>
  <si>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</si>
  <si>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</si>
  <si>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</si>
  <si>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</si>
  <si>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</si>
  <si>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</si>
  <si>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</si>
  <si>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</si>
  <si>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</si>
  <si>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</si>
  <si>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</si>
  <si>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</si>
  <si>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</si>
  <si>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</si>
  <si>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</si>
  <si>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</si>
  <si>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</si>
  <si>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</si>
  <si>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</si>
  <si>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</si>
  <si>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</si>
  <si>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</si>
  <si>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</si>
  <si>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</si>
  <si>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</si>
  <si>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</si>
  <si>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</si>
  <si>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</si>
  <si>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</si>
  <si>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</si>
  <si>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</si>
  <si>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</si>
  <si>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</si>
  <si>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</si>
  <si>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</si>
  <si>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</si>
  <si>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</si>
  <si>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</si>
  <si>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</si>
  <si>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</si>
  <si>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</si>
  <si>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</si>
  <si>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</si>
  <si>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</si>
  <si>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</si>
  <si>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</si>
  <si>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</si>
  <si>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</si>
  <si>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</si>
  <si>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</si>
  <si>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</si>
  <si>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</si>
  <si>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</si>
  <si>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</si>
  <si>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</si>
  <si>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</si>
  <si>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</si>
  <si>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</si>
  <si>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</si>
  <si>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</si>
  <si>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</si>
  <si>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</si>
  <si>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</si>
  <si>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</si>
  <si>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</si>
  <si>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</si>
  <si>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</si>
  <si>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</si>
  <si>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</si>
  <si>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</si>
  <si>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</si>
  <si>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</si>
  <si>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</si>
  <si>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</si>
  <si>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</si>
  <si>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</si>
  <si>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</si>
  <si>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</si>
  <si>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</si>
  <si>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</si>
  <si>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</si>
  <si>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</si>
  <si>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</si>
  <si>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</si>
  <si>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</si>
  <si>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</si>
  <si>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</si>
  <si>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</si>
  <si>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</si>
  <si>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</si>
  <si>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</si>
  <si>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</si>
  <si>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</si>
  <si>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</si>
  <si>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</si>
  <si>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</si>
  <si>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</si>
  <si>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</si>
  <si>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</si>
  <si>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</si>
  <si>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</si>
  <si>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</si>
  <si>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</si>
  <si>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</si>
  <si>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</si>
  <si>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</si>
  <si>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</si>
  <si>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</si>
  <si>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</si>
  <si>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</si>
  <si>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</si>
  <si>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</si>
  <si>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</si>
  <si>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</si>
  <si>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</si>
  <si>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</si>
  <si>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</si>
  <si>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</si>
  <si>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</si>
  <si>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</si>
  <si>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</si>
  <si>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</si>
  <si>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</si>
  <si>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</si>
  <si>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</si>
  <si>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</si>
  <si>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</si>
  <si>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</si>
  <si>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</si>
  <si>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</si>
  <si>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</si>
  <si>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</si>
  <si>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</si>
  <si>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</si>
  <si>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</si>
  <si>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</si>
  <si>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</si>
  <si>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</si>
  <si>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</si>
  <si>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</si>
  <si>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</si>
  <si>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</si>
  <si>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</si>
  <si>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</si>
  <si>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</si>
  <si>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</si>
  <si>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</si>
  <si>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</si>
  <si>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</si>
  <si>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</si>
  <si>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</si>
  <si>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</si>
  <si>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</si>
  <si>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</si>
  <si>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</si>
  <si>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</si>
  <si>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</si>
  <si>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</si>
  <si>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</si>
  <si>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</si>
  <si>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</si>
  <si>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</si>
  <si>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</si>
  <si>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</si>
  <si>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</si>
  <si>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</si>
  <si>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</si>
  <si>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</si>
  <si>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</si>
  <si>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</si>
  <si>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</si>
  <si>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</si>
  <si>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</si>
  <si>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</si>
  <si>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</si>
  <si>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</si>
  <si>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</si>
  <si>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</si>
  <si>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</si>
  <si>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</si>
  <si>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</si>
  <si>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</si>
  <si>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</si>
  <si>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</si>
  <si>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</si>
  <si>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</si>
  <si>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</si>
  <si>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</si>
  <si>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</si>
  <si>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</si>
  <si>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</si>
  <si>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</si>
  <si>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</si>
  <si>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</si>
  <si>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</si>
  <si>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</si>
  <si>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</si>
  <si>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</si>
  <si>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</si>
  <si>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</si>
  <si>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</si>
  <si>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</si>
  <si>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</si>
  <si>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</si>
  <si>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</si>
  <si>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</si>
  <si>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</si>
  <si>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</si>
  <si>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</si>
  <si>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</si>
  <si>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</si>
  <si>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</si>
  <si>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</si>
  <si>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</si>
  <si>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</si>
  <si>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</si>
  <si>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</si>
  <si>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</si>
  <si>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</si>
  <si>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</si>
  <si>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</si>
  <si>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</si>
  <si>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</si>
  <si>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</si>
  <si>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</si>
  <si>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</si>
  <si>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</si>
  <si>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</si>
  <si>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</si>
  <si>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</si>
  <si>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</si>
  <si>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</si>
  <si>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</si>
  <si>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</si>
  <si>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</si>
  <si>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</si>
  <si>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</si>
  <si>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</si>
  <si>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</si>
  <si>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</si>
  <si>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</si>
  <si>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</si>
  <si>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</si>
  <si>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</si>
  <si>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</si>
  <si>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</si>
  <si>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</si>
  <si>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</si>
  <si>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</si>
  <si>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</si>
  <si>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</si>
  <si>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</si>
  <si>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</si>
  <si>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15-Ene-22--17-Ene-22--9-Feb-22--23-Mar-22-------</t>
  </si>
  <si>
    <t>DARIO 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</si>
</sst>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44" fontId="9" fillId="0" borderId="0" xfId="1" applyFont="1" applyFill="1"/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14"/>
    <tableColumn id="2" name="Folio-Serie" dataDxfId="13" totalsRowDxfId="12"/>
    <tableColumn id="4" name="Nombre-Cliente" dataDxfId="11" totalsRowDxfId="10"/>
    <tableColumn id="6" name="Importe" totalsRowFunction="sum" dataDxfId="9" totalsRowDxfId="8" dataCellStyle="Moneda"/>
    <tableColumn id="7" name="Fecha-Pago" dataDxfId="7" totalsRowDxfId="6"/>
    <tableColumn id="8" name="Pagado" totalsRowFunction="sum" dataDxfId="5" totalsRowDxfId="4" dataCellStyle="Moneda"/>
    <tableColumn id="9" name="Saldo" totalsRowFunction="sum" dataDxfId="3" totalsRowDxfId="2" dataCellStyle="Moneda">
      <calculatedColumnFormula>Tabla13[[#This Row],[Importe]]-Tabla13[[#This Row],[Pagado]]</calculatedColumnFormula>
    </tableColumn>
    <tableColumn id="10" name="Est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4" activePane="bottomRight" state="frozen"/>
      <selection pane="topRight" activeCell="C1" sqref="C1"/>
      <selection pane="bottomLeft" activeCell="A2" sqref="A2"/>
      <selection pane="bottomRight" activeCell="G3244" sqref="G3244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60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6983</v>
      </c>
      <c r="F1392" s="10">
        <f>1000+5000+1500+1000</f>
        <v>8500</v>
      </c>
      <c r="G1392" s="12">
        <f>Tabla1[[#This Row],[Importe]]-Tabla1[[#This Row],[Pagado]]</f>
        <v>23040.2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28500263.860000033</v>
      </c>
      <c r="G3239" s="30">
        <f>SUBTOTAL(109,G2:G3238)</f>
        <v>23040.2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57" t="s">
        <v>6984</v>
      </c>
    </row>
    <row r="3245" spans="1:8" x14ac:dyDescent="0.25">
      <c r="E3245" s="49">
        <f>D3239-F3239</f>
        <v>23040.199999999255</v>
      </c>
      <c r="F3245" s="50"/>
    </row>
    <row r="3246" spans="1:8" ht="15.75" thickBot="1" x14ac:dyDescent="0.3">
      <c r="E3246" s="51"/>
      <c r="F3246" s="5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zoomScale="115" zoomScaleNormal="115" workbookViewId="0">
      <pane xSplit="2" ySplit="1" topLeftCell="D3160" activePane="bottomRight" state="frozen"/>
      <selection pane="topRight" activeCell="C1" sqref="C1"/>
      <selection pane="bottomLeft" activeCell="A2" sqref="A2"/>
      <selection pane="bottomRight" activeCell="D3178" sqref="D3178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 t="s">
        <v>4813</v>
      </c>
      <c r="F1103" s="34">
        <v>0</v>
      </c>
      <c r="G1103" s="36">
        <f>Tabla13[[#This Row],[Importe]]-Tabla13[[#This Row],[Pagado]]</f>
        <v>62721.65</v>
      </c>
      <c r="H1103" s="38" t="s">
        <v>4814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4822</v>
      </c>
      <c r="C1111" s="38" t="s">
        <v>107</v>
      </c>
      <c r="D1111" s="34">
        <v>8476.2000000000007</v>
      </c>
      <c r="E1111" s="35" t="s">
        <v>4813</v>
      </c>
      <c r="F1111" s="34">
        <v>0</v>
      </c>
      <c r="G1111" s="36">
        <f>Tabla13[[#This Row],[Importe]]-Tabla13[[#This Row],[Pagado]]</f>
        <v>8476.2000000000007</v>
      </c>
      <c r="H1111" s="38" t="s">
        <v>4814</v>
      </c>
    </row>
    <row r="1112" spans="1:8" x14ac:dyDescent="0.25">
      <c r="A1112" s="31">
        <v>44602</v>
      </c>
      <c r="B1112" s="37" t="s">
        <v>4823</v>
      </c>
      <c r="C1112" s="38" t="s">
        <v>140</v>
      </c>
      <c r="D1112" s="34">
        <v>1236.0999999999999</v>
      </c>
      <c r="E1112" s="35" t="s">
        <v>4813</v>
      </c>
      <c r="F1112" s="34">
        <v>0</v>
      </c>
      <c r="G1112" s="36">
        <f>Tabla13[[#This Row],[Importe]]-Tabla13[[#This Row],[Pagado]]</f>
        <v>1236.0999999999999</v>
      </c>
      <c r="H1112" s="38" t="s">
        <v>4814</v>
      </c>
    </row>
    <row r="1113" spans="1:8" x14ac:dyDescent="0.25">
      <c r="A1113" s="31">
        <v>44602</v>
      </c>
      <c r="B1113" s="37" t="s">
        <v>4824</v>
      </c>
      <c r="C1113" s="38" t="s">
        <v>357</v>
      </c>
      <c r="D1113" s="34">
        <v>747.3</v>
      </c>
      <c r="E1113" s="35" t="s">
        <v>4813</v>
      </c>
      <c r="F1113" s="34">
        <v>0</v>
      </c>
      <c r="G1113" s="36">
        <f>Tabla13[[#This Row],[Importe]]-Tabla13[[#This Row],[Pagado]]</f>
        <v>747.3</v>
      </c>
      <c r="H1113" s="38" t="s">
        <v>4814</v>
      </c>
    </row>
    <row r="1114" spans="1:8" x14ac:dyDescent="0.25">
      <c r="A1114" s="31">
        <v>44602</v>
      </c>
      <c r="B1114" s="37" t="s">
        <v>4825</v>
      </c>
      <c r="C1114" s="38" t="s">
        <v>129</v>
      </c>
      <c r="D1114" s="34">
        <v>1230.4000000000001</v>
      </c>
      <c r="E1114" s="35" t="s">
        <v>4813</v>
      </c>
      <c r="F1114" s="34">
        <v>0</v>
      </c>
      <c r="G1114" s="36">
        <f>Tabla13[[#This Row],[Importe]]-Tabla13[[#This Row],[Pagado]]</f>
        <v>1230.4000000000001</v>
      </c>
      <c r="H1114" s="38" t="s">
        <v>4814</v>
      </c>
    </row>
    <row r="1115" spans="1:8" x14ac:dyDescent="0.25">
      <c r="A1115" s="31">
        <v>44602</v>
      </c>
      <c r="B1115" s="37" t="s">
        <v>4826</v>
      </c>
      <c r="C1115" s="38" t="s">
        <v>135</v>
      </c>
      <c r="D1115" s="34">
        <v>5050.3999999999996</v>
      </c>
      <c r="E1115" s="35" t="s">
        <v>4813</v>
      </c>
      <c r="F1115" s="34">
        <v>0</v>
      </c>
      <c r="G1115" s="36">
        <f>Tabla13[[#This Row],[Importe]]-Tabla13[[#This Row],[Pagado]]</f>
        <v>5050.3999999999996</v>
      </c>
      <c r="H1115" s="38" t="s">
        <v>4814</v>
      </c>
    </row>
    <row r="1116" spans="1:8" x14ac:dyDescent="0.25">
      <c r="A1116" s="31">
        <v>44602</v>
      </c>
      <c r="B1116" s="37" t="s">
        <v>4827</v>
      </c>
      <c r="C1116" s="38" t="s">
        <v>146</v>
      </c>
      <c r="D1116" s="34">
        <v>1830.8</v>
      </c>
      <c r="E1116" s="35" t="s">
        <v>4813</v>
      </c>
      <c r="F1116" s="34">
        <v>0</v>
      </c>
      <c r="G1116" s="36">
        <f>Tabla13[[#This Row],[Importe]]-Tabla13[[#This Row],[Pagado]]</f>
        <v>1830.8</v>
      </c>
      <c r="H1116" s="38" t="s">
        <v>4814</v>
      </c>
    </row>
    <row r="1117" spans="1:8" x14ac:dyDescent="0.25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 t="s">
        <v>4813</v>
      </c>
      <c r="F2647" s="34">
        <v>0</v>
      </c>
      <c r="G2647" s="36">
        <f>Tabla13[[#This Row],[Importe]]-Tabla13[[#This Row],[Pagado]]</f>
        <v>61856.639999999999</v>
      </c>
      <c r="H2647" s="38" t="s">
        <v>4814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 t="s">
        <v>4813</v>
      </c>
      <c r="F2826" s="34">
        <v>0</v>
      </c>
      <c r="G2826" s="36">
        <f>Tabla13[[#This Row],[Importe]]-Tabla13[[#This Row],[Pagado]]</f>
        <v>145889.51999999999</v>
      </c>
      <c r="H2826" s="38" t="s">
        <v>4814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 t="s">
        <v>4813</v>
      </c>
      <c r="F2830" s="34">
        <v>0</v>
      </c>
      <c r="G2830" s="36">
        <f>Tabla13[[#This Row],[Importe]]-Tabla13[[#This Row],[Pagado]]</f>
        <v>200</v>
      </c>
      <c r="H2830" s="38" t="s">
        <v>4814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 t="s">
        <v>4813</v>
      </c>
      <c r="F2861" s="34">
        <v>0</v>
      </c>
      <c r="G2861" s="36">
        <f>Tabla13[[#This Row],[Importe]]-Tabla13[[#This Row],[Pagado]]</f>
        <v>2373.8000000000002</v>
      </c>
      <c r="H2861" s="38" t="s">
        <v>4814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 t="s">
        <v>4813</v>
      </c>
      <c r="F2942" s="34">
        <v>0</v>
      </c>
      <c r="G2942" s="36">
        <f>Tabla13[[#This Row],[Importe]]-Tabla13[[#This Row],[Pagado]]</f>
        <v>40377.15</v>
      </c>
      <c r="H2942" s="38" t="s">
        <v>4814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 t="s">
        <v>4813</v>
      </c>
      <c r="F3053" s="34">
        <v>0</v>
      </c>
      <c r="G3053" s="36">
        <f>Tabla13[[#This Row],[Importe]]-Tabla13[[#This Row],[Pagado]]</f>
        <v>2909.4</v>
      </c>
      <c r="H3053" s="38" t="s">
        <v>4814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28137333.18</v>
      </c>
      <c r="G3172" s="48">
        <f>SUBTOTAL(109,Tabla13[Saldo])</f>
        <v>334899.36000000004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53">
        <f>Tabla13[[#Totals],[Importe]]-Tabla13[[#Totals],[Pagado]]</f>
        <v>334899.36000000313</v>
      </c>
      <c r="F3177" s="54"/>
    </row>
    <row r="3178" spans="1:8" ht="16.5" thickBot="1" x14ac:dyDescent="0.3">
      <c r="E3178" s="55"/>
      <c r="F3178" s="56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2022-05-11T17:00:37Z</dcterms:modified>
</cp:coreProperties>
</file>