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1"/>
  </bookViews>
  <sheets>
    <sheet name="Hoja1" sheetId="1" r:id="rId1"/>
    <sheet name="  E N E R O    2 0 2 3     " sheetId="2" r:id="rId2"/>
    <sheet name="COMPRAS  ENERO  2023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<sst xmlns="http://schemas.openxmlformats.org/spreadsheetml/2006/main" count="115" uniqueCount="102">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</sst>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49" fontId="15" fillId="0" borderId="69" xfId="0" applyNumberFormat="1" applyFont="1" applyFill="1" applyBorder="1"/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3" fillId="15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abSelected="1" topLeftCell="D11" workbookViewId="0">
      <selection activeCell="R25" sqref="R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8"/>
      <c r="C1" s="320" t="s">
        <v>26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18" ht="16.5" thickBot="1" x14ac:dyDescent="0.3">
      <c r="B2" s="319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22" t="s">
        <v>0</v>
      </c>
      <c r="C3" s="323"/>
      <c r="D3" s="14"/>
      <c r="E3" s="15"/>
      <c r="F3" s="16"/>
      <c r="H3" s="324" t="s">
        <v>1</v>
      </c>
      <c r="I3" s="324"/>
      <c r="K3" s="18"/>
      <c r="L3" s="19"/>
      <c r="M3" s="20"/>
      <c r="P3" s="316" t="s">
        <v>2</v>
      </c>
      <c r="R3" s="28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291" t="s">
        <v>5</v>
      </c>
      <c r="F4" s="292"/>
      <c r="H4" s="293" t="s">
        <v>6</v>
      </c>
      <c r="I4" s="294"/>
      <c r="J4" s="25"/>
      <c r="K4" s="26"/>
      <c r="L4" s="27"/>
      <c r="M4" s="28" t="s">
        <v>7</v>
      </c>
      <c r="N4" s="29" t="s">
        <v>8</v>
      </c>
      <c r="P4" s="317"/>
      <c r="Q4" s="30" t="s">
        <v>9</v>
      </c>
      <c r="R4" s="29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6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6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6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7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6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8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6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340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00">
        <f>SUM(M5:M40)</f>
        <v>1399609.5</v>
      </c>
      <c r="N49" s="300">
        <f>SUM(N5:N40)</f>
        <v>910600</v>
      </c>
      <c r="P49" s="111">
        <f>SUM(P5:P40)</f>
        <v>3236981.46</v>
      </c>
      <c r="Q49" s="31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01"/>
      <c r="N50" s="301"/>
      <c r="P50" s="44"/>
      <c r="Q50" s="31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14">
        <f>M49+N49</f>
        <v>2310209.5</v>
      </c>
      <c r="N53" s="315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08" t="s">
        <v>15</v>
      </c>
      <c r="I77" s="309"/>
      <c r="J77" s="154"/>
      <c r="K77" s="310">
        <f>I75+L75</f>
        <v>671983.52</v>
      </c>
      <c r="L77" s="311"/>
      <c r="M77" s="155"/>
      <c r="N77" s="155"/>
      <c r="P77" s="44"/>
      <c r="Q77" s="19"/>
    </row>
    <row r="78" spans="1:17" x14ac:dyDescent="0.25">
      <c r="D78" s="302" t="s">
        <v>16</v>
      </c>
      <c r="E78" s="302"/>
      <c r="F78" s="156">
        <f>F75-K77-C75</f>
        <v>1675036.98</v>
      </c>
      <c r="I78" s="157"/>
      <c r="J78" s="158"/>
    </row>
    <row r="79" spans="1:17" ht="18.75" x14ac:dyDescent="0.3">
      <c r="D79" s="303" t="s">
        <v>17</v>
      </c>
      <c r="E79" s="303"/>
      <c r="F79" s="101">
        <v>-1513561.68</v>
      </c>
      <c r="I79" s="304" t="s">
        <v>18</v>
      </c>
      <c r="J79" s="305"/>
      <c r="K79" s="306">
        <f>F81+F82+F83</f>
        <v>3665653.37</v>
      </c>
      <c r="L79" s="30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161475.30000000005</v>
      </c>
      <c r="H81" s="168"/>
      <c r="I81" s="169" t="s">
        <v>21</v>
      </c>
      <c r="J81" s="170"/>
      <c r="K81" s="307">
        <f>-C4</f>
        <v>-3445405.07</v>
      </c>
      <c r="L81" s="30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295" t="s">
        <v>24</v>
      </c>
      <c r="E83" s="296"/>
      <c r="F83" s="173">
        <v>3504178.07</v>
      </c>
      <c r="I83" s="297" t="s">
        <v>25</v>
      </c>
      <c r="J83" s="298"/>
      <c r="K83" s="299">
        <f>K79+K81</f>
        <v>220248.30000000028</v>
      </c>
      <c r="L83" s="29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2" sqref="G4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/>
      <c r="J3"/>
      <c r="K3" s="5"/>
      <c r="L3" s="218"/>
      <c r="M3" s="220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84"/>
      <c r="J4" s="233"/>
      <c r="K4" s="12"/>
      <c r="L4" s="218"/>
      <c r="M4" s="220"/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33"/>
      <c r="J5" s="233"/>
      <c r="K5" s="12"/>
      <c r="L5" s="218"/>
      <c r="M5" s="220"/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35"/>
      <c r="J6" s="236"/>
      <c r="K6" s="237"/>
      <c r="L6" s="218"/>
      <c r="M6" s="220"/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35"/>
      <c r="J7" s="236"/>
      <c r="K7" s="237"/>
      <c r="L7" s="218"/>
      <c r="M7" s="220"/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35"/>
      <c r="J8" s="236"/>
      <c r="K8" s="237"/>
      <c r="L8" s="218"/>
      <c r="M8" s="220"/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80"/>
      <c r="J9" s="285"/>
      <c r="K9" s="237"/>
      <c r="L9" s="218"/>
      <c r="M9" s="220"/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80"/>
      <c r="J10" s="285"/>
      <c r="K10" s="237"/>
      <c r="L10" s="218"/>
      <c r="M10" s="220"/>
      <c r="N10" s="227">
        <f t="shared" si="1"/>
        <v>0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80"/>
      <c r="J11" s="285"/>
      <c r="K11" s="237"/>
      <c r="L11" s="218"/>
      <c r="M11" s="220"/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80"/>
      <c r="J12" s="285"/>
      <c r="K12" s="237"/>
      <c r="L12" s="218"/>
      <c r="M12" s="220"/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80"/>
      <c r="J13" s="285"/>
      <c r="K13" s="237"/>
      <c r="L13" s="218"/>
      <c r="M13" s="220"/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80"/>
      <c r="J14" s="285"/>
      <c r="K14" s="237"/>
      <c r="L14" s="218"/>
      <c r="M14" s="220"/>
      <c r="N14" s="227">
        <f t="shared" si="1"/>
        <v>0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80"/>
      <c r="J15" s="285"/>
      <c r="K15" s="237"/>
      <c r="L15" s="218"/>
      <c r="M15" s="220"/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80"/>
      <c r="J16" s="285"/>
      <c r="K16" s="237"/>
      <c r="L16" s="218"/>
      <c r="M16" s="220"/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80"/>
      <c r="J17" s="285"/>
      <c r="K17" s="237"/>
      <c r="L17" s="218"/>
      <c r="M17" s="220"/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80"/>
      <c r="J18" s="285"/>
      <c r="K18" s="237"/>
      <c r="L18" s="218"/>
      <c r="M18" s="220"/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80"/>
      <c r="J19" s="285"/>
      <c r="K19" s="237"/>
      <c r="L19" s="218"/>
      <c r="M19" s="220"/>
      <c r="N19" s="227">
        <f t="shared" si="1"/>
        <v>0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80"/>
      <c r="J20" s="285"/>
      <c r="K20" s="237"/>
      <c r="L20" s="218"/>
      <c r="M20" s="231"/>
      <c r="N20" s="227">
        <f t="shared" si="1"/>
        <v>0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80"/>
      <c r="J21" s="285"/>
      <c r="K21" s="237"/>
      <c r="L21" s="218"/>
      <c r="M21" s="231"/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80"/>
      <c r="J22" s="285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80"/>
      <c r="J23" s="285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80"/>
      <c r="J24" s="285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80"/>
      <c r="J25" s="285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80"/>
      <c r="J26" s="285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80"/>
      <c r="J27" s="285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5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5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5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25"/>
      <c r="J36" s="326"/>
      <c r="K36" s="326"/>
      <c r="L36" s="327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25"/>
      <c r="J37" s="326"/>
      <c r="K37" s="326"/>
      <c r="L37" s="327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28" t="s">
        <v>35</v>
      </c>
      <c r="J40" s="329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30"/>
      <c r="J41" s="331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32"/>
      <c r="J42" s="333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34" t="s">
        <v>35</v>
      </c>
      <c r="J67" s="335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38" t="s">
        <v>36</v>
      </c>
      <c r="I68" s="336"/>
      <c r="J68" s="33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39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2023-02-07T15:22:17Z</cp:lastPrinted>
  <dcterms:created xsi:type="dcterms:W3CDTF">2023-01-31T18:18:42Z</dcterms:created>
  <dcterms:modified xsi:type="dcterms:W3CDTF">2023-02-14T15:23:42Z</dcterms:modified>
</cp:coreProperties>
</file>