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8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1" l="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<sst xmlns="http://schemas.openxmlformats.org/spreadsheetml/2006/main" count="512" uniqueCount="299">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</sst>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0"/>
      <c r="C1" s="332" t="s">
        <v>29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21" ht="16.5" thickBot="1" x14ac:dyDescent="0.3">
      <c r="B2" s="331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4" t="s">
        <v>0</v>
      </c>
      <c r="C3" s="335"/>
      <c r="D3" s="10"/>
      <c r="E3" s="11"/>
      <c r="F3" s="11"/>
      <c r="H3" s="336" t="s">
        <v>1</v>
      </c>
      <c r="I3" s="336"/>
      <c r="K3" s="13"/>
      <c r="L3" s="13"/>
      <c r="M3" s="6"/>
      <c r="R3" s="339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1" t="s">
        <v>4</v>
      </c>
      <c r="F4" s="342"/>
      <c r="H4" s="343" t="s">
        <v>5</v>
      </c>
      <c r="I4" s="344"/>
      <c r="J4" s="18"/>
      <c r="K4" s="19"/>
      <c r="L4" s="20"/>
      <c r="M4" s="21" t="s">
        <v>6</v>
      </c>
      <c r="N4" s="22" t="s">
        <v>7</v>
      </c>
      <c r="P4" s="345" t="s">
        <v>8</v>
      </c>
      <c r="Q4" s="346"/>
      <c r="R4" s="340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37">
        <f>SUM(M5:M39)</f>
        <v>1666347.5</v>
      </c>
      <c r="N49" s="348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38"/>
      <c r="N50" s="349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0" t="s">
        <v>13</v>
      </c>
      <c r="I55" s="351"/>
      <c r="J55" s="135"/>
      <c r="K55" s="352">
        <f>I53+L53</f>
        <v>63475.360000000001</v>
      </c>
      <c r="L55" s="353"/>
      <c r="M55" s="354">
        <f>N49+M49</f>
        <v>1715746.5</v>
      </c>
      <c r="N55" s="355"/>
      <c r="P55" s="36"/>
      <c r="Q55" s="9"/>
    </row>
    <row r="56" spans="1:18" ht="15.75" x14ac:dyDescent="0.25">
      <c r="D56" s="347" t="s">
        <v>14</v>
      </c>
      <c r="E56" s="347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18" t="s">
        <v>15</v>
      </c>
      <c r="E57" s="318"/>
      <c r="F57" s="131">
        <v>-1524395.48</v>
      </c>
      <c r="I57" s="319" t="s">
        <v>16</v>
      </c>
      <c r="J57" s="320"/>
      <c r="K57" s="321">
        <f>F59+F60+F61</f>
        <v>393764.05999999994</v>
      </c>
      <c r="L57" s="322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23">
        <f>-C4</f>
        <v>-373948.72</v>
      </c>
      <c r="L59" s="324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25" t="s">
        <v>21</v>
      </c>
      <c r="E61" s="326"/>
      <c r="F61" s="151">
        <v>223528.9</v>
      </c>
      <c r="I61" s="327" t="s">
        <v>22</v>
      </c>
      <c r="J61" s="328"/>
      <c r="K61" s="329">
        <f>K57+K59</f>
        <v>19815.339999999967</v>
      </c>
      <c r="L61" s="329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3" sqref="C83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0"/>
      <c r="C1" s="332" t="s">
        <v>61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21" ht="16.5" thickBot="1" x14ac:dyDescent="0.3">
      <c r="B2" s="331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4" t="s">
        <v>0</v>
      </c>
      <c r="C3" s="335"/>
      <c r="D3" s="10"/>
      <c r="E3" s="11"/>
      <c r="F3" s="11"/>
      <c r="H3" s="336" t="s">
        <v>1</v>
      </c>
      <c r="I3" s="336"/>
      <c r="K3" s="13"/>
      <c r="L3" s="13"/>
      <c r="M3" s="6"/>
      <c r="R3" s="339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1" t="s">
        <v>4</v>
      </c>
      <c r="F4" s="342"/>
      <c r="H4" s="343" t="s">
        <v>5</v>
      </c>
      <c r="I4" s="344"/>
      <c r="J4" s="18"/>
      <c r="K4" s="19"/>
      <c r="L4" s="20"/>
      <c r="M4" s="21" t="s">
        <v>6</v>
      </c>
      <c r="N4" s="22" t="s">
        <v>7</v>
      </c>
      <c r="P4" s="357" t="s">
        <v>8</v>
      </c>
      <c r="Q4" s="358"/>
      <c r="R4" s="356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37">
        <f>SUM(M5:M39)</f>
        <v>2238523</v>
      </c>
      <c r="N45" s="348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38"/>
      <c r="N46" s="349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0" t="s">
        <v>13</v>
      </c>
      <c r="I51" s="351"/>
      <c r="J51" s="135"/>
      <c r="K51" s="352">
        <f>I49+L49</f>
        <v>90767.040000000008</v>
      </c>
      <c r="L51" s="353"/>
      <c r="M51" s="354">
        <f>N45+M45</f>
        <v>2335781</v>
      </c>
      <c r="N51" s="355"/>
      <c r="P51" s="36"/>
      <c r="Q51" s="9"/>
    </row>
    <row r="52" spans="1:17" ht="15.75" x14ac:dyDescent="0.25">
      <c r="D52" s="347" t="s">
        <v>14</v>
      </c>
      <c r="E52" s="347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18" t="s">
        <v>15</v>
      </c>
      <c r="E53" s="318"/>
      <c r="F53" s="131">
        <v>-2224189.7400000002</v>
      </c>
      <c r="I53" s="319" t="s">
        <v>16</v>
      </c>
      <c r="J53" s="320"/>
      <c r="K53" s="321">
        <f>F55+F56+F57</f>
        <v>296963.76999999973</v>
      </c>
      <c r="L53" s="322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23">
        <f>-C4</f>
        <v>-223528.9</v>
      </c>
      <c r="L55" s="324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25" t="s">
        <v>21</v>
      </c>
      <c r="E57" s="326"/>
      <c r="F57" s="151">
        <v>230554.55</v>
      </c>
      <c r="I57" s="327" t="s">
        <v>22</v>
      </c>
      <c r="J57" s="328"/>
      <c r="K57" s="329">
        <f>K53+K55</f>
        <v>73434.869999999733</v>
      </c>
      <c r="L57" s="329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0"/>
      <c r="C1" s="332" t="s">
        <v>115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21" ht="16.5" thickBot="1" x14ac:dyDescent="0.3">
      <c r="B2" s="331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4" t="s">
        <v>0</v>
      </c>
      <c r="C3" s="335"/>
      <c r="D3" s="10"/>
      <c r="E3" s="11"/>
      <c r="F3" s="11"/>
      <c r="H3" s="336" t="s">
        <v>1</v>
      </c>
      <c r="I3" s="336"/>
      <c r="K3" s="13"/>
      <c r="L3" s="13"/>
      <c r="M3" s="6"/>
      <c r="R3" s="339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1" t="s">
        <v>4</v>
      </c>
      <c r="F4" s="342"/>
      <c r="H4" s="343" t="s">
        <v>5</v>
      </c>
      <c r="I4" s="344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56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37">
        <f>SUM(M5:M39)</f>
        <v>2689952</v>
      </c>
      <c r="N45" s="348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8"/>
      <c r="N46" s="349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0" t="s">
        <v>13</v>
      </c>
      <c r="I51" s="351"/>
      <c r="J51" s="135"/>
      <c r="K51" s="352">
        <f>I49+L49</f>
        <v>425400.67</v>
      </c>
      <c r="L51" s="353"/>
      <c r="M51" s="354">
        <f>N45+M45</f>
        <v>2751374</v>
      </c>
      <c r="N51" s="355"/>
      <c r="P51" s="36"/>
      <c r="Q51" s="9"/>
    </row>
    <row r="52" spans="1:17" x14ac:dyDescent="0.25">
      <c r="D52" s="347" t="s">
        <v>14</v>
      </c>
      <c r="E52" s="347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18" t="s">
        <v>15</v>
      </c>
      <c r="E53" s="318"/>
      <c r="F53" s="131">
        <v>-2869426.04</v>
      </c>
      <c r="I53" s="319" t="s">
        <v>16</v>
      </c>
      <c r="J53" s="320"/>
      <c r="K53" s="359">
        <f>F55+F56+F57</f>
        <v>-32021.369999999937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1">
        <f>-C4</f>
        <v>-230554.55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25" t="s">
        <v>21</v>
      </c>
      <c r="E57" s="326"/>
      <c r="F57" s="151">
        <v>341192.34</v>
      </c>
      <c r="I57" s="363" t="s">
        <v>170</v>
      </c>
      <c r="J57" s="364"/>
      <c r="K57" s="365">
        <f>K53+K55</f>
        <v>-262575.91999999993</v>
      </c>
      <c r="L57" s="365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0"/>
      <c r="C1" s="332" t="s">
        <v>171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21" ht="16.5" thickBot="1" x14ac:dyDescent="0.3">
      <c r="B2" s="331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4" t="s">
        <v>0</v>
      </c>
      <c r="C3" s="335"/>
      <c r="D3" s="10"/>
      <c r="E3" s="11"/>
      <c r="F3" s="11"/>
      <c r="H3" s="336" t="s">
        <v>1</v>
      </c>
      <c r="I3" s="336"/>
      <c r="K3" s="13"/>
      <c r="L3" s="13"/>
      <c r="M3" s="6"/>
      <c r="R3" s="369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1" t="s">
        <v>4</v>
      </c>
      <c r="F4" s="342"/>
      <c r="H4" s="343" t="s">
        <v>5</v>
      </c>
      <c r="I4" s="344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70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37">
        <f>SUM(M5:M39)</f>
        <v>2488709</v>
      </c>
      <c r="N45" s="348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38"/>
      <c r="N46" s="349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0" t="s">
        <v>13</v>
      </c>
      <c r="I51" s="351"/>
      <c r="J51" s="135"/>
      <c r="K51" s="352">
        <f>I49+L49</f>
        <v>124244.06999999999</v>
      </c>
      <c r="L51" s="353"/>
      <c r="M51" s="354">
        <f>N45+M45</f>
        <v>2567419</v>
      </c>
      <c r="N51" s="355"/>
      <c r="P51" s="36"/>
      <c r="Q51" s="9"/>
    </row>
    <row r="52" spans="1:17" x14ac:dyDescent="0.25">
      <c r="D52" s="347" t="s">
        <v>14</v>
      </c>
      <c r="E52" s="347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18" t="s">
        <v>15</v>
      </c>
      <c r="E53" s="318"/>
      <c r="F53" s="131">
        <v>-2463938.5299999998</v>
      </c>
      <c r="I53" s="319" t="s">
        <v>16</v>
      </c>
      <c r="J53" s="320"/>
      <c r="K53" s="359">
        <f>F55+F56+F57</f>
        <v>439109.10000000038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1">
        <f>-C4</f>
        <v>-341192.34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25" t="s">
        <v>21</v>
      </c>
      <c r="E57" s="326"/>
      <c r="F57" s="151">
        <v>394548.7</v>
      </c>
      <c r="I57" s="366" t="s">
        <v>22</v>
      </c>
      <c r="J57" s="367"/>
      <c r="K57" s="368">
        <f>K53+K55</f>
        <v>97916.760000000359</v>
      </c>
      <c r="L57" s="36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topLeftCell="D34" workbookViewId="0">
      <selection activeCell="P44" sqref="P4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0"/>
      <c r="C1" s="332" t="s">
        <v>231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1:21" ht="16.5" thickBot="1" x14ac:dyDescent="0.3">
      <c r="B2" s="331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4" t="s">
        <v>0</v>
      </c>
      <c r="C3" s="335"/>
      <c r="D3" s="10"/>
      <c r="E3" s="11"/>
      <c r="F3" s="11"/>
      <c r="H3" s="336" t="s">
        <v>1</v>
      </c>
      <c r="I3" s="336"/>
      <c r="K3" s="13"/>
      <c r="L3" s="13"/>
      <c r="M3" s="6"/>
      <c r="R3" s="371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1" t="s">
        <v>4</v>
      </c>
      <c r="F4" s="342"/>
      <c r="H4" s="343" t="s">
        <v>5</v>
      </c>
      <c r="I4" s="344"/>
      <c r="J4" s="255"/>
      <c r="K4" s="256"/>
      <c r="L4" s="16"/>
      <c r="M4" s="21" t="s">
        <v>6</v>
      </c>
      <c r="N4" s="22" t="s">
        <v>7</v>
      </c>
      <c r="P4" s="357" t="s">
        <v>8</v>
      </c>
      <c r="Q4" s="358"/>
      <c r="R4" s="372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73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74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7">
        <f>SUM(M5:M39)</f>
        <v>3007589</v>
      </c>
      <c r="N45" s="348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8"/>
      <c r="N46" s="349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0" t="s">
        <v>13</v>
      </c>
      <c r="I51" s="351"/>
      <c r="J51" s="135"/>
      <c r="K51" s="352">
        <f>I49+L49</f>
        <v>84500.43</v>
      </c>
      <c r="L51" s="353"/>
      <c r="M51" s="354">
        <f>N45+M45</f>
        <v>3037341</v>
      </c>
      <c r="N51" s="355"/>
      <c r="P51" s="36"/>
      <c r="Q51" s="9"/>
    </row>
    <row r="52" spans="1:17" x14ac:dyDescent="0.25">
      <c r="D52" s="347" t="s">
        <v>14</v>
      </c>
      <c r="E52" s="347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18" t="s">
        <v>15</v>
      </c>
      <c r="E53" s="318"/>
      <c r="F53" s="131">
        <v>-2955802.29</v>
      </c>
      <c r="I53" s="319" t="s">
        <v>16</v>
      </c>
      <c r="J53" s="320"/>
      <c r="K53" s="359">
        <f>F55+F56+F57</f>
        <v>419364.9699999998</v>
      </c>
      <c r="L53" s="360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61">
        <f>-C4</f>
        <v>-394548.7</v>
      </c>
      <c r="L55" s="362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25" t="s">
        <v>21</v>
      </c>
      <c r="E57" s="326"/>
      <c r="F57" s="316">
        <v>345633.69</v>
      </c>
      <c r="I57" s="366" t="s">
        <v>22</v>
      </c>
      <c r="J57" s="367"/>
      <c r="K57" s="368">
        <f>K53+K55</f>
        <v>24816.269999999786</v>
      </c>
      <c r="L57" s="36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2023-06-15T17:18:37Z</dcterms:modified>
</cp:coreProperties>
</file>