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12 DICIEMBRE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23   " sheetId="10" r:id="rId4"/>
    <sheet name="INDIANA 2015" sheetId="5" state="hidden" r:id="rId5"/>
    <sheet name="  INDIANA 2016     2017     " sheetId="6" state="hidden" r:id="rId6"/>
    <sheet name="TYSON  FRESH      " sheetId="11" r:id="rId7"/>
    <sheet name="SMITHFIELD   2019   2023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222" i="10" l="1"/>
  <c r="I1223" i="10"/>
  <c r="I1224" i="10"/>
  <c r="I1225" i="10"/>
  <c r="I1226" i="10"/>
  <c r="I1227" i="10"/>
  <c r="I1228" i="10"/>
  <c r="I1229" i="10"/>
  <c r="I1230" i="10"/>
  <c r="I1231" i="10"/>
  <c r="I1232" i="10"/>
  <c r="I1233" i="10"/>
  <c r="I1234" i="10"/>
  <c r="I1235" i="10"/>
  <c r="I1236" i="10"/>
  <c r="I1237" i="10"/>
  <c r="I1238" i="10"/>
  <c r="I1239" i="10"/>
  <c r="I1240" i="10"/>
  <c r="I1241" i="10"/>
  <c r="I1242" i="10"/>
  <c r="I1203" i="10" l="1"/>
  <c r="I1204" i="10"/>
  <c r="I1199" i="10" l="1"/>
  <c r="I1200" i="10"/>
  <c r="I1195" i="10" l="1"/>
  <c r="I1192" i="10" l="1"/>
  <c r="I1189" i="10"/>
  <c r="I1187" i="10" l="1"/>
  <c r="I1190" i="10"/>
  <c r="I1191" i="10"/>
  <c r="I1193" i="10"/>
  <c r="I1194" i="10"/>
  <c r="I1196" i="10"/>
  <c r="I1197" i="10"/>
  <c r="I1198" i="10"/>
  <c r="I1201" i="10"/>
  <c r="I1202" i="10"/>
  <c r="I1205" i="10"/>
  <c r="I1206" i="10"/>
  <c r="I1207" i="10"/>
  <c r="I1208" i="10"/>
  <c r="I1209" i="10"/>
  <c r="I1210" i="10"/>
  <c r="I1211" i="10"/>
  <c r="I1212" i="10"/>
  <c r="I1213" i="10"/>
  <c r="I1214" i="10"/>
  <c r="I1215" i="10"/>
  <c r="I1216" i="10"/>
  <c r="I1217" i="10"/>
  <c r="I1218" i="10"/>
  <c r="I1219" i="10"/>
  <c r="I1220" i="10"/>
  <c r="I1221" i="10"/>
  <c r="I1243" i="10"/>
  <c r="I1177" i="10" l="1"/>
  <c r="I1178" i="10"/>
  <c r="I1179" i="10"/>
  <c r="I1180" i="10"/>
  <c r="I1181" i="10"/>
  <c r="I1182" i="10"/>
  <c r="I1183" i="10"/>
  <c r="I1184" i="10"/>
  <c r="I1185" i="10"/>
  <c r="I1186" i="10"/>
  <c r="I1244"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245"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246"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247"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l="1"/>
  <c r="J1191" i="10" s="1"/>
  <c r="J1192" i="10" l="1"/>
  <c r="J1193" i="10" s="1"/>
  <c r="J1194" i="10" s="1"/>
  <c r="J1195" i="10" l="1"/>
  <c r="J1196" i="10" s="1"/>
  <c r="J1197" i="10" s="1"/>
  <c r="J1198" i="10" s="1"/>
  <c r="J1199" i="10" l="1"/>
  <c r="J1200" i="10" s="1"/>
  <c r="J1201" i="10" s="1"/>
  <c r="J1202" i="10" s="1"/>
  <c r="J1203" i="10" l="1"/>
  <c r="J1204" i="10" s="1"/>
  <c r="J1205" i="10" s="1"/>
  <c r="J1206" i="10" s="1"/>
  <c r="J1207" i="10" s="1"/>
  <c r="J1208" i="10" s="1"/>
  <c r="J1209" i="10" s="1"/>
  <c r="J1210" i="10" s="1"/>
  <c r="J1211" i="10" s="1"/>
  <c r="J1212" i="10" s="1"/>
  <c r="J1213" i="10" s="1"/>
  <c r="J1214" i="10" s="1"/>
  <c r="J1215" i="10" s="1"/>
  <c r="J1216" i="10" s="1"/>
  <c r="J1217" i="10" s="1"/>
  <c r="J1218" i="10" s="1"/>
  <c r="J1219" i="10" s="1"/>
  <c r="J1220" i="10" s="1"/>
  <c r="J1221" i="10" s="1"/>
  <c r="J1222" i="10" l="1"/>
  <c r="J1223" i="10" s="1"/>
  <c r="J1224" i="10" s="1"/>
  <c r="J1225" i="10" s="1"/>
  <c r="J1226" i="10" s="1"/>
  <c r="J1227" i="10" s="1"/>
  <c r="J1228" i="10" s="1"/>
  <c r="J1229" i="10" s="1"/>
  <c r="J1230" i="10" s="1"/>
  <c r="J1231" i="10" s="1"/>
  <c r="J1232" i="10" s="1"/>
  <c r="J1233" i="10" s="1"/>
  <c r="J1234" i="10" s="1"/>
  <c r="J1235" i="10" s="1"/>
  <c r="J1236" i="10" s="1"/>
  <c r="J1237" i="10" s="1"/>
  <c r="J1238" i="10" s="1"/>
  <c r="J1239" i="10" s="1"/>
  <c r="J1240" i="10" s="1"/>
  <c r="J1241" i="10" s="1"/>
  <c r="J1242" i="10" s="1"/>
  <c r="J1243" i="10" s="1"/>
  <c r="J1244" i="10" s="1"/>
  <c r="J1245"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<sst xmlns="http://schemas.openxmlformats.org/spreadsheetml/2006/main" count="6357" uniqueCount="4874">
  <si>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</si>
  <si>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</si>
  <si>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</si>
  <si>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</si>
  <si>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</si>
  <si>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</si>
  <si>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</si>
  <si>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</si>
  <si>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</si>
  <si>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</si>
  <si>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</si>
  <si>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</si>
  <si>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</si>
  <si>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</si>
  <si>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</si>
  <si>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</si>
  <si>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</si>
  <si>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</si>
  <si>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</si>
  <si>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</si>
  <si>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</si>
  <si>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</si>
  <si>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</si>
  <si>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</si>
  <si>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</si>
  <si>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</si>
  <si>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</si>
  <si>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</si>
  <si>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</si>
  <si>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</si>
  <si>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</si>
  <si>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</si>
  <si>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</si>
  <si>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</si>
  <si>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</si>
  <si>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</si>
  <si>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</si>
  <si>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</si>
  <si>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</si>
  <si>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</si>
  <si>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</si>
  <si>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</si>
  <si>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</si>
  <si>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</si>
  <si>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</si>
  <si>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</si>
  <si>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</si>
  <si>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</si>
  <si>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</si>
  <si>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</si>
  <si>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</si>
  <si>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</si>
  <si>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</si>
  <si>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</si>
  <si>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</si>
  <si>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</si>
  <si>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</si>
  <si>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</si>
  <si>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</si>
  <si>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</si>
  <si>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</si>
  <si>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</si>
  <si>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</si>
  <si>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</si>
  <si>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</si>
  <si>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</si>
  <si>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</si>
  <si>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</si>
  <si>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</si>
  <si>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</si>
  <si>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</si>
  <si>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</si>
  <si>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</si>
  <si>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</si>
  <si>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</si>
  <si>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</si>
  <si>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</si>
  <si>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</si>
  <si>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</si>
  <si>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</si>
  <si>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</si>
  <si>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</si>
  <si>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</si>
  <si>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</si>
  <si>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</si>
  <si>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</si>
  <si>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</si>
  <si>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</si>
  <si>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</si>
  <si>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</si>
  <si>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</si>
  <si>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</si>
  <si>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</si>
  <si>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</si>
  <si>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</si>
  <si>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</si>
  <si>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</si>
  <si>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</si>
  <si>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</si>
  <si>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</si>
  <si>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</si>
  <si>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</si>
  <si>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</si>
  <si>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</si>
  <si>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</si>
  <si>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</si>
  <si>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</si>
  <si>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</si>
  <si>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</si>
  <si>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</si>
  <si>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</si>
  <si>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</si>
  <si>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</si>
  <si>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</si>
  <si>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</si>
  <si>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</si>
  <si>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</si>
  <si>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</si>
  <si>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</si>
  <si>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</si>
  <si>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</si>
  <si>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</si>
  <si>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</si>
  <si>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</si>
  <si>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</si>
  <si>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</si>
  <si>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</si>
  <si>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</si>
  <si>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</si>
  <si>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</si>
  <si>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</si>
  <si>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</si>
  <si>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</si>
  <si>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</si>
  <si>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</si>
  <si>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</si>
  <si>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</si>
  <si>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</si>
  <si>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</si>
  <si>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</si>
  <si>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</si>
  <si>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</si>
  <si>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</si>
  <si>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</si>
  <si>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</si>
  <si>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</si>
  <si>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</si>
  <si>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</si>
  <si>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</si>
  <si>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</si>
  <si>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</si>
  <si>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</si>
  <si>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</si>
  <si>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</si>
  <si>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</si>
  <si>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</si>
  <si>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</si>
  <si>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</si>
  <si>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</si>
  <si>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</si>
  <si>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</si>
  <si>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</si>
  <si>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</si>
  <si>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</si>
  <si>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</si>
  <si>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</si>
  <si>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</si>
  <si>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</si>
  <si>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</si>
  <si>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</si>
  <si>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</si>
  <si>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</si>
  <si>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</si>
  <si>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</si>
  <si>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</si>
  <si>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</si>
  <si>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</si>
  <si>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</si>
  <si>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</si>
  <si>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</si>
  <si>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</si>
  <si>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</si>
  <si>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</si>
  <si>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</si>
  <si>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</si>
  <si>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</si>
  <si>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</si>
  <si>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</si>
  <si>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</si>
  <si>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</si>
  <si>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</si>
  <si>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</si>
  <si>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</si>
  <si>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</si>
  <si>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</si>
  <si>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</si>
  <si>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</si>
  <si>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</si>
  <si>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</si>
  <si>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</si>
  <si>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</si>
  <si>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</si>
  <si>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</si>
  <si>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</si>
  <si>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</si>
  <si>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</si>
  <si>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</si>
  <si>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</si>
  <si>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</si>
  <si>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</si>
  <si>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</si>
  <si>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</si>
  <si>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</si>
  <si>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</si>
  <si>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</si>
  <si>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</si>
  <si>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</si>
  <si>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</si>
  <si>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</si>
  <si>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</si>
  <si>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</si>
  <si>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</si>
  <si>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</si>
  <si>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</si>
  <si>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</si>
  <si>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</si>
  <si>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</si>
  <si>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</si>
  <si>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</si>
  <si>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</si>
  <si>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</si>
  <si>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</si>
  <si>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</si>
  <si>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</si>
  <si>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</si>
  <si>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</si>
  <si>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</si>
  <si>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</si>
  <si>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</si>
  <si>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</si>
  <si>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</si>
  <si>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</si>
  <si>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</si>
  <si>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</si>
  <si>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</si>
  <si>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</si>
  <si>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</si>
  <si>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</si>
  <si>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</si>
  <si>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</si>
  <si>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</si>
  <si>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</si>
  <si>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</si>
  <si>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</si>
  <si>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</si>
  <si>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</si>
  <si>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</si>
  <si>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</si>
  <si>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</si>
  <si>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</si>
  <si>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</si>
  <si>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</si>
  <si>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</si>
  <si>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</si>
  <si>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</si>
  <si>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</si>
  <si>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</si>
  <si>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</si>
  <si>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</si>
  <si>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</si>
  <si>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</si>
  <si>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</si>
  <si>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</si>
  <si>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</si>
  <si>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</si>
  <si>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</si>
  <si>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</si>
  <si>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</si>
  <si>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</si>
  <si>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</si>
  <si>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</si>
  <si>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</si>
  <si>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</si>
  <si>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</si>
  <si>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</si>
  <si>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</si>
  <si>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</si>
  <si>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</si>
  <si>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</si>
  <si>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</si>
  <si>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</si>
  <si>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</si>
  <si>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</si>
  <si>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</si>
  <si>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</si>
  <si>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</si>
  <si>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</si>
  <si>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</si>
  <si>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</si>
  <si>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</si>
  <si>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</si>
  <si>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</si>
  <si>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</si>
  <si>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</si>
  <si>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</si>
  <si>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</si>
  <si>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</si>
  <si>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</si>
  <si>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</si>
  <si>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</si>
  <si>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</si>
  <si>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</si>
  <si>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</si>
  <si>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</si>
  <si>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</si>
  <si>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</si>
  <si>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</si>
  <si>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</si>
  <si>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</si>
  <si>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</si>
  <si>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</si>
  <si>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</si>
  <si>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</si>
  <si>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</si>
  <si>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</si>
  <si>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</si>
  <si>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</si>
  <si>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</si>
  <si>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</si>
  <si>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</si>
  <si>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</si>
  <si>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</si>
  <si>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</si>
  <si>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</si>
  <si>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</si>
  <si>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</si>
  <si>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</si>
  <si>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</si>
  <si>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</si>
  <si>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</si>
  <si>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</si>
  <si>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</si>
  <si>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</si>
  <si>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</si>
  <si>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</si>
  <si>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</si>
  <si>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</si>
  <si>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</si>
  <si>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</si>
  <si>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</si>
  <si>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</si>
  <si>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</si>
  <si>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</si>
  <si>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</si>
  <si>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</si>
  <si>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</si>
  <si>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</si>
  <si>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</si>
  <si>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</si>
  <si>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</si>
  <si>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</si>
  <si>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</si>
  <si>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</si>
  <si>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</si>
  <si>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</si>
  <si>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</si>
  <si>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</si>
  <si>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</si>
  <si>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</si>
  <si>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</si>
  <si>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</si>
  <si>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</si>
  <si>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</si>
  <si>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</si>
  <si>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</si>
  <si>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</si>
  <si>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</si>
  <si>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</si>
  <si>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</si>
  <si>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</si>
  <si>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</si>
  <si>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</si>
  <si>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</si>
  <si>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</si>
  <si>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</si>
  <si>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</si>
  <si>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</si>
  <si>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</si>
  <si>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</si>
  <si>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</si>
  <si>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</si>
  <si>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</si>
  <si>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</si>
  <si>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</si>
  <si>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</si>
  <si>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</si>
  <si>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</si>
  <si>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</si>
  <si>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</si>
  <si>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</si>
  <si>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</si>
  <si>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</si>
  <si>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</si>
  <si>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</si>
  <si>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</si>
  <si>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</si>
  <si>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</si>
  <si>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</si>
  <si>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</si>
  <si>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</si>
  <si>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</si>
  <si>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</si>
  <si>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</si>
  <si>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</si>
  <si>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</si>
  <si>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</si>
  <si>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</si>
  <si>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</si>
  <si>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</si>
  <si>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</si>
  <si>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</si>
  <si>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</si>
  <si>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</si>
  <si>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</si>
  <si>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</si>
  <si>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</si>
  <si>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</si>
  <si>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</si>
  <si>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</si>
  <si>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</si>
  <si>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</si>
  <si>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</si>
  <si>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</si>
  <si>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</si>
  <si>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</si>
  <si>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</si>
  <si>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</si>
  <si>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</si>
  <si>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</si>
  <si>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</si>
  <si>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</si>
  <si>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</si>
  <si>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</si>
  <si>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</si>
  <si>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</si>
  <si>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</si>
  <si>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</si>
  <si>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</si>
  <si>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</si>
  <si>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</si>
  <si>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</si>
  <si>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</si>
  <si>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</si>
  <si>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</si>
  <si>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</si>
  <si>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</si>
  <si>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</si>
  <si>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</si>
  <si>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</si>
  <si>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</si>
  <si>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</si>
  <si>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</si>
  <si>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</si>
  <si>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</si>
  <si>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</si>
  <si>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</si>
  <si>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</si>
  <si>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</si>
  <si>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</si>
  <si>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</si>
  <si>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</si>
  <si>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</si>
  <si>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</si>
  <si>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</si>
  <si>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</si>
  <si>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</si>
  <si>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</si>
  <si>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</si>
  <si>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</si>
  <si>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</si>
  <si>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</si>
  <si>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</si>
  <si>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</si>
  <si>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</si>
  <si>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</si>
  <si>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</si>
  <si>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</si>
  <si>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</si>
  <si>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</si>
  <si>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</si>
  <si>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</si>
  <si>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</si>
  <si>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</si>
  <si>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</si>
  <si>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</si>
  <si>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</si>
  <si>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</si>
  <si>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</si>
  <si>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</si>
  <si>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</si>
  <si>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</si>
  <si>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</si>
  <si>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</si>
  <si>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</si>
  <si>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</si>
  <si>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</si>
  <si>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</si>
  <si>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</si>
  <si>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</si>
  <si>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</si>
  <si>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</si>
  <si>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</si>
  <si>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</si>
  <si>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</si>
  <si>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</si>
  <si>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</si>
  <si>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</si>
  <si>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</si>
  <si>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</si>
  <si>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</si>
  <si>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</si>
  <si>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</si>
  <si>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</si>
  <si>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</si>
  <si>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</si>
  <si>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</si>
  <si>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</si>
  <si>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</si>
  <si>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</si>
  <si>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</si>
  <si>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</si>
  <si>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</si>
  <si>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</si>
  <si>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</si>
  <si>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</si>
  <si>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</si>
  <si>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</si>
  <si>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</si>
  <si>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</si>
  <si>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</si>
  <si>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</si>
  <si>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</si>
  <si>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</si>
  <si>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</si>
  <si>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</si>
  <si>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</si>
  <si>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</si>
  <si>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</si>
  <si>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</si>
  <si>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</si>
  <si>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</si>
  <si>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</si>
  <si>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</si>
  <si>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</si>
  <si>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</si>
  <si>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</si>
  <si>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</si>
  <si>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</si>
  <si>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</si>
  <si>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</si>
  <si>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</si>
  <si>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</si>
  <si>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</si>
  <si>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</si>
  <si>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</si>
  <si>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</si>
  <si>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</si>
  <si>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</si>
  <si>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</si>
  <si>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</si>
  <si>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</si>
  <si>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</si>
  <si>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</si>
  <si>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</si>
  <si>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</si>
  <si>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</si>
  <si>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</si>
  <si>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</si>
  <si>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</si>
  <si>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</si>
  <si>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</si>
  <si>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</si>
  <si>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</si>
  <si>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</si>
  <si>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</si>
  <si>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</si>
  <si>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</si>
  <si>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</si>
  <si>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</si>
  <si>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</si>
  <si>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</si>
  <si>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</si>
  <si>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</si>
  <si>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</si>
  <si>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</si>
  <si>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</si>
  <si>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</si>
  <si>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</si>
  <si>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</si>
  <si>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</si>
  <si>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</si>
  <si>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</si>
  <si>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</si>
  <si>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</si>
  <si>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</si>
  <si>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</si>
  <si>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</si>
  <si>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</si>
  <si>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</si>
  <si>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</si>
  <si>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</si>
  <si>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</si>
  <si>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</si>
  <si>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</si>
  <si>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</si>
  <si>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</si>
  <si>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</si>
  <si>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</si>
  <si>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</si>
  <si>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</si>
  <si>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</si>
  <si>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</si>
  <si>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</si>
  <si>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</si>
  <si>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</si>
  <si>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</si>
  <si>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</si>
  <si>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</si>
  <si>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</si>
  <si>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</si>
  <si>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</si>
  <si>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</si>
  <si>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</si>
  <si>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</si>
  <si>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</si>
  <si>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</si>
  <si>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</si>
  <si>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</si>
  <si>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</si>
  <si>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</si>
  <si>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</si>
  <si>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</si>
  <si>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</si>
  <si>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</si>
  <si>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</si>
  <si>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</si>
  <si>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</si>
  <si>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</si>
  <si>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</si>
  <si>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</si>
  <si>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</si>
  <si>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</si>
  <si>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</si>
  <si>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</si>
  <si>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</si>
  <si>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</si>
  <si>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</si>
  <si>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</si>
  <si>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</si>
  <si>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</si>
  <si>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</si>
  <si>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</si>
  <si>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</si>
  <si>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</si>
  <si>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</si>
  <si>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</si>
  <si>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</si>
  <si>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</si>
  <si>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</si>
  <si>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</si>
  <si>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</si>
  <si>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</si>
  <si>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</si>
  <si>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</si>
  <si>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</si>
  <si>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</si>
  <si>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</si>
  <si>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</si>
  <si>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</si>
  <si>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</si>
  <si>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</si>
  <si>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</si>
  <si>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</si>
  <si>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</si>
  <si>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</si>
  <si>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</si>
  <si>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</si>
  <si>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</si>
  <si>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</si>
  <si>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</si>
  <si>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</si>
  <si>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</si>
  <si>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</si>
  <si>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</si>
  <si>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</si>
  <si>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</si>
  <si>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</si>
  <si>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</si>
  <si>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</si>
  <si>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</si>
  <si>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</si>
  <si>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</si>
  <si>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</si>
  <si>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</si>
  <si>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</si>
  <si>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</si>
  <si>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</si>
  <si>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</si>
  <si>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</si>
  <si>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</si>
  <si>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</si>
  <si>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</si>
  <si>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</si>
  <si>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</si>
  <si>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</si>
  <si>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</si>
  <si>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</si>
  <si>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</si>
  <si>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</si>
  <si>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</si>
  <si>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</si>
  <si>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</si>
  <si>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</si>
  <si>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</si>
  <si>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</si>
  <si>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</si>
  <si>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</si>
  <si>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</si>
  <si>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</si>
  <si>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</si>
  <si>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</si>
  <si>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</si>
  <si>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</si>
  <si>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</si>
  <si>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</si>
  <si>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</si>
  <si>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</si>
  <si>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</si>
  <si>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</si>
  <si>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</si>
  <si>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</si>
  <si>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</si>
  <si>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</si>
  <si>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</si>
  <si>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</si>
  <si>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</si>
  <si>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</si>
  <si>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</si>
  <si>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</si>
  <si>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</si>
  <si>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</si>
  <si>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</si>
  <si>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</si>
  <si>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</si>
  <si>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</si>
  <si>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</si>
  <si>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</si>
  <si>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</si>
  <si>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</si>
  <si>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</si>
  <si>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</si>
  <si>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</si>
  <si>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</si>
  <si>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</si>
  <si>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</si>
  <si>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</si>
  <si>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</si>
  <si>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</si>
  <si>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</si>
  <si>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</si>
  <si>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</si>
  <si>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</si>
  <si>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</si>
  <si>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</si>
  <si>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</si>
  <si>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</si>
  <si>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</si>
  <si>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</si>
  <si>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</si>
  <si>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</si>
  <si>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</si>
  <si>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</si>
  <si>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</si>
  <si>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</si>
  <si>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</si>
  <si>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</si>
  <si>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</si>
  <si>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</si>
  <si>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</si>
  <si>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</si>
  <si>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</si>
  <si>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</si>
  <si>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</si>
  <si>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</si>
  <si>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</si>
  <si>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</si>
  <si>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</si>
  <si>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</si>
  <si>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</si>
  <si>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</si>
  <si>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</si>
  <si>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</si>
  <si>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</si>
  <si>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</si>
  <si>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</si>
  <si>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</si>
  <si>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</si>
  <si>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</si>
  <si>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</si>
  <si>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</si>
  <si>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</si>
  <si>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</si>
  <si>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</si>
  <si>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</si>
  <si>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</si>
  <si>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</si>
  <si>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</si>
  <si>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</si>
  <si>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</si>
  <si>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</si>
  <si>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</si>
  <si>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</si>
  <si>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</si>
  <si>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</si>
  <si>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</si>
  <si>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</si>
  <si>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</si>
  <si>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</si>
  <si>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</si>
  <si>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</si>
  <si>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</si>
  <si>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</si>
  <si>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</si>
  <si>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</si>
  <si>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</si>
  <si>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</si>
  <si>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</si>
  <si>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</si>
  <si>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</si>
  <si>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</si>
  <si>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</si>
  <si>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</si>
  <si>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</si>
  <si>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</si>
  <si>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</si>
  <si>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</si>
  <si>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</si>
  <si>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</si>
  <si>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</si>
  <si>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</si>
  <si>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</si>
  <si>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</si>
  <si>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</si>
  <si>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</si>
  <si>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</si>
  <si>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</si>
  <si>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</si>
  <si>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</si>
  <si>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</si>
  <si>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</si>
  <si>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</si>
  <si>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</si>
  <si>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</si>
  <si>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</si>
  <si>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</si>
  <si>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</si>
  <si>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</si>
  <si>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</si>
  <si>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</si>
  <si>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</si>
  <si>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</si>
  <si>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</si>
  <si>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</si>
  <si>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</si>
  <si>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</si>
  <si>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</si>
  <si>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</si>
  <si>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</si>
  <si>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</si>
  <si>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</si>
  <si>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</si>
  <si>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</si>
  <si>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</si>
  <si>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</si>
  <si>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</si>
  <si>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</si>
  <si>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</si>
  <si>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</si>
  <si>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</si>
  <si>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</si>
  <si>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</si>
  <si>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</si>
  <si>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</si>
  <si>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</si>
  <si>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</si>
  <si>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</si>
  <si>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</si>
  <si>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</si>
  <si>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</si>
  <si>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</si>
  <si>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</si>
  <si>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</si>
  <si>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</si>
  <si>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</si>
  <si>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</si>
  <si>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</si>
  <si>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</si>
  <si>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</si>
  <si>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</si>
  <si>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</si>
  <si>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</si>
  <si>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</si>
  <si>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</si>
  <si>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</si>
  <si>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</si>
  <si>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</si>
  <si>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</si>
  <si>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</si>
  <si>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</si>
  <si>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</si>
  <si>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</si>
  <si>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</si>
  <si>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</si>
  <si>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</si>
  <si>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</si>
  <si>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</si>
  <si>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</si>
  <si>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</si>
  <si>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</si>
  <si>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</si>
  <si>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</si>
  <si>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</si>
  <si>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</si>
  <si>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</si>
  <si>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</si>
  <si>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</si>
  <si>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</si>
  <si>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</si>
  <si>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</si>
  <si>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</si>
  <si>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</si>
  <si>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</si>
  <si>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</si>
  <si>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</si>
  <si>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</si>
  <si>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</si>
  <si>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</si>
  <si>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</si>
  <si>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</si>
  <si>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</si>
  <si>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</si>
  <si>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</si>
  <si>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</si>
  <si>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</si>
  <si>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</si>
  <si>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</si>
  <si>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</si>
  <si>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</si>
  <si>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</si>
  <si>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</si>
  <si>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</si>
  <si>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</si>
  <si>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</si>
  <si>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</si>
  <si>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</si>
  <si>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</si>
  <si>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</si>
  <si>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</si>
  <si>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</si>
  <si>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</si>
  <si>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</si>
  <si>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</si>
  <si>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</si>
  <si>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</si>
  <si>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</si>
  <si>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</si>
  <si>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</si>
  <si>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</si>
  <si>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</si>
  <si>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</si>
  <si>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</si>
  <si>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</si>
  <si>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</si>
  <si>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</si>
  <si>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</si>
  <si>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</si>
  <si>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</si>
  <si>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</si>
  <si>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</si>
  <si>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</si>
  <si>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</si>
  <si>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</si>
  <si>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</si>
  <si>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</si>
  <si>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</si>
  <si>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</si>
  <si>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</si>
  <si>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</si>
  <si>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</si>
  <si>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</si>
  <si>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</si>
  <si>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</si>
  <si>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</si>
  <si>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</si>
  <si>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</si>
  <si>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</si>
  <si>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</si>
  <si>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</si>
  <si>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</si>
  <si>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</si>
  <si>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</si>
  <si>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</si>
  <si>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</si>
  <si>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</si>
  <si>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</si>
  <si>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</si>
  <si>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</si>
  <si>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</si>
  <si>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</si>
  <si>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</si>
  <si>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</si>
  <si>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</si>
  <si>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</si>
  <si>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</si>
  <si>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</si>
  <si>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</si>
  <si>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</si>
  <si>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</si>
  <si>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</si>
  <si>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</si>
  <si>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</si>
  <si>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</si>
  <si>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</si>
  <si>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</si>
  <si>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</si>
  <si>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</si>
  <si>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</si>
  <si>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</si>
  <si>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</si>
  <si>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</si>
  <si>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</si>
  <si>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</si>
  <si>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</si>
  <si>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</si>
  <si>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</si>
  <si>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</si>
  <si>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</si>
  <si>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</si>
  <si>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</si>
  <si>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</si>
  <si>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</si>
  <si>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</si>
  <si>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</si>
  <si>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</si>
  <si>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</si>
  <si>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</si>
  <si>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</si>
  <si>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</si>
  <si>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</si>
  <si>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</si>
  <si>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</si>
  <si>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</si>
  <si>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</si>
  <si>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</si>
  <si>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</si>
  <si>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</si>
  <si>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</si>
  <si>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</si>
  <si>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</si>
  <si>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</si>
  <si>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</si>
  <si>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</si>
  <si>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</si>
  <si>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</si>
  <si>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</si>
  <si>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</si>
  <si>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</si>
  <si>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</si>
  <si>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</si>
  <si>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</si>
  <si>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</si>
  <si>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</si>
  <si>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</si>
  <si>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</si>
  <si>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</si>
  <si>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</si>
  <si>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</si>
  <si>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</si>
  <si>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</si>
  <si>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</si>
  <si>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</si>
  <si>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</si>
  <si>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</si>
  <si>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</si>
  <si>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</si>
  <si>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</si>
  <si>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</si>
  <si>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</si>
  <si>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</si>
  <si>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</si>
  <si>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</si>
  <si>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</si>
  <si>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</si>
  <si>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</si>
  <si>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</si>
  <si>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</si>
  <si>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</si>
  <si>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</si>
  <si>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</si>
  <si>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</si>
  <si>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</si>
  <si>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</si>
  <si>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</si>
  <si>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</si>
  <si>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</si>
  <si>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</si>
  <si>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</si>
  <si>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</si>
  <si>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</si>
  <si>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</si>
  <si>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</si>
  <si>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</si>
  <si>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</si>
  <si>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</si>
  <si>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</si>
  <si>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</si>
  <si>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</si>
  <si>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</si>
  <si>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</si>
  <si>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</si>
  <si>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</si>
  <si>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</si>
  <si>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</si>
  <si>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</si>
  <si>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</si>
  <si>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</si>
  <si>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</si>
  <si>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</si>
  <si>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</si>
  <si>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</si>
  <si>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</si>
  <si>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</si>
  <si>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</si>
  <si>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</si>
  <si>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</si>
  <si>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</si>
  <si>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</si>
  <si>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</si>
  <si>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</si>
  <si>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</si>
  <si>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</si>
  <si>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</si>
  <si>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</si>
  <si>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</si>
  <si>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</si>
  <si>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</si>
  <si>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</si>
  <si>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</si>
  <si>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</si>
  <si>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</si>
  <si>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</si>
  <si>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</si>
  <si>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</si>
  <si>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</si>
  <si>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</si>
  <si>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</si>
  <si>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</si>
  <si>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</si>
  <si>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</si>
  <si>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</si>
  <si>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</si>
  <si>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</si>
  <si>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</si>
  <si>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</si>
  <si>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</si>
  <si>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</si>
  <si>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</si>
  <si>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</si>
  <si>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</si>
  <si>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</si>
  <si>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</si>
  <si>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</si>
  <si>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</si>
  <si>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</si>
  <si>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</si>
  <si>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</si>
  <si>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</si>
  <si>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</si>
  <si>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</si>
  <si>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</si>
  <si>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</si>
  <si>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</si>
  <si>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</si>
  <si>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</si>
  <si>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</si>
  <si>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</si>
  <si>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</si>
  <si>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</si>
  <si>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</si>
  <si>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</si>
  <si>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</si>
  <si>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</si>
  <si>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</si>
  <si>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</si>
  <si>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</si>
  <si>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</si>
  <si>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</si>
  <si>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</si>
  <si>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</si>
  <si>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</si>
  <si>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</si>
  <si>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</si>
  <si>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</si>
  <si>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</si>
  <si>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</si>
  <si>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</si>
  <si>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</si>
  <si>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</si>
  <si>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</si>
  <si>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</si>
  <si>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</si>
  <si>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</si>
  <si>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</si>
  <si>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</si>
  <si>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</si>
  <si>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</si>
  <si>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</si>
  <si>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</si>
  <si>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</si>
  <si>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</si>
  <si>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</si>
  <si>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</si>
  <si>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</si>
  <si>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</si>
  <si>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</si>
  <si>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</si>
  <si>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</si>
  <si>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</si>
  <si>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</si>
  <si>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</si>
  <si>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</si>
  <si>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</si>
  <si>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</si>
  <si>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</si>
  <si>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</si>
  <si>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</si>
  <si>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</si>
  <si>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</si>
  <si>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</si>
  <si>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</si>
  <si>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</si>
  <si>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</si>
  <si>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</si>
  <si>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</si>
  <si>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</si>
  <si>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</si>
  <si>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</si>
  <si>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</si>
  <si>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</si>
  <si>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</si>
  <si>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</si>
  <si>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</si>
  <si>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</si>
  <si>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</si>
  <si>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</si>
  <si>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</si>
  <si>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</si>
  <si>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</si>
  <si>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</si>
  <si>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</si>
  <si>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</si>
  <si>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</si>
  <si>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</si>
  <si>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</si>
  <si>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</si>
  <si>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</si>
  <si>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</si>
  <si>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</si>
  <si>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</si>
  <si>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</si>
  <si>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</si>
  <si>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</si>
  <si>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</si>
  <si>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</si>
  <si>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</si>
  <si>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</si>
  <si>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</si>
  <si>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</si>
  <si>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</si>
  <si>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</si>
  <si>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</si>
  <si>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</si>
  <si>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</si>
  <si>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</si>
  <si>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</si>
  <si>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</si>
  <si>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</si>
  <si>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</si>
  <si>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</si>
  <si>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</si>
  <si>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</si>
  <si>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</si>
  <si>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</si>
  <si>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</si>
  <si>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</si>
  <si>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</si>
  <si>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</si>
  <si>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</si>
  <si>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</si>
  <si>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</si>
  <si>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</si>
  <si>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</si>
  <si>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</si>
  <si>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</si>
  <si>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</si>
  <si>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</si>
  <si>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</si>
  <si>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</si>
  <si>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</si>
  <si>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</si>
  <si>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</si>
  <si>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</si>
  <si>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</si>
  <si>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</si>
  <si>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</si>
  <si>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</si>
  <si>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</si>
  <si>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</si>
  <si>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</si>
  <si>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</si>
  <si>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</si>
  <si>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</si>
  <si>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</si>
  <si>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</si>
  <si>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</si>
  <si>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</si>
  <si>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</si>
  <si>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</si>
  <si>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</si>
  <si>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</si>
  <si>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</si>
  <si>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</si>
  <si>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</si>
  <si>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</si>
  <si>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</si>
  <si>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</si>
  <si>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</si>
  <si>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</si>
  <si>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</si>
  <si>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</si>
  <si>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</si>
  <si>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</si>
  <si>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</si>
  <si>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</si>
  <si>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</si>
  <si>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</si>
  <si>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</si>
  <si>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</si>
  <si>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</si>
  <si>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</si>
  <si>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</si>
  <si>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</si>
  <si>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</si>
  <si>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</si>
  <si>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</si>
  <si>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</si>
  <si>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</si>
  <si>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</si>
  <si>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</si>
  <si>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</si>
  <si>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</si>
  <si>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</si>
  <si>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</si>
  <si>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</si>
  <si>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</si>
  <si>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</si>
  <si>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</si>
  <si>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</si>
  <si>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</si>
  <si>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</si>
  <si>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</si>
  <si>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</si>
  <si>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</si>
  <si>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</si>
  <si>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</si>
  <si>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</si>
  <si>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</si>
  <si>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</si>
  <si>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</si>
  <si>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</si>
  <si>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</si>
  <si>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</si>
  <si>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</si>
  <si>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</si>
  <si>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</si>
  <si>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</si>
  <si>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</si>
  <si>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</si>
  <si>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</si>
  <si>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</si>
  <si>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</si>
  <si>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</si>
  <si>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</si>
  <si>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</si>
  <si>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</si>
  <si>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</si>
  <si>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</si>
  <si>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</si>
  <si>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</si>
  <si>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</si>
  <si>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</si>
  <si>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</si>
  <si>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</si>
  <si>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</si>
  <si>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</si>
  <si>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</si>
  <si>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</si>
  <si>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</si>
  <si>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</si>
  <si>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</si>
  <si>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</si>
  <si>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</si>
  <si>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</si>
  <si>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</si>
  <si>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</si>
  <si>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</si>
  <si>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</si>
  <si>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</si>
  <si>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</si>
  <si>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</si>
  <si>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</si>
  <si>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</si>
  <si>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</si>
  <si>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</si>
  <si>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</si>
  <si>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</si>
  <si>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</si>
  <si>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</si>
  <si>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</si>
  <si>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</si>
  <si>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</si>
  <si>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</si>
  <si>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</si>
  <si>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</si>
  <si>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</si>
  <si>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</si>
  <si>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</si>
  <si>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</si>
  <si>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</si>
  <si>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</si>
  <si>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</si>
  <si>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</si>
  <si>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</si>
  <si>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</si>
  <si>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</si>
  <si>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</si>
  <si>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</si>
  <si>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</si>
  <si>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</si>
  <si>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</si>
  <si>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</si>
  <si>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</si>
  <si>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</si>
  <si>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</si>
  <si>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</si>
  <si>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</si>
  <si>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</si>
  <si>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</si>
  <si>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</si>
  <si>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</si>
  <si>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</si>
  <si>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</si>
  <si>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</si>
  <si>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</si>
  <si>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</si>
  <si>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</si>
  <si>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</si>
  <si>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</si>
  <si>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</si>
  <si>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</si>
  <si>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</si>
  <si>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</si>
  <si>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</si>
  <si>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</si>
  <si>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</si>
  <si>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</si>
  <si>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</si>
  <si>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</si>
  <si>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</si>
  <si>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</si>
  <si>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</si>
  <si>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</si>
  <si>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</si>
  <si>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</si>
  <si>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</si>
  <si>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</si>
  <si>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</si>
  <si>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</si>
  <si>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</si>
  <si>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</si>
  <si>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</si>
  <si>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</si>
  <si>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</si>
  <si>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</si>
  <si>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</si>
  <si>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</si>
  <si>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</si>
  <si>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</si>
  <si>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</si>
  <si>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</si>
  <si>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</si>
  <si>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</si>
  <si>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</si>
  <si>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</si>
  <si>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</si>
  <si>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</si>
  <si>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</si>
  <si>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</si>
  <si>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</si>
  <si>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</si>
  <si>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</si>
  <si>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</si>
  <si>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</si>
  <si>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</si>
  <si>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</si>
  <si>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</si>
  <si>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</si>
  <si>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</si>
  <si>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</si>
  <si>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</si>
  <si>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</si>
  <si>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</si>
  <si>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</si>
  <si>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</si>
  <si>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</si>
  <si>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</si>
  <si>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</si>
  <si>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</si>
  <si>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</si>
  <si>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</si>
  <si>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</si>
  <si>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</si>
  <si>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</si>
  <si>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</si>
  <si>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</si>
  <si>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</si>
  <si>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</si>
  <si>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</si>
  <si>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</si>
  <si>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</si>
  <si>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</si>
  <si>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</si>
  <si>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</si>
  <si>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</si>
  <si>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</si>
  <si>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</si>
  <si>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</si>
  <si>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</si>
  <si>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</si>
  <si>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</si>
  <si>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</si>
  <si>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</si>
  <si>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</si>
  <si>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</si>
  <si>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</si>
  <si>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</si>
  <si>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</si>
  <si>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</si>
  <si>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</si>
  <si>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</si>
  <si>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</si>
  <si>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</si>
  <si>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</si>
  <si>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</si>
  <si>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</si>
  <si>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</si>
  <si>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</si>
  <si>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</si>
  <si>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</si>
  <si>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</si>
  <si>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</si>
  <si>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</si>
  <si>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</si>
  <si>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</si>
  <si>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</si>
  <si>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</si>
  <si>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</si>
  <si>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</si>
  <si>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</si>
  <si>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</si>
  <si>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</si>
  <si>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</si>
  <si>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</si>
  <si>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</si>
  <si>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</si>
  <si>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</si>
  <si>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</si>
  <si>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</si>
  <si>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</si>
  <si>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</si>
  <si>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</si>
  <si>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</si>
  <si>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</si>
  <si>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</si>
  <si>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</si>
  <si>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</si>
  <si>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</si>
  <si>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</si>
  <si>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</si>
  <si>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</si>
  <si>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</si>
  <si>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</si>
  <si>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</si>
  <si>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</si>
  <si>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</si>
  <si>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</si>
  <si>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</si>
  <si>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</si>
  <si>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</si>
  <si>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</si>
  <si>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</si>
  <si>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</si>
  <si>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</si>
  <si>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</si>
  <si>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</si>
  <si>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</si>
  <si>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</si>
  <si>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</si>
  <si>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</si>
  <si>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</si>
  <si>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</si>
  <si>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</si>
  <si>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</si>
  <si>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</si>
  <si>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</si>
  <si>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</si>
  <si>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</si>
  <si>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</si>
  <si>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</si>
  <si>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</si>
  <si>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</si>
  <si>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</si>
  <si>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</si>
  <si>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</si>
  <si>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</si>
  <si>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</si>
  <si>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</si>
  <si>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</si>
  <si>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</si>
  <si>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</si>
  <si>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</si>
  <si>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</si>
  <si>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</si>
  <si>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</si>
  <si>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</si>
  <si>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</si>
  <si>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</si>
  <si>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</si>
  <si>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</si>
  <si>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</si>
  <si>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</si>
  <si>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</si>
  <si>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</si>
  <si>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</si>
  <si>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</si>
  <si>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</si>
  <si>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</si>
  <si>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</si>
  <si>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</si>
  <si>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</si>
  <si>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</si>
  <si>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</si>
  <si>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</si>
  <si>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</si>
  <si>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</si>
  <si>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</si>
  <si>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</si>
  <si>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</si>
  <si>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</si>
  <si>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</si>
  <si>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</si>
  <si>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</si>
  <si>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</si>
  <si>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</si>
  <si>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</si>
  <si>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</si>
  <si>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</si>
  <si>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</si>
  <si>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</si>
  <si>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</si>
  <si>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</si>
  <si>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</si>
  <si>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</si>
  <si>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</si>
  <si>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</si>
  <si>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</si>
  <si>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</si>
  <si>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</si>
  <si>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</si>
  <si>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</si>
  <si>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</si>
  <si>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</si>
  <si>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</si>
  <si>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</si>
  <si>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</si>
  <si>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</si>
  <si>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</si>
  <si>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</si>
  <si>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</si>
  <si>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</si>
  <si>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</si>
  <si>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</si>
  <si>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</si>
  <si>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</si>
  <si>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</si>
  <si>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</si>
  <si>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</si>
  <si>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</si>
  <si>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</si>
  <si>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</si>
  <si>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</si>
  <si>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</si>
  <si>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</si>
  <si>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</si>
  <si>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</si>
  <si>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</si>
  <si>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</si>
  <si>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</si>
  <si>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</si>
  <si>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</si>
  <si>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</si>
  <si>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</si>
  <si>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</si>
  <si>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</si>
  <si>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</si>
  <si>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</si>
  <si>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</si>
  <si>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</si>
  <si>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</si>
  <si>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</si>
  <si>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</si>
  <si>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</si>
  <si>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</si>
  <si>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</si>
  <si>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</si>
  <si>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</si>
  <si>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</si>
  <si>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</si>
  <si>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</si>
  <si>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</si>
  <si>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</si>
  <si>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</si>
  <si>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</si>
  <si>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</si>
  <si>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</si>
  <si>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</si>
  <si>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</si>
  <si>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</si>
  <si>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</si>
  <si>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</si>
  <si>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</si>
  <si>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</si>
  <si>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</si>
  <si>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</si>
  <si>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</si>
  <si>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</si>
  <si>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</si>
  <si>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</si>
  <si>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</si>
  <si>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</si>
  <si>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</si>
  <si>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</si>
  <si>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</si>
  <si>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</si>
  <si>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</si>
  <si>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</si>
  <si>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</si>
  <si>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</si>
  <si>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</si>
  <si>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</si>
  <si>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</si>
  <si>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</si>
  <si>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</si>
  <si>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</si>
  <si>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</si>
  <si>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</si>
  <si>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</si>
  <si>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</si>
  <si>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</si>
  <si>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</si>
  <si>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</si>
  <si>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</si>
  <si>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</si>
  <si>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</si>
  <si>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</si>
  <si>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</si>
  <si>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</si>
  <si>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</si>
  <si>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</si>
  <si>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</si>
  <si>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</si>
  <si>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</si>
  <si>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</si>
  <si>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</si>
  <si>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</si>
  <si>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</si>
  <si>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</si>
  <si>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</si>
  <si>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</si>
  <si>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</si>
  <si>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</si>
  <si>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</si>
  <si>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</si>
  <si>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</si>
  <si>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</si>
  <si>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</si>
  <si>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</si>
  <si>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</si>
  <si>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</si>
  <si>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</si>
  <si>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</si>
  <si>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</si>
  <si>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</si>
  <si>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</si>
  <si>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</si>
  <si>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</si>
  <si>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</si>
  <si>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</si>
  <si>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</si>
  <si>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</si>
  <si>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</si>
  <si>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</si>
  <si>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</si>
  <si>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</si>
  <si>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</si>
  <si>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</si>
  <si>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</si>
  <si>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</si>
  <si>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</si>
  <si>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</si>
  <si>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</si>
  <si>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</si>
  <si>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</si>
  <si>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</si>
  <si>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</si>
  <si>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</si>
  <si>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</si>
  <si>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</si>
  <si>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</si>
  <si>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</si>
  <si>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</si>
  <si>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</si>
  <si>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</si>
  <si>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</si>
  <si>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</si>
  <si>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</si>
  <si>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</si>
  <si>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</si>
  <si>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</si>
  <si>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</si>
  <si>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</si>
  <si>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</si>
  <si>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</si>
  <si>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</si>
  <si>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</si>
  <si>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</si>
  <si>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</si>
  <si>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</si>
  <si>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</si>
  <si>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</si>
  <si>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</si>
  <si>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</si>
  <si>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</si>
  <si>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</si>
  <si>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</si>
  <si>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</si>
  <si>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</si>
  <si>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</si>
  <si>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</si>
  <si>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</si>
  <si>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</si>
  <si>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</si>
  <si>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</si>
  <si>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</si>
  <si>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</si>
  <si>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</si>
  <si>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</si>
  <si>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</si>
  <si>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</si>
  <si>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</si>
  <si>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</si>
  <si>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</si>
  <si>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</si>
  <si>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</si>
  <si>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</si>
  <si>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</si>
  <si>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</si>
  <si>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</si>
  <si>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</si>
  <si>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</si>
  <si>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</si>
  <si>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</si>
  <si>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</si>
  <si>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</si>
  <si>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</si>
  <si>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</si>
  <si>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</si>
  <si>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</si>
  <si>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</si>
  <si>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</si>
  <si>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</si>
  <si>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</si>
  <si>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</si>
  <si>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</si>
  <si>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</si>
  <si>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</si>
  <si>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</si>
  <si>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</si>
  <si>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</si>
  <si>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</si>
  <si>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</si>
  <si>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</si>
  <si>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</si>
  <si>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</si>
  <si>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</si>
  <si>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</si>
  <si>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</si>
  <si>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</si>
  <si>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</si>
  <si>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</si>
  <si>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</si>
  <si>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</si>
  <si>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</si>
  <si>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</si>
  <si>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</si>
  <si>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</si>
  <si>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</si>
  <si>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</si>
  <si>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</si>
  <si>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</si>
  <si>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</si>
  <si>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</si>
  <si>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</si>
  <si>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</si>
  <si>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</si>
  <si>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</si>
  <si>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</si>
  <si>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</si>
  <si>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</si>
  <si>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</si>
  <si>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</si>
  <si>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</si>
  <si>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</si>
  <si>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</si>
  <si>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</si>
  <si>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</si>
  <si>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</si>
  <si>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</si>
  <si>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</si>
  <si>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</si>
  <si>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</si>
  <si>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</si>
  <si>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</si>
  <si>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</si>
  <si>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</si>
  <si>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</si>
  <si>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</si>
  <si>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</si>
  <si>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</si>
  <si>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</si>
  <si>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</si>
  <si>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</si>
  <si>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</si>
  <si>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</si>
  <si>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</si>
  <si>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</si>
  <si>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</si>
  <si>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</si>
  <si>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</si>
  <si>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</si>
  <si>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</si>
  <si>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</si>
  <si>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</si>
  <si>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</si>
  <si>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</si>
  <si>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</si>
  <si>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</si>
  <si>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</si>
  <si>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</si>
  <si>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</si>
  <si>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</si>
  <si>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</si>
  <si>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</si>
  <si>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</si>
  <si>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</si>
  <si>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</si>
  <si>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</si>
  <si>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</si>
  <si>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</si>
  <si>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</si>
  <si>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</si>
  <si>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</si>
  <si>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</si>
  <si>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</si>
  <si>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</si>
  <si>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</si>
  <si>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</si>
  <si>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</si>
  <si>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</si>
  <si>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</si>
  <si>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</si>
  <si>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</si>
  <si>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</si>
  <si>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</si>
  <si>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</si>
  <si>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</si>
  <si>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</si>
  <si>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</si>
  <si>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</si>
  <si>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</si>
  <si>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</si>
  <si>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</si>
  <si>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</si>
  <si>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</si>
  <si>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</si>
  <si>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</si>
  <si>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</si>
  <si>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</si>
  <si>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</si>
  <si>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</si>
  <si>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</si>
  <si>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</si>
  <si>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</si>
  <si>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</si>
  <si>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</si>
  <si>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</si>
  <si>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</si>
  <si>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</si>
  <si>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</si>
  <si>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</si>
  <si>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</si>
  <si>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</si>
  <si>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</si>
  <si>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</si>
  <si>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</si>
  <si>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</si>
  <si>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</si>
  <si>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</si>
  <si>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</si>
  <si>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</si>
  <si>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</si>
  <si>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</si>
  <si>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</si>
  <si>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</si>
  <si>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</si>
  <si>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</si>
  <si>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</si>
  <si>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</si>
  <si>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</si>
  <si>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</si>
  <si>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</si>
  <si>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</si>
  <si>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</si>
  <si>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</si>
  <si>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</si>
  <si>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</si>
  <si>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</si>
  <si>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</si>
  <si>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</si>
  <si>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</si>
  <si>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</si>
  <si>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</si>
  <si>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</si>
  <si>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</si>
  <si>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</si>
  <si>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</si>
  <si>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</si>
  <si>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</si>
  <si>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</si>
  <si>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</si>
  <si>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</si>
  <si>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</si>
  <si>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</si>
  <si>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</si>
  <si>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</si>
  <si>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</si>
  <si>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</si>
  <si>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</si>
  <si>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</si>
  <si>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</si>
  <si>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</si>
  <si>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</si>
  <si>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</si>
  <si>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</si>
  <si>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</si>
  <si>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</si>
  <si>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</si>
  <si>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</si>
  <si>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</si>
  <si>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</si>
  <si>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</si>
  <si>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</si>
  <si>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</si>
  <si>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</si>
  <si>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</si>
  <si>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</si>
  <si>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</si>
  <si>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</si>
  <si>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</si>
  <si>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</si>
  <si>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</si>
  <si>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</si>
  <si>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</si>
  <si>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</si>
  <si>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</si>
  <si>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</si>
  <si>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</si>
  <si>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</si>
  <si>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</si>
  <si>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</si>
  <si>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</si>
  <si>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</si>
  <si>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</si>
  <si>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</si>
  <si>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</si>
  <si>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</si>
  <si>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</si>
  <si>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</si>
  <si>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</si>
  <si>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</si>
  <si>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</si>
  <si>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</si>
  <si>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</si>
  <si>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</si>
  <si>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</si>
  <si>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</si>
  <si>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</si>
  <si>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</si>
  <si>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</si>
  <si>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</si>
  <si>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</si>
  <si>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</si>
  <si>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</si>
  <si>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</si>
  <si>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</si>
  <si>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</si>
  <si>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</si>
  <si>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</si>
  <si>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</si>
  <si>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</si>
  <si>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</si>
  <si>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</si>
  <si>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</si>
  <si>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</si>
  <si>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</si>
  <si>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</si>
  <si>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</si>
  <si>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</si>
  <si>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</si>
  <si>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</si>
  <si>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</si>
  <si>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</si>
  <si>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</si>
  <si>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</si>
  <si>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</si>
  <si>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</si>
  <si>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</si>
  <si>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</si>
  <si>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</si>
  <si>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</si>
  <si>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</si>
  <si>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</si>
  <si>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</si>
  <si>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</si>
  <si>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</si>
  <si>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</si>
  <si>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</si>
  <si>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</si>
  <si>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</si>
  <si>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</si>
  <si>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</si>
  <si>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</si>
  <si>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</si>
  <si>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</si>
  <si>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</si>
  <si>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</si>
  <si>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</si>
  <si>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</si>
  <si>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</si>
  <si>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</si>
  <si>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</si>
  <si>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</si>
  <si>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</si>
  <si>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</si>
  <si>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</si>
  <si>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</si>
  <si>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</si>
  <si>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</si>
  <si>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</si>
  <si>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</si>
  <si>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</si>
  <si>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</si>
  <si>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</si>
  <si>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</si>
  <si>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</si>
  <si>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</si>
  <si>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</si>
  <si>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</si>
  <si>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</si>
  <si>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</si>
  <si>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</si>
  <si>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</si>
  <si>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</si>
  <si>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</si>
  <si>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</si>
  <si>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</si>
  <si>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</si>
  <si>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</si>
  <si>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</si>
  <si>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</si>
  <si>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</si>
  <si>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</si>
  <si>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</si>
  <si>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</si>
  <si>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</si>
  <si>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</si>
  <si>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</si>
  <si>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</si>
  <si>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</si>
  <si>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</si>
  <si>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</si>
  <si>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</si>
  <si>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</si>
  <si>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</si>
  <si>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</si>
  <si>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</si>
  <si>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</si>
  <si>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</si>
  <si>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</si>
  <si>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</si>
  <si>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</si>
  <si>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</si>
  <si>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</si>
  <si>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</si>
  <si>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</si>
  <si>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</si>
  <si>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</si>
  <si>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</si>
  <si>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</si>
  <si>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</si>
  <si>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</si>
  <si>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</si>
  <si>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</si>
  <si>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</si>
  <si>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</si>
  <si>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</si>
  <si>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</si>
  <si>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</si>
  <si>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</si>
  <si>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</si>
  <si>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</si>
  <si>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</si>
  <si>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</si>
  <si>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</si>
  <si>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</si>
  <si>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</si>
  <si>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</si>
  <si>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</si>
  <si>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</si>
  <si>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</si>
  <si>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</si>
  <si>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</si>
  <si>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</si>
  <si>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</si>
  <si>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</si>
  <si>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</si>
  <si>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</si>
  <si>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</si>
  <si>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</si>
  <si>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</si>
  <si>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</si>
  <si>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</si>
  <si>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</si>
  <si>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</si>
  <si>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</si>
  <si>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</si>
  <si>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</si>
  <si>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</si>
  <si>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</si>
  <si>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</si>
  <si>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</si>
  <si>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</si>
  <si>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</si>
  <si>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</si>
  <si>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</si>
  <si>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</si>
  <si>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</si>
  <si>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</si>
  <si>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</si>
  <si>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</si>
  <si>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</si>
  <si>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</si>
  <si>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</si>
  <si>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</si>
  <si>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</si>
  <si>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</si>
  <si>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</si>
  <si>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</si>
  <si>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</si>
  <si>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</si>
  <si>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</si>
  <si>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</si>
  <si>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</si>
  <si>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</si>
  <si>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</si>
  <si>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</si>
  <si>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</si>
  <si>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</si>
  <si>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</si>
  <si>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</si>
  <si>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</si>
  <si>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</si>
  <si>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</si>
  <si>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</si>
  <si>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</si>
  <si>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</si>
  <si>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</si>
  <si>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</si>
  <si>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</si>
  <si>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</si>
  <si>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</si>
  <si>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</si>
  <si>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</si>
  <si>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</si>
  <si>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</si>
  <si>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</si>
  <si>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</si>
  <si>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</si>
  <si>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</si>
  <si>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</si>
  <si>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</si>
  <si>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</si>
  <si>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</si>
  <si>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</si>
  <si>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</si>
  <si>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</si>
  <si>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</si>
  <si>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</si>
  <si>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</si>
  <si>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</si>
  <si>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</si>
  <si>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</si>
  <si>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</si>
  <si>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</si>
  <si>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</si>
  <si>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</si>
  <si>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</si>
  <si>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</si>
  <si>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</si>
  <si>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</si>
  <si>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</si>
  <si>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</si>
  <si>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</si>
  <si>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</si>
  <si>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</si>
  <si>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</si>
  <si>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</si>
  <si>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</si>
  <si>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</si>
  <si>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</si>
  <si>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</si>
  <si>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</si>
  <si>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</si>
  <si>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</si>
  <si>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</si>
  <si>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</si>
  <si>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</si>
  <si>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</si>
  <si>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</si>
  <si>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</si>
  <si>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</si>
  <si>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</si>
  <si>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</si>
  <si>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</si>
  <si>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</si>
  <si>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</si>
  <si>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</si>
  <si>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</si>
  <si>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</si>
  <si>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</si>
  <si>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</si>
  <si>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</si>
  <si>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</si>
  <si>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</si>
  <si>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</si>
  <si>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</si>
  <si>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</si>
  <si>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</si>
  <si>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</si>
  <si>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</si>
  <si>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</si>
  <si>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</si>
  <si>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</si>
  <si>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</si>
  <si>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</si>
  <si>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</si>
  <si>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</si>
  <si>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</si>
  <si>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</si>
  <si>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</si>
  <si>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</si>
  <si>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</si>
  <si>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</si>
  <si>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</si>
  <si>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</si>
  <si>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</si>
  <si>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</si>
  <si>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</si>
  <si>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</si>
  <si>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</si>
  <si>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</si>
  <si>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</si>
  <si>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</si>
  <si>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</si>
  <si>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</si>
  <si>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</si>
  <si>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</si>
  <si>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</si>
  <si>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</si>
  <si>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</si>
  <si>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</si>
  <si>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</si>
  <si>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</si>
  <si>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</si>
  <si>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</si>
  <si>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</si>
  <si>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</si>
  <si>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</si>
  <si>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</si>
  <si>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</si>
  <si>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</si>
  <si>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</si>
  <si>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</si>
  <si>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</si>
  <si>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</si>
  <si>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</si>
  <si>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</si>
  <si>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</si>
  <si>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</si>
  <si>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</si>
  <si>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</si>
  <si>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</si>
  <si>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</si>
  <si>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</si>
  <si>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</si>
  <si>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</si>
  <si>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</si>
  <si>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</si>
  <si>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</si>
  <si>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</si>
  <si>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</si>
  <si>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</si>
  <si>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</si>
  <si>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</si>
  <si>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</si>
  <si>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</si>
  <si>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</si>
  <si>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</si>
  <si>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</si>
  <si>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</si>
  <si>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</si>
  <si>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</si>
  <si>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</si>
  <si>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</si>
  <si>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</si>
  <si>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</si>
  <si>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</si>
  <si>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</si>
  <si>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</si>
  <si>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</si>
  <si>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</si>
  <si>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</si>
  <si>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</si>
  <si>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</si>
  <si>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</si>
  <si>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</si>
  <si>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</si>
  <si>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</si>
  <si>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</si>
  <si>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</si>
  <si>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</si>
  <si>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</si>
  <si>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</si>
  <si>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</si>
  <si>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</si>
  <si>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</si>
  <si>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</si>
  <si>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</si>
  <si>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</si>
  <si>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</si>
  <si>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</si>
  <si>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</si>
  <si>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</si>
  <si>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</si>
  <si>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</si>
  <si>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</si>
  <si>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</si>
  <si>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</si>
  <si>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</si>
  <si>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</si>
  <si>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</si>
  <si>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</si>
  <si>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</si>
  <si>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</si>
  <si>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</si>
  <si>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</si>
  <si>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</si>
  <si>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</si>
  <si>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</si>
  <si>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</si>
  <si>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</si>
  <si>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</si>
  <si>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</si>
  <si>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</si>
  <si>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</si>
  <si>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</si>
  <si>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</si>
  <si>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</si>
  <si>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</si>
  <si>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</si>
  <si>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</si>
  <si>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</si>
  <si>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</si>
  <si>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</si>
  <si>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</si>
  <si>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</si>
  <si>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</si>
  <si>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</si>
  <si>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</si>
  <si>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</si>
  <si>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</si>
  <si>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</si>
  <si>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</si>
  <si>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</si>
  <si>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</si>
  <si>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</si>
  <si>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</si>
  <si>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</si>
  <si>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</si>
  <si>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</si>
  <si>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</si>
  <si>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</si>
  <si>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</si>
  <si>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</si>
  <si>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</si>
  <si>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</si>
  <si>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</si>
  <si>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</si>
  <si>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</si>
  <si>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</si>
  <si>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</si>
  <si>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</si>
  <si>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</si>
  <si>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</si>
  <si>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</si>
  <si>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</si>
  <si>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</si>
  <si>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</si>
  <si>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</si>
  <si>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</si>
  <si>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</si>
  <si>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</si>
  <si>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</si>
  <si>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</si>
  <si>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</si>
  <si>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</si>
  <si>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</si>
  <si>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</si>
  <si>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</si>
  <si>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</si>
  <si>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</si>
  <si>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</si>
  <si>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</si>
  <si>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</si>
  <si>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</si>
  <si>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</si>
  <si>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</si>
  <si>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</si>
  <si>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</si>
  <si>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</si>
  <si>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</si>
  <si>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</si>
  <si>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</si>
  <si>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</si>
  <si>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</si>
  <si>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</si>
  <si>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</si>
  <si>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</si>
  <si>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</si>
  <si>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</si>
  <si>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</si>
  <si>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</si>
  <si>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</si>
  <si>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</si>
  <si>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</si>
  <si>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</si>
  <si>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</si>
  <si>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</si>
  <si>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</si>
  <si>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</si>
  <si>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</si>
  <si>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</si>
  <si>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</si>
  <si>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</si>
  <si>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</si>
  <si>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</si>
  <si>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</si>
  <si>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</si>
  <si>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</si>
  <si>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</si>
  <si>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</si>
  <si>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</si>
  <si>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</si>
  <si>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</si>
  <si>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</si>
  <si>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</si>
  <si>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</si>
  <si>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</si>
  <si>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</si>
  <si>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</si>
  <si>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</si>
  <si>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</si>
  <si>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</si>
  <si>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</si>
  <si>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</si>
  <si>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</si>
  <si>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</si>
  <si>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</si>
  <si>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</si>
  <si>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</si>
  <si>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</si>
  <si>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</si>
  <si>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</si>
  <si>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</si>
  <si>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</si>
  <si>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</si>
  <si>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</si>
  <si>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</si>
  <si>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</si>
  <si>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</si>
  <si>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</si>
  <si>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</si>
  <si>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</si>
  <si>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</si>
  <si>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</si>
  <si>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</si>
  <si>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</si>
  <si>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</si>
  <si>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</si>
  <si>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</si>
  <si>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</si>
  <si>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</si>
  <si>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</si>
  <si>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</si>
  <si>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</si>
  <si>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</si>
  <si>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</si>
  <si>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</si>
  <si>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</si>
  <si>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</si>
  <si>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</si>
  <si>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</si>
  <si>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</si>
  <si>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</si>
  <si>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</si>
  <si>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</si>
  <si>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</si>
  <si>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</si>
  <si>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</si>
  <si>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</si>
  <si>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</si>
  <si>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</si>
  <si>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</si>
  <si>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</si>
  <si>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</si>
  <si>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</si>
  <si>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</si>
  <si>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</si>
  <si>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</si>
  <si>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</si>
  <si>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</si>
  <si>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</si>
  <si>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</si>
  <si>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</si>
  <si>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</si>
  <si>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</si>
  <si>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</si>
  <si>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</si>
  <si>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</si>
  <si>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</si>
  <si>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</si>
  <si>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</si>
  <si>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</si>
  <si>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</si>
  <si>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</si>
  <si>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</si>
  <si>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</si>
  <si>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</si>
  <si>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</si>
  <si>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</si>
  <si>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</si>
  <si>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</si>
  <si>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</si>
  <si>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</si>
  <si>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</si>
  <si>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</si>
  <si>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</si>
  <si>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</si>
  <si>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</si>
  <si>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</si>
  <si>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</si>
  <si>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</si>
  <si>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</si>
  <si>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</si>
  <si>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</si>
  <si>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</si>
  <si>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</si>
  <si>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</si>
  <si>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</si>
  <si>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</si>
  <si>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</si>
  <si>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</si>
  <si>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</si>
  <si>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</si>
  <si>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</si>
  <si>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</si>
  <si>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</si>
  <si>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</si>
  <si>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</si>
  <si>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</si>
  <si>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</si>
  <si>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</si>
  <si>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</si>
  <si>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</si>
  <si>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</si>
  <si>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</si>
  <si>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</si>
  <si>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</si>
  <si>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</si>
  <si>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</si>
  <si>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</si>
  <si>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</si>
  <si>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</si>
  <si>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</si>
  <si>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</si>
  <si>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</si>
  <si>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</si>
  <si>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</si>
  <si>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</si>
  <si>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</si>
  <si>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</si>
  <si>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</si>
  <si>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</si>
  <si>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</si>
  <si>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</si>
  <si>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</si>
  <si>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</si>
  <si>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</si>
  <si>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</si>
  <si>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</si>
  <si>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</si>
  <si>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</si>
  <si>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</si>
  <si>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</si>
  <si>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</si>
  <si>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</si>
  <si>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</si>
  <si>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</si>
  <si>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</si>
  <si>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</si>
  <si>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</si>
  <si>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</si>
  <si>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</si>
  <si>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</si>
  <si>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</si>
  <si>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</si>
  <si>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</si>
  <si>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</si>
  <si>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</si>
  <si>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</si>
  <si>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</si>
  <si>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</si>
  <si>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</si>
  <si>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</si>
  <si>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</si>
  <si>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</si>
  <si>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</si>
  <si>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</si>
  <si>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</si>
  <si>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</si>
  <si>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</si>
  <si>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</si>
  <si>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</si>
  <si>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</si>
  <si>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</si>
  <si>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</si>
  <si>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</si>
  <si>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</si>
  <si>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</si>
  <si>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</si>
  <si>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</si>
  <si>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</si>
  <si>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</si>
  <si>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</si>
  <si>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</si>
  <si>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</si>
  <si>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</si>
  <si>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</si>
  <si>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</si>
  <si>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</si>
  <si>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</si>
  <si>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</si>
  <si>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</si>
  <si>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</si>
  <si>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</si>
  <si>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</si>
  <si>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</si>
  <si>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</si>
  <si>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</si>
  <si>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</si>
  <si>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</si>
  <si>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</si>
  <si>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</si>
  <si>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</si>
  <si>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</si>
  <si>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</si>
  <si>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</si>
  <si>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</si>
  <si>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</si>
  <si>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</si>
  <si>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</si>
  <si>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</si>
  <si>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</si>
  <si>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</si>
  <si>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</si>
  <si>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</si>
  <si>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</si>
  <si>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</si>
  <si>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</si>
  <si>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</si>
  <si>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</si>
  <si>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</si>
  <si>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</si>
  <si>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</si>
  <si>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</si>
  <si>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</si>
  <si>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</si>
  <si>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</si>
  <si>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</si>
  <si>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</si>
  <si>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</si>
  <si>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</si>
  <si>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</si>
  <si>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</si>
  <si>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</si>
  <si>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</si>
  <si>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</si>
  <si>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</si>
  <si>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</si>
  <si>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</si>
  <si>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</si>
  <si>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</si>
  <si>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</si>
  <si>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</si>
  <si>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</si>
  <si>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</si>
  <si>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</si>
  <si>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</si>
  <si>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</si>
  <si>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</si>
  <si>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</si>
  <si>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</si>
  <si>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</si>
  <si>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</si>
  <si>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</si>
  <si>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</si>
  <si>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</si>
  <si>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</si>
  <si>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</si>
  <si>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</si>
  <si>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</si>
  <si>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</si>
  <si>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</si>
  <si>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</si>
  <si>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</si>
  <si>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</si>
  <si>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</si>
  <si>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</si>
  <si>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</si>
  <si>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</si>
  <si>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</si>
  <si>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</si>
  <si>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</si>
  <si>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</si>
  <si>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</si>
  <si>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</si>
  <si>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</si>
  <si>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</si>
  <si>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</si>
  <si>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</si>
  <si>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</si>
  <si>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</si>
  <si>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</si>
  <si>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</si>
  <si>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</si>
  <si>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</si>
  <si>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</si>
  <si>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</si>
  <si>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</si>
  <si>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</si>
  <si>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</si>
  <si>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</si>
  <si>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</si>
  <si>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</si>
  <si>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</si>
  <si>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</si>
  <si>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</si>
  <si>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</si>
  <si>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</si>
  <si>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</si>
  <si>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</si>
  <si>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</si>
  <si>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</si>
  <si>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</si>
  <si>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</si>
  <si>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</si>
  <si>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</si>
  <si>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</si>
  <si>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</si>
  <si>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</si>
  <si>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</si>
  <si>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</si>
  <si>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</si>
  <si>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</si>
  <si>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</si>
  <si>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</si>
  <si>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</si>
  <si>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</si>
  <si>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</si>
  <si>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</si>
  <si>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</si>
  <si>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</si>
  <si>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</si>
  <si>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</si>
  <si>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</si>
  <si>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</si>
  <si>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</si>
  <si>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</si>
  <si>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</si>
  <si>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</si>
  <si>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</si>
  <si>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</si>
  <si>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</si>
  <si>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</si>
  <si>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</si>
  <si>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</si>
  <si>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</si>
  <si>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</si>
  <si>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</si>
  <si>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</si>
  <si>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</si>
  <si>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</si>
  <si>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</si>
  <si>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</si>
  <si>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</si>
  <si>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</si>
  <si>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</si>
  <si>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</si>
  <si>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</si>
  <si>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</si>
  <si>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</si>
  <si>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</si>
  <si>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</si>
  <si>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</si>
  <si>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</si>
  <si>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</si>
  <si>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</si>
  <si>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</si>
  <si>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</si>
  <si>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</si>
  <si>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</si>
  <si>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</si>
  <si>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</si>
  <si>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</si>
  <si>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</si>
  <si>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</si>
  <si>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</si>
  <si>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</si>
  <si>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</si>
  <si>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</si>
  <si>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</si>
  <si>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</si>
  <si>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</si>
  <si>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</si>
  <si>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</si>
  <si>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</si>
  <si>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</si>
  <si>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</si>
  <si>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</si>
  <si>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</si>
  <si>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</si>
  <si>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</si>
  <si>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</si>
  <si>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</si>
  <si>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</si>
  <si>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</si>
  <si>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</si>
  <si>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</si>
  <si>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</si>
  <si>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</si>
  <si>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</si>
  <si>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</si>
  <si>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</si>
  <si>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</si>
  <si>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</si>
  <si>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</si>
  <si>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</si>
  <si>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</si>
  <si>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</si>
  <si>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</si>
  <si>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</si>
  <si>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</si>
  <si>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</si>
  <si>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</si>
  <si>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</si>
  <si>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</si>
  <si>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</si>
  <si>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</si>
  <si>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</si>
  <si>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</si>
  <si>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</si>
  <si>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</si>
  <si>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</si>
  <si>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</si>
  <si>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</si>
  <si>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</si>
  <si>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</si>
  <si>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</si>
  <si>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</si>
  <si>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</si>
  <si>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</si>
  <si>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</si>
  <si>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</si>
  <si>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</si>
  <si>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</si>
  <si>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</si>
  <si>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</si>
  <si>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</si>
  <si>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</si>
  <si>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</si>
  <si>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</si>
  <si>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</si>
  <si>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</si>
  <si>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</si>
  <si>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</si>
  <si>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</si>
  <si>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</si>
  <si>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</si>
  <si>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</si>
  <si>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</si>
  <si>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</si>
  <si>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</si>
  <si>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</si>
  <si>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</si>
  <si>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</si>
  <si>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</si>
  <si>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</si>
  <si>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</si>
  <si>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</si>
  <si>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</si>
  <si>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</si>
  <si>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</si>
  <si>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</si>
  <si>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</si>
  <si>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</si>
  <si>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</si>
  <si>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</si>
  <si>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</si>
  <si>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</si>
  <si>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</si>
  <si>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</si>
  <si>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</si>
  <si>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</si>
  <si>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</si>
  <si>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</si>
  <si>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</si>
  <si>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</si>
  <si>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</si>
  <si>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</si>
  <si>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</si>
  <si>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</si>
  <si>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</si>
  <si>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</si>
  <si>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</si>
  <si>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</si>
  <si>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</si>
  <si>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</si>
  <si>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</si>
  <si>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</si>
  <si>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</si>
  <si>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</si>
  <si>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</si>
  <si>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</si>
  <si>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</si>
  <si>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</si>
  <si>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</si>
  <si>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</si>
  <si>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</si>
  <si>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</si>
  <si>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</si>
  <si>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</si>
  <si>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</si>
  <si>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</si>
  <si>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</si>
  <si>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</si>
  <si>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</si>
  <si>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</si>
  <si>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</si>
  <si>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</si>
  <si>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</si>
  <si>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</si>
  <si>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</si>
  <si>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</si>
  <si>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</si>
  <si>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</si>
  <si>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</si>
  <si>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</si>
  <si>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</si>
  <si>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</si>
  <si>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</si>
  <si>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</si>
  <si>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</si>
  <si>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</si>
  <si>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</si>
  <si>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</si>
  <si>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</si>
  <si>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</si>
  <si>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</si>
  <si>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</si>
  <si>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</si>
  <si>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</si>
  <si>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</si>
  <si>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</si>
  <si>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</si>
  <si>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</si>
  <si>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</si>
  <si>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</si>
  <si>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</si>
  <si>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</si>
  <si>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</si>
  <si>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</si>
  <si>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</si>
  <si>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</si>
  <si>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</si>
  <si>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</si>
  <si>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</si>
  <si>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</si>
  <si>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</si>
  <si>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</si>
  <si>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</si>
  <si>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</si>
  <si>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</si>
  <si>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</si>
  <si>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</si>
  <si>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</si>
  <si>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</si>
  <si>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</si>
  <si>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</si>
  <si>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</si>
  <si>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</si>
  <si>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</si>
  <si>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</si>
  <si>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</si>
  <si>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</si>
  <si>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</si>
  <si>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</si>
  <si>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</si>
  <si>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</si>
  <si>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</si>
  <si>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</si>
  <si>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</si>
  <si>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</si>
  <si>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</si>
  <si>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</si>
  <si>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</si>
  <si>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</si>
  <si>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</si>
  <si>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</si>
  <si>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</si>
  <si>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</si>
  <si>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</si>
  <si>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</si>
  <si>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</si>
  <si>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</si>
  <si>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</si>
  <si>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</si>
  <si>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</si>
  <si>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</si>
  <si>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</si>
  <si>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</si>
  <si>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</si>
  <si>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</si>
  <si>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</si>
  <si>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</si>
  <si>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</si>
  <si>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</si>
  <si>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</si>
  <si>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</si>
  <si>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</si>
  <si>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</si>
  <si>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</si>
  <si>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</si>
  <si>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</si>
  <si>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</si>
  <si>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</si>
  <si>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</si>
  <si>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</si>
  <si>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</si>
  <si>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</si>
  <si>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</si>
  <si>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</si>
  <si>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</si>
  <si>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</si>
  <si>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</si>
  <si>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</si>
  <si>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</si>
  <si>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</si>
  <si>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</si>
  <si>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</si>
  <si>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</si>
  <si>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</si>
  <si>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</si>
  <si>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</si>
  <si>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</si>
  <si>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</si>
  <si>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</si>
  <si>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</si>
  <si>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</si>
  <si>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</si>
  <si>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</si>
  <si>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</si>
  <si>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</si>
  <si>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</si>
  <si>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</si>
  <si>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</si>
  <si>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</si>
  <si>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</si>
  <si>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</si>
  <si>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</si>
  <si>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</si>
  <si>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</si>
  <si>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</si>
  <si>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</si>
  <si>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</si>
  <si>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</si>
  <si>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</si>
  <si>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</si>
  <si>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</si>
  <si>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</si>
  <si>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</si>
  <si>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</si>
  <si>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</si>
  <si>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</si>
  <si>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</si>
  <si>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</si>
  <si>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</si>
  <si>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</si>
  <si>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</si>
  <si>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</si>
  <si>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</si>
  <si>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</si>
  <si>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</si>
  <si>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</si>
  <si>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</si>
  <si>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</si>
  <si>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</si>
  <si>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</si>
  <si>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</si>
  <si>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</si>
  <si>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</si>
  <si>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</si>
  <si>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</si>
  <si>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</si>
  <si>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</si>
  <si>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</si>
  <si>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</si>
  <si>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</si>
  <si>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</si>
  <si>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</si>
  <si>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</si>
  <si>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</si>
  <si>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</si>
  <si>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</si>
  <si>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</si>
  <si>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</si>
  <si>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</si>
  <si>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</si>
  <si>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</si>
  <si>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</si>
  <si>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</si>
  <si>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</si>
  <si>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</si>
  <si>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</si>
  <si>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</si>
  <si>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</si>
  <si>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</si>
  <si>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</si>
  <si>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</si>
  <si>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</si>
  <si>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</si>
  <si>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</si>
  <si>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</si>
  <si>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</si>
  <si>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</si>
  <si>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</si>
  <si>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</si>
  <si>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</si>
  <si>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</si>
  <si>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</si>
  <si>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</si>
  <si>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</si>
  <si>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</si>
  <si>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</si>
  <si>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</si>
  <si>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</si>
  <si>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</si>
  <si>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</si>
  <si>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</si>
  <si>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</si>
  <si>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</si>
  <si>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</si>
  <si>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</si>
  <si>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</si>
  <si>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</si>
  <si>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</si>
  <si>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</si>
  <si>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</si>
  <si>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</si>
  <si>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</si>
  <si>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</si>
  <si>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</si>
  <si>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</si>
  <si>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</si>
  <si>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</si>
  <si>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</si>
  <si>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</si>
  <si>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</si>
  <si>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</si>
  <si>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</si>
  <si>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</si>
  <si>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</si>
  <si>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</si>
  <si>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</si>
  <si>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</si>
  <si>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</si>
  <si>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</si>
  <si>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</si>
  <si>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</si>
  <si>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</si>
  <si>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</si>
  <si>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</si>
  <si>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</si>
  <si>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</si>
  <si>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</si>
  <si>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</si>
  <si>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</si>
  <si>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</si>
  <si>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</si>
  <si>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</si>
  <si>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</si>
  <si>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</si>
  <si>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</si>
  <si>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</si>
  <si>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</si>
  <si>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</si>
  <si>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</si>
  <si>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</si>
  <si>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</si>
  <si>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</si>
  <si>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</si>
  <si>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</si>
  <si>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</si>
  <si>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</si>
  <si>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</si>
  <si>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</si>
  <si>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</si>
  <si>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</si>
  <si>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</si>
  <si>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</si>
  <si>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</si>
  <si>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</si>
  <si>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</si>
  <si>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</si>
  <si>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</si>
  <si>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</si>
  <si>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</si>
  <si>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</si>
  <si>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</si>
  <si>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</si>
  <si>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</si>
  <si>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</si>
  <si>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</si>
  <si>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</si>
  <si>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</si>
  <si>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</si>
  <si>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</si>
  <si>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</si>
  <si>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</si>
  <si>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</si>
  <si>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</si>
  <si>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</si>
  <si>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</si>
  <si>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</si>
  <si>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</si>
  <si>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</si>
  <si>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</si>
  <si>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</si>
  <si>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</si>
  <si>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</si>
  <si>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</si>
  <si>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</si>
  <si>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</si>
  <si>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</si>
  <si>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</si>
  <si>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</si>
  <si>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</si>
  <si>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</si>
  <si>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</si>
  <si>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</si>
  <si>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</si>
  <si>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</si>
  <si>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</si>
  <si>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</si>
  <si>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</si>
  <si>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</si>
  <si>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</si>
  <si>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</si>
  <si>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</si>
  <si>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</si>
  <si>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</si>
  <si>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</si>
  <si>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</si>
  <si>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</si>
  <si>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</si>
  <si>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</si>
  <si>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</si>
  <si>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</si>
  <si>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</si>
  <si>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</si>
  <si>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</si>
  <si>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</si>
  <si>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</si>
  <si>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</si>
  <si>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</si>
  <si>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</si>
  <si>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</si>
  <si>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</si>
  <si>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</si>
  <si>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</si>
  <si>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</si>
  <si>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</si>
  <si>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</si>
  <si>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</si>
  <si>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</si>
  <si>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</si>
  <si>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</si>
  <si>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</si>
  <si>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</si>
  <si>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</si>
  <si>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</si>
  <si>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</si>
  <si>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</si>
  <si>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</si>
  <si>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</si>
  <si>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</si>
  <si>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</si>
  <si>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</si>
  <si>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</si>
  <si>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</si>
  <si>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</si>
  <si>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</si>
  <si>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</si>
  <si>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</si>
  <si>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</si>
  <si>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</si>
  <si>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</si>
  <si>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</si>
  <si>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</si>
  <si>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</si>
  <si>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</si>
  <si>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</si>
  <si>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</si>
  <si>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</si>
  <si>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</si>
  <si>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</si>
  <si>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</si>
  <si>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</si>
  <si>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</si>
  <si>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</si>
  <si>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</si>
  <si>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</si>
  <si>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</si>
  <si>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</si>
  <si>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</si>
  <si>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</si>
  <si>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</si>
  <si>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</si>
  <si>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</si>
  <si>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</si>
  <si>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</si>
  <si>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</si>
  <si>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</si>
  <si>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</si>
  <si>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</si>
  <si>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</si>
  <si>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</si>
  <si>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</si>
  <si>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</si>
  <si>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</si>
  <si>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</si>
  <si>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</si>
  <si>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</si>
  <si>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</si>
  <si>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</si>
  <si>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</si>
  <si>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</si>
  <si>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</si>
  <si>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</si>
  <si>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</si>
  <si>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</si>
  <si>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</si>
  <si>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</si>
  <si>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</si>
  <si>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</si>
  <si>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</si>
  <si>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</si>
  <si>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</si>
  <si>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</si>
  <si>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</si>
  <si>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</si>
  <si>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</si>
  <si>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</si>
  <si>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</si>
  <si>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</si>
  <si>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</si>
  <si>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</si>
  <si>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</si>
  <si>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</si>
  <si>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</si>
  <si>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</si>
  <si>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</si>
  <si>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</si>
  <si>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</si>
  <si>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</si>
  <si>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</si>
  <si>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</si>
  <si>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</si>
  <si>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</si>
  <si>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</si>
  <si>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</si>
  <si>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</si>
  <si>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</si>
  <si>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</si>
  <si>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</si>
  <si>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</si>
  <si>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</si>
  <si>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</si>
  <si>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</si>
  <si>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</si>
  <si>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</si>
  <si>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</si>
  <si>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</si>
  <si>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</si>
  <si>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</si>
  <si>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</si>
  <si>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</si>
  <si>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</si>
  <si>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</si>
  <si>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</si>
  <si>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</si>
  <si>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</si>
  <si>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</si>
  <si>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</si>
  <si>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</si>
  <si>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</si>
  <si>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</si>
  <si>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</si>
  <si>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</si>
  <si>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</si>
  <si>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</si>
  <si>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</si>
  <si>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</si>
  <si>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</si>
  <si>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</si>
  <si>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</si>
  <si>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</si>
  <si>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</si>
  <si>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</si>
  <si>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</si>
  <si>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</si>
  <si>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</si>
  <si>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</si>
  <si>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</si>
  <si>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</si>
  <si>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</si>
  <si>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</si>
  <si>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</si>
  <si>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</si>
  <si>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</si>
  <si>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</si>
  <si>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</si>
  <si>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</si>
  <si>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</si>
  <si>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</si>
  <si>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</si>
  <si>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</si>
  <si>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</si>
  <si>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</si>
  <si>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</si>
  <si>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</si>
  <si>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</si>
  <si>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</si>
  <si>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</si>
  <si>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</si>
  <si>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</si>
  <si>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</si>
  <si>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</si>
  <si>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</si>
  <si>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</si>
  <si>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</si>
  <si>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</si>
  <si>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</si>
  <si>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</si>
  <si>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</si>
  <si>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</si>
  <si>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</si>
  <si>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</si>
  <si>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</si>
  <si>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</si>
  <si>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</si>
  <si>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</si>
  <si>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</si>
  <si>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</si>
  <si>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</si>
  <si>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</si>
  <si>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</si>
  <si>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</si>
  <si>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</si>
  <si>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</si>
  <si>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</si>
  <si>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</si>
  <si>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</si>
  <si>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</si>
  <si>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</si>
  <si>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</si>
  <si>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</si>
  <si>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</si>
  <si>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</si>
  <si>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</si>
  <si>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</si>
  <si>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</si>
  <si>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</si>
  <si>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</si>
  <si>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</si>
  <si>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</si>
  <si>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</si>
  <si>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</si>
  <si>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</si>
  <si>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</si>
  <si>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</si>
  <si>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</si>
  <si>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</si>
  <si>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</si>
  <si>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</si>
  <si>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</si>
  <si>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</si>
  <si>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</si>
  <si>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</si>
  <si>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</si>
  <si>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</si>
  <si>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</si>
  <si>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</si>
  <si>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</si>
  <si>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</si>
  <si>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</si>
  <si>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</si>
  <si>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</si>
  <si>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</si>
  <si>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</si>
  <si>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</si>
  <si>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</si>
  <si>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</si>
  <si>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</si>
  <si>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</si>
  <si>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</si>
  <si>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</si>
  <si>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</si>
  <si>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</si>
  <si>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</si>
  <si>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</si>
  <si>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</si>
  <si>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</si>
  <si>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</si>
  <si>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</si>
  <si>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</si>
  <si>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</si>
  <si>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</si>
  <si>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</si>
  <si>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</si>
  <si>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</si>
  <si>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</si>
  <si>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</si>
  <si>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</si>
  <si>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</si>
  <si>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</si>
  <si>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</si>
  <si>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</si>
  <si>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</si>
  <si>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</si>
  <si>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</si>
  <si>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</si>
  <si>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</si>
  <si>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</si>
  <si>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</si>
  <si>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</si>
  <si>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</si>
  <si>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</si>
  <si>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</si>
  <si>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</si>
  <si>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</si>
  <si>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</si>
  <si>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</si>
  <si>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</si>
  <si>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</si>
  <si>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</si>
  <si>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</si>
  <si>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</si>
  <si>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</si>
  <si>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</si>
  <si>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</si>
  <si>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</si>
  <si>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</si>
  <si>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</si>
  <si>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</si>
  <si>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</si>
  <si>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</si>
  <si>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</si>
  <si>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</si>
  <si>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</si>
  <si>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</si>
  <si>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</si>
  <si>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</si>
  <si>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</si>
  <si>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</si>
  <si>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</si>
  <si>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</si>
  <si>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</si>
  <si>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</si>
  <si>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</si>
  <si>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</si>
  <si>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</si>
  <si>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</si>
  <si>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</si>
  <si>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</si>
  <si>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</si>
  <si>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</si>
  <si>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</si>
  <si>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</si>
  <si>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</si>
  <si>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</si>
  <si>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</si>
  <si>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</si>
  <si>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</si>
  <si>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</si>
  <si>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</si>
  <si>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</si>
  <si>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</si>
  <si>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</si>
  <si>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</si>
  <si>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</si>
  <si>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</si>
  <si>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</si>
  <si>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</si>
  <si>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</si>
  <si>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</si>
  <si>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</si>
  <si>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</si>
  <si>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</si>
  <si>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</si>
  <si>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</si>
  <si>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</si>
  <si>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</si>
  <si>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</si>
  <si>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</si>
  <si>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</si>
  <si>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</si>
  <si>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</si>
  <si>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</si>
  <si>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</si>
  <si>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</si>
  <si>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</si>
  <si>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</si>
  <si>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</si>
  <si>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</si>
  <si>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</si>
  <si>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</si>
  <si>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</si>
  <si>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</si>
  <si>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</si>
  <si>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</si>
  <si>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</si>
  <si>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</si>
  <si>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</si>
  <si>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</si>
  <si>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</si>
  <si>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</si>
  <si>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</si>
  <si>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</si>
  <si>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</si>
  <si>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</si>
  <si>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</si>
  <si>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</si>
  <si>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</si>
  <si>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</si>
  <si>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</si>
  <si>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</si>
  <si>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</si>
  <si>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</si>
  <si>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</si>
  <si>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</si>
  <si>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</si>
  <si>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</si>
  <si>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</si>
  <si>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</si>
  <si>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</si>
  <si>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</si>
  <si>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</si>
  <si>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</si>
  <si>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</si>
  <si>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</si>
  <si>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</si>
  <si>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</si>
  <si>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</si>
  <si>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</si>
  <si>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</si>
  <si>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</si>
  <si>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</si>
  <si>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</si>
  <si>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</si>
  <si>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</si>
  <si>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</si>
  <si>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</si>
  <si>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</si>
  <si>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</si>
  <si>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</si>
  <si>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</si>
  <si>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</si>
  <si>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</si>
  <si>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</si>
  <si>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</si>
  <si>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</si>
  <si>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</si>
  <si>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</si>
  <si>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</si>
  <si>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</si>
  <si>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</si>
  <si>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</si>
  <si>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</si>
  <si>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</si>
  <si>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</si>
  <si>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</si>
  <si>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</si>
  <si>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</si>
  <si>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</si>
  <si>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</si>
  <si>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</si>
  <si>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</si>
  <si>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</si>
  <si>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</si>
  <si>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</si>
  <si>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</si>
  <si>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</si>
  <si>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</si>
  <si>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</si>
  <si>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</si>
  <si>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</si>
  <si>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</si>
  <si>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</si>
  <si>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</si>
  <si>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</si>
  <si>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</si>
  <si>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</si>
  <si>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</si>
  <si>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</si>
  <si>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</si>
  <si>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</si>
  <si>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</si>
  <si>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</si>
  <si>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</si>
  <si>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</si>
  <si>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</si>
  <si>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</si>
  <si>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</si>
  <si>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</si>
  <si>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</si>
  <si>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</si>
  <si>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</si>
  <si>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</si>
  <si>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</si>
  <si>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</si>
  <si>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</si>
  <si>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</si>
  <si>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</si>
  <si>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</si>
  <si>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</si>
  <si>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</si>
  <si>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</si>
  <si>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</si>
  <si>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</si>
  <si>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</si>
  <si>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</si>
  <si>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</si>
  <si>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</si>
  <si>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</si>
  <si>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</si>
  <si>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</si>
  <si>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</si>
  <si>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</si>
  <si>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</si>
  <si>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</si>
  <si>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</si>
  <si>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</si>
  <si>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</si>
  <si>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</si>
  <si>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</si>
  <si>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</si>
  <si>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</si>
  <si>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</si>
  <si>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</si>
  <si>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</si>
  <si>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</si>
  <si>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</si>
  <si>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</si>
  <si>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</si>
  <si>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</si>
  <si>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</si>
  <si>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</si>
  <si>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</si>
  <si>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</si>
  <si>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</si>
  <si>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</si>
  <si>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</si>
  <si>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</si>
  <si>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</si>
  <si>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</si>
  <si>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</si>
  <si>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</si>
  <si>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</si>
  <si>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</si>
  <si>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</si>
  <si>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</si>
  <si>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</si>
  <si>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</si>
  <si>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</si>
  <si>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</si>
  <si>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</si>
  <si>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</si>
  <si>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</si>
  <si>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</si>
  <si>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</si>
  <si>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</si>
  <si>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</si>
  <si>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</si>
  <si>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</si>
  <si>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</si>
  <si>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</si>
  <si>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</si>
  <si>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</si>
  <si>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</si>
  <si>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</si>
  <si>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</si>
  <si>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</si>
  <si>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</si>
  <si>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</si>
  <si>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</si>
  <si>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</si>
  <si>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</si>
  <si>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</si>
  <si>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</si>
  <si>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</si>
  <si>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</si>
  <si>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</si>
  <si>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</si>
  <si>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</si>
  <si>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</si>
  <si>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</si>
  <si>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</si>
  <si>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</si>
  <si>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</si>
  <si>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</si>
  <si>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</si>
  <si>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</si>
  <si>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</si>
  <si>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</si>
  <si>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</si>
  <si>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</si>
  <si>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</si>
  <si>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</si>
  <si>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</si>
  <si>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</si>
  <si>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</si>
  <si>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</si>
  <si>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</si>
  <si>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</si>
  <si>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</si>
  <si>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</si>
  <si>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</si>
  <si>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</si>
  <si>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</si>
  <si>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</si>
  <si>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</si>
  <si>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</si>
  <si>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</si>
  <si>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</si>
  <si>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</si>
  <si>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</si>
  <si>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</si>
  <si>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</si>
  <si>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</si>
  <si>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</si>
  <si>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</si>
  <si>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</si>
  <si>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</si>
  <si>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</si>
  <si>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</si>
  <si>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</si>
  <si>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</si>
  <si>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</si>
  <si>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</si>
  <si>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</si>
  <si>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</si>
  <si>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</si>
  <si>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</si>
  <si>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</si>
  <si>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</si>
  <si>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</si>
  <si>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</si>
  <si>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</si>
  <si>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</si>
  <si>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</si>
  <si>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</si>
  <si>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</si>
  <si>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</si>
  <si>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</si>
  <si>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</si>
  <si>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</si>
  <si>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</si>
  <si>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</si>
  <si>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</si>
  <si>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</si>
  <si>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</si>
  <si>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</si>
  <si>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</si>
  <si>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</si>
  <si>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</si>
  <si>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</si>
  <si>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</si>
  <si>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</si>
  <si>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</si>
  <si>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</si>
  <si>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</si>
  <si>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</si>
  <si>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</si>
  <si>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</si>
  <si>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</si>
  <si>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</si>
  <si>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</si>
  <si>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</si>
  <si>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</si>
  <si>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</si>
  <si>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</si>
  <si>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</si>
  <si>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</si>
  <si>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</si>
  <si>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</si>
  <si>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</si>
  <si>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</si>
  <si>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</si>
  <si>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</si>
  <si>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</si>
  <si>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</si>
  <si>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</si>
  <si>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</si>
  <si>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</si>
  <si>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</si>
  <si>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</si>
  <si>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</si>
  <si>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</si>
  <si>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</si>
  <si>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</si>
  <si>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</si>
  <si>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</si>
  <si>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</si>
  <si>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</si>
  <si>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</si>
  <si>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</si>
  <si>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</si>
  <si>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</si>
  <si>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</si>
  <si>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</si>
  <si>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</si>
  <si>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</si>
  <si>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</si>
  <si>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</si>
  <si>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</si>
  <si>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</si>
  <si>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</si>
  <si>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</si>
  <si>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</si>
  <si>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</si>
  <si>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</si>
  <si>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</si>
  <si>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</si>
  <si>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</si>
  <si>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</si>
  <si>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</si>
  <si>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</si>
  <si>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</si>
  <si>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</si>
  <si>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</si>
  <si>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</si>
  <si>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</si>
  <si>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</si>
  <si>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</si>
  <si>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</si>
  <si>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</si>
  <si>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</si>
  <si>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</si>
  <si>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</si>
  <si>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</si>
  <si>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</si>
  <si>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</si>
  <si>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</si>
  <si>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</si>
  <si>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</si>
  <si>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</si>
  <si>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</si>
  <si>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</si>
  <si>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</si>
  <si>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</si>
  <si>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</si>
  <si>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</si>
  <si>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</si>
  <si>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</si>
  <si>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</si>
  <si>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</si>
  <si>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</si>
  <si>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</si>
  <si>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</si>
  <si>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</si>
  <si>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</si>
  <si>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</si>
  <si>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</si>
  <si>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</si>
  <si>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</si>
  <si>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</si>
  <si>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</si>
  <si>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</si>
  <si>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</si>
  <si>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</si>
  <si>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</si>
  <si>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</si>
  <si>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</si>
  <si>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</si>
  <si>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</si>
  <si>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</si>
  <si>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</si>
  <si>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</si>
  <si>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</si>
  <si>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</si>
  <si>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</si>
  <si>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</si>
  <si>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</si>
  <si>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</si>
  <si>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</si>
  <si>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</si>
  <si>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</si>
  <si>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</si>
  <si>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</si>
  <si>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</si>
  <si>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</si>
  <si>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</si>
  <si>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</si>
  <si>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</si>
  <si>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</si>
  <si>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</si>
  <si>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</si>
  <si>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</si>
  <si>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</si>
  <si>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</si>
  <si>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</si>
  <si>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</si>
  <si>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</si>
  <si>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</si>
  <si>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</si>
  <si>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</si>
  <si>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</si>
  <si>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</si>
  <si>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</si>
  <si>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</si>
  <si>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</si>
  <si>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</si>
  <si>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</si>
  <si>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</si>
  <si>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</si>
  <si>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</si>
  <si>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</si>
  <si>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</si>
  <si>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</si>
  <si>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</si>
  <si>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</si>
  <si>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</si>
  <si>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</si>
  <si>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</si>
  <si>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</si>
  <si>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</si>
  <si>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</si>
  <si>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</si>
  <si>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</si>
  <si>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</si>
  <si>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</si>
  <si>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</si>
  <si>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</si>
  <si>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</si>
  <si>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</si>
  <si>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</si>
  <si>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</si>
  <si>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</si>
  <si>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</si>
  <si>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</si>
  <si>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</si>
  <si>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</si>
  <si>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</si>
  <si>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</si>
  <si>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</si>
  <si>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</si>
  <si>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</si>
  <si>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</si>
  <si>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</si>
  <si>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</si>
  <si>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</si>
  <si>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</si>
  <si>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</si>
  <si>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</si>
  <si>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</si>
  <si>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</si>
  <si>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</si>
  <si>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</si>
  <si>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</si>
  <si>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</si>
  <si>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</si>
  <si>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</si>
  <si>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</si>
  <si>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</si>
  <si>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</si>
  <si>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</si>
  <si>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</si>
  <si>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</si>
  <si>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</si>
  <si>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</si>
  <si>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</si>
  <si>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</si>
  <si>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</si>
  <si>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</si>
  <si>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</si>
  <si>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</si>
  <si>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</si>
  <si>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</si>
  <si>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</si>
  <si>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</si>
  <si>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</si>
  <si>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</si>
  <si>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</si>
  <si>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</si>
  <si>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</si>
  <si>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</si>
  <si>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</si>
  <si>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</si>
  <si>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</si>
  <si>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</si>
  <si>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</si>
  <si>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</si>
  <si>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</si>
  <si>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</si>
  <si>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</si>
  <si>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</si>
  <si>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</si>
  <si>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</si>
  <si>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</si>
  <si>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</si>
  <si>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</si>
  <si>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</si>
  <si>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</si>
  <si>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</si>
  <si>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</si>
  <si>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</si>
  <si>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</si>
  <si>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</si>
  <si>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</si>
  <si>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</si>
  <si>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</si>
  <si>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</si>
  <si>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</si>
  <si>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</si>
  <si>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</si>
  <si>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</si>
  <si>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</si>
  <si>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</si>
  <si>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</si>
  <si>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</si>
  <si>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</si>
  <si>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</si>
  <si>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</si>
  <si>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</si>
  <si>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</si>
  <si>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</si>
  <si>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</si>
  <si>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</si>
  <si>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</si>
  <si>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</si>
  <si>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</si>
  <si>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</si>
  <si>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</si>
  <si>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</si>
  <si>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</si>
  <si>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</si>
  <si>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</si>
  <si>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</si>
  <si>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</si>
  <si>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</si>
  <si>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</si>
  <si>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</si>
  <si>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</si>
  <si>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</si>
  <si>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</si>
  <si>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</si>
  <si>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</si>
  <si>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</si>
  <si>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</si>
  <si>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</si>
  <si>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</si>
  <si>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</si>
  <si>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</si>
  <si>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</si>
  <si>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</si>
  <si>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</si>
  <si>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</si>
  <si>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</si>
  <si>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</si>
  <si>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</si>
  <si>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</si>
  <si>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</si>
  <si>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</si>
  <si>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</si>
  <si>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</si>
  <si>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</si>
  <si>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</si>
  <si>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</si>
  <si>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</si>
  <si>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</si>
  <si>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</si>
  <si>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</si>
  <si>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</si>
  <si>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</si>
  <si>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</si>
  <si>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</si>
  <si>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</si>
  <si>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</si>
  <si>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</si>
  <si>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</si>
  <si>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</si>
  <si>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</si>
  <si>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</si>
  <si>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</si>
  <si>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</si>
  <si>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</si>
  <si>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</si>
  <si>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</si>
  <si>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</si>
  <si>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</si>
  <si>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</si>
  <si>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</si>
  <si>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</si>
  <si>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</si>
  <si>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</si>
  <si>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</si>
  <si>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</si>
  <si>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</si>
  <si>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</si>
  <si>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</si>
  <si>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</si>
  <si>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</si>
  <si>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</si>
  <si>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</si>
  <si>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</si>
  <si>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</si>
  <si>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</si>
  <si>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</si>
  <si>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</si>
  <si>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</si>
  <si>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</si>
  <si>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</si>
  <si>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</si>
  <si>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</si>
  <si>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</si>
  <si>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</si>
  <si>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</si>
  <si>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</si>
  <si>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</si>
  <si>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</si>
  <si>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</si>
  <si>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</si>
  <si>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</si>
  <si>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</si>
  <si>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</si>
  <si>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</si>
  <si>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</si>
  <si>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</si>
  <si>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</si>
  <si>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</si>
  <si>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</si>
  <si>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</si>
  <si>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</si>
  <si>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</si>
  <si>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</si>
  <si>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</si>
  <si>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</si>
  <si>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</si>
  <si>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</si>
  <si>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</si>
  <si>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</si>
  <si>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</si>
  <si>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</si>
  <si>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</si>
  <si>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</si>
  <si>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</si>
  <si>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</si>
  <si>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</si>
  <si>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</si>
  <si>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</si>
  <si>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</si>
  <si>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</si>
  <si>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</si>
  <si>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</si>
  <si>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</si>
  <si>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</si>
  <si>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</si>
  <si>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</si>
  <si>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</si>
  <si>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</si>
  <si>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</si>
  <si>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</si>
  <si>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</si>
  <si>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</si>
  <si>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</si>
  <si>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</si>
  <si>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</si>
  <si>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</si>
  <si>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</si>
  <si>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</si>
  <si>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</si>
  <si>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</si>
  <si>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</si>
  <si>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</si>
  <si>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</si>
  <si>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</si>
  <si>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</si>
  <si>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</si>
  <si>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</si>
  <si>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</si>
  <si>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</si>
  <si>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</si>
  <si>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</si>
  <si>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</si>
  <si>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</si>
  <si>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</si>
  <si>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</si>
  <si>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</si>
  <si>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</si>
  <si>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</si>
  <si>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</si>
  <si>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</si>
  <si>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</si>
  <si>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</si>
  <si>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</si>
  <si>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</si>
  <si>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</si>
  <si>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</si>
  <si>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</si>
  <si>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</si>
  <si>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</si>
  <si>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</si>
  <si>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</si>
  <si>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</si>
  <si>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</si>
  <si>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</si>
  <si>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</si>
  <si>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</si>
  <si>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</si>
  <si>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</si>
  <si>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</si>
  <si>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</si>
  <si>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</si>
  <si>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</si>
  <si>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</si>
  <si>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</si>
  <si>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</si>
  <si>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</si>
  <si>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</si>
  <si>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</si>
  <si>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</si>
  <si>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</si>
  <si>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</si>
  <si>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</si>
  <si>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</si>
  <si>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</si>
  <si>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</si>
  <si>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</si>
  <si>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</si>
  <si>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</si>
  <si>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</si>
  <si>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</si>
  <si>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</si>
  <si>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</si>
  <si>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</si>
  <si>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</si>
  <si>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</si>
  <si>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</si>
  <si>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</si>
  <si>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</si>
  <si>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</si>
  <si>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</si>
  <si>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</si>
  <si>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</si>
  <si>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</si>
  <si>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</si>
  <si>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</si>
  <si>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</si>
  <si>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</si>
  <si>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</si>
  <si>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</si>
  <si>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</si>
  <si>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</si>
  <si>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</si>
  <si>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</si>
  <si>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</si>
  <si>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</si>
  <si>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</si>
  <si>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</si>
  <si>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</si>
  <si>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</si>
  <si>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</si>
  <si>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</si>
  <si>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</si>
  <si>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</si>
  <si>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</si>
  <si>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</si>
  <si>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</si>
  <si>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</si>
  <si>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</si>
  <si>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</si>
  <si>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</si>
  <si>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</si>
  <si>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</si>
  <si>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</si>
  <si>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</si>
  <si>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</si>
  <si>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</si>
  <si>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</si>
  <si>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</si>
  <si>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</si>
  <si>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</si>
  <si>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</si>
  <si>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</si>
  <si>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</si>
  <si>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</si>
  <si>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</si>
  <si>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</si>
  <si>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</si>
  <si>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</si>
  <si>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</si>
  <si>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</si>
  <si>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</si>
  <si>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</si>
  <si>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</si>
  <si>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</si>
  <si>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</si>
  <si>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</si>
  <si>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</si>
  <si>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</si>
  <si>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</si>
  <si>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</si>
  <si>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</si>
  <si>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</si>
  <si>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</si>
  <si>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</si>
  <si>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</si>
  <si>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</si>
  <si>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</si>
  <si>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</si>
  <si>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</si>
  <si>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</si>
  <si>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</si>
  <si>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</si>
  <si>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</si>
  <si>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</si>
  <si>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</si>
  <si>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</si>
  <si>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</si>
  <si>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</si>
  <si>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</si>
  <si>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</si>
  <si>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</si>
  <si>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</si>
  <si>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</si>
  <si>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</si>
  <si>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</si>
  <si>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</si>
  <si>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</si>
  <si>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</si>
  <si>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</si>
  <si>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</si>
  <si>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</si>
  <si>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</si>
  <si>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</si>
  <si>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</si>
  <si>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</si>
  <si>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</si>
  <si>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</si>
  <si>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</si>
  <si>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</si>
  <si>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</si>
  <si>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</si>
  <si>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</si>
  <si>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</si>
  <si>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</si>
  <si>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</si>
  <si>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</si>
  <si>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</si>
  <si>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</si>
  <si>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</si>
  <si>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</si>
  <si>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</si>
  <si>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</si>
  <si>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</si>
  <si>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</si>
  <si>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</si>
  <si>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</si>
  <si>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</si>
  <si>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</si>
  <si>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</si>
  <si>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</si>
  <si>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</si>
  <si>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</si>
  <si>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</si>
  <si>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</si>
  <si>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</si>
  <si>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</si>
  <si>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</si>
  <si>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</si>
  <si>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</si>
  <si>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</si>
  <si>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</si>
  <si>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</si>
  <si>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</si>
  <si>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</si>
  <si>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</si>
  <si>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</si>
  <si>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</si>
  <si>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</si>
  <si>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</si>
  <si>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</si>
  <si>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</si>
  <si>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</si>
  <si>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</si>
  <si>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</si>
  <si>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</si>
  <si>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</si>
  <si>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</si>
  <si>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</si>
  <si>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</si>
  <si>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</si>
  <si>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</si>
  <si>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</si>
  <si>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</si>
  <si>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</si>
  <si>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</si>
  <si>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</si>
  <si>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</si>
  <si>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</si>
  <si>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</si>
  <si>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</si>
  <si>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</si>
  <si>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</si>
  <si>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</si>
  <si>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</si>
  <si>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</si>
  <si>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</si>
  <si>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</si>
  <si>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</si>
  <si>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</si>
  <si>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</si>
  <si>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</si>
  <si>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</si>
  <si>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</si>
  <si>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</si>
  <si>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</si>
  <si>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</si>
  <si>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</si>
  <si>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</si>
  <si>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</si>
  <si>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</si>
  <si>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</si>
  <si>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</si>
  <si>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</si>
  <si>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</si>
  <si>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</si>
  <si>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</si>
  <si>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</si>
  <si>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</si>
  <si>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</si>
  <si>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</si>
  <si>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</si>
  <si>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</si>
  <si>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</si>
  <si>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</si>
  <si>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</si>
  <si>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</si>
  <si>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</si>
  <si>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</si>
  <si>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</si>
  <si>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</si>
  <si>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</si>
  <si>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</si>
  <si>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</si>
  <si>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</si>
  <si>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</si>
  <si>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</si>
  <si>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</si>
  <si>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</si>
  <si>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</si>
  <si>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</si>
  <si>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</si>
  <si>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</si>
  <si>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</si>
  <si>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</si>
  <si>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</si>
  <si>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</si>
  <si>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</si>
  <si>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</si>
  <si>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</si>
  <si>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</si>
  <si>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</si>
  <si>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</si>
  <si>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</si>
  <si>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</si>
  <si>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</si>
  <si>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</si>
  <si>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</si>
  <si>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</si>
  <si>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</si>
  <si>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</si>
  <si>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</si>
  <si>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</si>
  <si>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</si>
  <si>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</si>
  <si>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</si>
  <si>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</si>
  <si>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</si>
  <si>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</si>
  <si>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</si>
  <si>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</si>
  <si>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</si>
  <si>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</si>
  <si>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</si>
  <si>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</si>
  <si>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</si>
  <si>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</si>
  <si>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</si>
  <si>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</si>
  <si>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</si>
  <si>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</si>
  <si>
    <r>
      <t xml:space="preserve">Compra de 38,000.00    usd t.c.   18.298    A SEABOARD    </t>
    </r>
    <r>
      <rPr>
        <b/>
        <sz val="18"/>
        <color rgb="FF0000FF"/>
        <rFont val="Calibri"/>
        <family val="2"/>
        <scheme val="minor"/>
      </rPr>
      <t xml:space="preserve"> </t>
    </r>
    <r>
      <rPr>
        <b/>
        <sz val="16"/>
        <color rgb="FF0000FF"/>
        <rFont val="Calibri"/>
        <family val="2"/>
        <scheme val="minor"/>
      </rPr>
      <t xml:space="preserve"> NLSE23-189 </t>
    </r>
    <r>
      <rPr>
        <b/>
        <sz val="12"/>
        <color theme="1"/>
        <rFont val="Calibri"/>
        <family val="2"/>
        <scheme val="minor"/>
      </rPr>
      <t xml:space="preserve">  FACTURA</t>
    </r>
    <r>
      <rPr>
        <b/>
        <sz val="14"/>
        <color theme="1"/>
        <rFont val="Calibri"/>
        <family val="2"/>
        <scheme val="minor"/>
      </rPr>
      <t xml:space="preserve"> --2233010  </t>
    </r>
    <r>
      <rPr>
        <b/>
        <sz val="12"/>
        <color theme="1"/>
        <rFont val="Calibri"/>
        <family val="2"/>
        <scheme val="minor"/>
      </rPr>
      <t xml:space="preserve">  valor   FACTURA    39,369.33    SALDO   PENDIENTE     1,369.33   USD</t>
    </r>
  </si>
  <si>
    <t>NLSE23-189</t>
  </si>
  <si>
    <r>
      <t xml:space="preserve">Compra de 39,000.00    usd t.c.   18.275    A SEABOARD    </t>
    </r>
    <r>
      <rPr>
        <b/>
        <sz val="18"/>
        <color rgb="FF0000FF"/>
        <rFont val="Calibri"/>
        <family val="2"/>
        <scheme val="minor"/>
      </rPr>
      <t xml:space="preserve"> </t>
    </r>
    <r>
      <rPr>
        <b/>
        <sz val="16"/>
        <color rgb="FF0000FF"/>
        <rFont val="Calibri"/>
        <family val="2"/>
        <scheme val="minor"/>
      </rPr>
      <t xml:space="preserve"> NLSE23-192 </t>
    </r>
    <r>
      <rPr>
        <b/>
        <sz val="12"/>
        <color theme="1"/>
        <rFont val="Calibri"/>
        <family val="2"/>
        <scheme val="minor"/>
      </rPr>
      <t xml:space="preserve">  FACTURA</t>
    </r>
    <r>
      <rPr>
        <b/>
        <sz val="14"/>
        <color theme="1"/>
        <rFont val="Calibri"/>
        <family val="2"/>
        <scheme val="minor"/>
      </rPr>
      <t xml:space="preserve"> --2235815  </t>
    </r>
    <r>
      <rPr>
        <b/>
        <sz val="12"/>
        <color theme="1"/>
        <rFont val="Calibri"/>
        <family val="2"/>
        <scheme val="minor"/>
      </rPr>
      <t xml:space="preserve">  valor   FACTURA    40,450.37    SALDO   PENDIENTE   1,450.37   USD</t>
    </r>
  </si>
  <si>
    <t>NLSE23-192</t>
  </si>
  <si>
    <t>NLSE23-193</t>
  </si>
  <si>
    <r>
      <t xml:space="preserve">Compra de 39,000.00    usd t.c.   18.315    A SEABOARD    </t>
    </r>
    <r>
      <rPr>
        <b/>
        <sz val="18"/>
        <color rgb="FF0000FF"/>
        <rFont val="Calibri"/>
        <family val="2"/>
        <scheme val="minor"/>
      </rPr>
      <t xml:space="preserve"> </t>
    </r>
    <r>
      <rPr>
        <b/>
        <sz val="16"/>
        <color rgb="FF0000FF"/>
        <rFont val="Calibri"/>
        <family val="2"/>
        <scheme val="minor"/>
      </rPr>
      <t xml:space="preserve"> NLSE23-193 </t>
    </r>
    <r>
      <rPr>
        <b/>
        <sz val="12"/>
        <color theme="1"/>
        <rFont val="Calibri"/>
        <family val="2"/>
        <scheme val="minor"/>
      </rPr>
      <t xml:space="preserve">  FACTURA</t>
    </r>
    <r>
      <rPr>
        <b/>
        <sz val="14"/>
        <color theme="1"/>
        <rFont val="Calibri"/>
        <family val="2"/>
        <scheme val="minor"/>
      </rPr>
      <t xml:space="preserve"> --2236040  </t>
    </r>
    <r>
      <rPr>
        <b/>
        <sz val="12"/>
        <color theme="1"/>
        <rFont val="Calibri"/>
        <family val="2"/>
        <scheme val="minor"/>
      </rPr>
      <t xml:space="preserve">  valor   FACTURA    40,845.52    SALDO   PENDIENTE   1,845.52   USD</t>
    </r>
  </si>
  <si>
    <r>
      <t xml:space="preserve">Compra de 42,000.00    usd t.c.   18.045    A SEABOARD    </t>
    </r>
    <r>
      <rPr>
        <b/>
        <sz val="18"/>
        <color rgb="FF0000FF"/>
        <rFont val="Calibri"/>
        <family val="2"/>
        <scheme val="minor"/>
      </rPr>
      <t xml:space="preserve"> </t>
    </r>
    <r>
      <rPr>
        <b/>
        <sz val="16"/>
        <color rgb="FF0000FF"/>
        <rFont val="Calibri"/>
        <family val="2"/>
        <scheme val="minor"/>
      </rPr>
      <t xml:space="preserve"> NLSE23-195 </t>
    </r>
    <r>
      <rPr>
        <b/>
        <sz val="12"/>
        <color theme="1"/>
        <rFont val="Calibri"/>
        <family val="2"/>
        <scheme val="minor"/>
      </rPr>
      <t xml:space="preserve">  FACTURA</t>
    </r>
    <r>
      <rPr>
        <b/>
        <sz val="14"/>
        <color theme="1"/>
        <rFont val="Calibri"/>
        <family val="2"/>
        <scheme val="minor"/>
      </rPr>
      <t xml:space="preserve"> --2237276  </t>
    </r>
    <r>
      <rPr>
        <b/>
        <sz val="12"/>
        <color theme="1"/>
        <rFont val="Calibri"/>
        <family val="2"/>
        <scheme val="minor"/>
      </rPr>
      <t xml:space="preserve">  valor   FACTURA    39,965.25    SALDO   A FAVOR   2,034.75   USD</t>
    </r>
  </si>
  <si>
    <t>NLSE23-195</t>
  </si>
  <si>
    <r>
      <t xml:space="preserve">Compra de 40,000.00    usd t.c.   18.050    A SEABOARD    </t>
    </r>
    <r>
      <rPr>
        <b/>
        <sz val="18"/>
        <color rgb="FF0000FF"/>
        <rFont val="Calibri"/>
        <family val="2"/>
        <scheme val="minor"/>
      </rPr>
      <t xml:space="preserve"> </t>
    </r>
    <r>
      <rPr>
        <b/>
        <sz val="16"/>
        <color rgb="FF0000FF"/>
        <rFont val="Calibri"/>
        <family val="2"/>
        <scheme val="minor"/>
      </rPr>
      <t xml:space="preserve"> NLSE23-196 </t>
    </r>
    <r>
      <rPr>
        <b/>
        <sz val="12"/>
        <color theme="1"/>
        <rFont val="Calibri"/>
        <family val="2"/>
        <scheme val="minor"/>
      </rPr>
      <t xml:space="preserve">  FACTURA</t>
    </r>
    <r>
      <rPr>
        <b/>
        <sz val="14"/>
        <color theme="1"/>
        <rFont val="Calibri"/>
        <family val="2"/>
        <scheme val="minor"/>
      </rPr>
      <t xml:space="preserve"> --2237277  </t>
    </r>
    <r>
      <rPr>
        <b/>
        <sz val="12"/>
        <color theme="1"/>
        <rFont val="Calibri"/>
        <family val="2"/>
        <scheme val="minor"/>
      </rPr>
      <t xml:space="preserve">  valor   FACTURA    41,363.05    SALDO   PENDIENTE    1,363.05   USD</t>
    </r>
  </si>
  <si>
    <t>NLSE23-196</t>
  </si>
  <si>
    <r>
      <t xml:space="preserve">Compra de 40,000.00    usd t.c.   17.930    A SEABOARD    </t>
    </r>
    <r>
      <rPr>
        <b/>
        <sz val="18"/>
        <color rgb="FF0000FF"/>
        <rFont val="Calibri"/>
        <family val="2"/>
        <scheme val="minor"/>
      </rPr>
      <t xml:space="preserve"> </t>
    </r>
    <r>
      <rPr>
        <b/>
        <sz val="16"/>
        <color rgb="FF0000FF"/>
        <rFont val="Calibri"/>
        <family val="2"/>
        <scheme val="minor"/>
      </rPr>
      <t xml:space="preserve"> NLSE23-188 </t>
    </r>
    <r>
      <rPr>
        <b/>
        <sz val="12"/>
        <color theme="1"/>
        <rFont val="Calibri"/>
        <family val="2"/>
        <scheme val="minor"/>
      </rPr>
      <t xml:space="preserve">  FACTURA</t>
    </r>
    <r>
      <rPr>
        <b/>
        <sz val="14"/>
        <color theme="1"/>
        <rFont val="Calibri"/>
        <family val="2"/>
        <scheme val="minor"/>
      </rPr>
      <t xml:space="preserve"> --2232226  </t>
    </r>
    <r>
      <rPr>
        <b/>
        <sz val="12"/>
        <color theme="1"/>
        <rFont val="Calibri"/>
        <family val="2"/>
        <scheme val="minor"/>
      </rPr>
      <t xml:space="preserve">  valor   FACTURA    38,838.89    SALDO   A FAVOR     1,161.11   USD</t>
    </r>
  </si>
  <si>
    <t>NLSE23-188</t>
  </si>
  <si>
    <r>
      <t xml:space="preserve">Compra de 38,000.00    usd t.c.   18.260    A SEABOARD    </t>
    </r>
    <r>
      <rPr>
        <b/>
        <sz val="18"/>
        <color rgb="FF0000FF"/>
        <rFont val="Calibri"/>
        <family val="2"/>
        <scheme val="minor"/>
      </rPr>
      <t xml:space="preserve"> </t>
    </r>
    <r>
      <rPr>
        <b/>
        <sz val="16"/>
        <color rgb="FF0000FF"/>
        <rFont val="Calibri"/>
        <family val="2"/>
        <scheme val="minor"/>
      </rPr>
      <t xml:space="preserve"> NLSE23-191 </t>
    </r>
    <r>
      <rPr>
        <b/>
        <sz val="12"/>
        <color theme="1"/>
        <rFont val="Calibri"/>
        <family val="2"/>
        <scheme val="minor"/>
      </rPr>
      <t xml:space="preserve">  FACTURA</t>
    </r>
    <r>
      <rPr>
        <b/>
        <sz val="14"/>
        <color theme="1"/>
        <rFont val="Calibri"/>
        <family val="2"/>
        <scheme val="minor"/>
      </rPr>
      <t xml:space="preserve"> --2234072  </t>
    </r>
    <r>
      <rPr>
        <b/>
        <sz val="12"/>
        <color theme="1"/>
        <rFont val="Calibri"/>
        <family val="2"/>
        <scheme val="minor"/>
      </rPr>
      <t xml:space="preserve">  valor   FACTURA    40,016.68    SALDO   PENDIENTE   2,016.68   USD</t>
    </r>
  </si>
  <si>
    <t>NLSE23-191</t>
  </si>
  <si>
    <t xml:space="preserve">NOTA DE CREDITO  CLAIM  97618  SOBRE  NLSE23-187  POR  NO TRAER DOCUMENTACION </t>
  </si>
  <si>
    <t>NOTA DE CREDITO  97618</t>
  </si>
  <si>
    <r>
      <t xml:space="preserve">Compra de 39,000.00    usd t.c.   18.060    A SEABOARD    </t>
    </r>
    <r>
      <rPr>
        <b/>
        <sz val="18"/>
        <color rgb="FF0000FF"/>
        <rFont val="Calibri"/>
        <family val="2"/>
        <scheme val="minor"/>
      </rPr>
      <t xml:space="preserve"> </t>
    </r>
    <r>
      <rPr>
        <b/>
        <sz val="16"/>
        <color rgb="FF0000FF"/>
        <rFont val="Calibri"/>
        <family val="2"/>
        <scheme val="minor"/>
      </rPr>
      <t xml:space="preserve"> NLSE23-197 </t>
    </r>
    <r>
      <rPr>
        <b/>
        <sz val="12"/>
        <color theme="1"/>
        <rFont val="Calibri"/>
        <family val="2"/>
        <scheme val="minor"/>
      </rPr>
      <t xml:space="preserve">  FACTURA</t>
    </r>
    <r>
      <rPr>
        <b/>
        <sz val="14"/>
        <color theme="1"/>
        <rFont val="Calibri"/>
        <family val="2"/>
        <scheme val="minor"/>
      </rPr>
      <t xml:space="preserve"> --2238834  </t>
    </r>
    <r>
      <rPr>
        <b/>
        <sz val="12"/>
        <color theme="1"/>
        <rFont val="Calibri"/>
        <family val="2"/>
        <scheme val="minor"/>
      </rPr>
      <t xml:space="preserve">  valor   FACTURA    41,973.17    SALDO   PENDIENTE    2,973.17   USD</t>
    </r>
  </si>
  <si>
    <t>NLSE23-197</t>
  </si>
  <si>
    <r>
      <t xml:space="preserve">Compra de 42,000.00    usd t.c.   18.270    A SEABOARD    </t>
    </r>
    <r>
      <rPr>
        <b/>
        <sz val="18"/>
        <color rgb="FF0000FF"/>
        <rFont val="Calibri"/>
        <family val="2"/>
        <scheme val="minor"/>
      </rPr>
      <t xml:space="preserve"> </t>
    </r>
    <r>
      <rPr>
        <b/>
        <sz val="16"/>
        <color rgb="FF0000FF"/>
        <rFont val="Calibri"/>
        <family val="2"/>
        <scheme val="minor"/>
      </rPr>
      <t xml:space="preserve"> NLSE23-194 </t>
    </r>
    <r>
      <rPr>
        <b/>
        <sz val="12"/>
        <color theme="1"/>
        <rFont val="Calibri"/>
        <family val="2"/>
        <scheme val="minor"/>
      </rPr>
      <t xml:space="preserve">  FACTURA</t>
    </r>
    <r>
      <rPr>
        <b/>
        <sz val="14"/>
        <color theme="1"/>
        <rFont val="Calibri"/>
        <family val="2"/>
        <scheme val="minor"/>
      </rPr>
      <t xml:space="preserve"> --2236041  </t>
    </r>
    <r>
      <rPr>
        <b/>
        <sz val="12"/>
        <color theme="1"/>
        <rFont val="Calibri"/>
        <family val="2"/>
        <scheme val="minor"/>
      </rPr>
      <t xml:space="preserve">  valor   FACTURA    39,068.11    SALDO    A FAVOR   2,931.89   USD</t>
    </r>
  </si>
  <si>
    <t>NLSE23-194</t>
  </si>
  <si>
    <t>Compra de  60,000.00  usd tc    18.045   Y PAGO A  SMITHFIELD FRESH MEATS   NLP23-01     FACTURA   9004036834     VALOR FACTURA    59,608.50    SALDO  A FAVOR    391.50   usd</t>
  </si>
  <si>
    <t>NL923-01</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</si>
  <si>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NLSE23-199 </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41,950.90    SALDO   A FAVOR  49.10   USD</t>
    </r>
  </si>
  <si>
    <t>NLSE23-199</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</si>
  <si>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NLSE23-198</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42,161.28    SALDO   A PENDIENTE   161.28   USD</t>
    </r>
  </si>
  <si>
    <t>NLSE23-198</t>
  </si>
  <si>
    <r>
      <t xml:space="preserve">Compra de 42,000.00    usd t.c.   17.390    A SEABOARD    </t>
    </r>
    <r>
      <rPr>
        <b/>
        <sz val="18"/>
        <color rgb="FF0000FF"/>
        <rFont val="Calibri"/>
        <family val="2"/>
        <scheme val="minor"/>
      </rPr>
      <t xml:space="preserve"> </t>
    </r>
    <r>
      <rPr>
        <b/>
        <sz val="16"/>
        <color rgb="FF0000FF"/>
        <rFont val="Calibri"/>
        <family val="2"/>
        <scheme val="minor"/>
      </rPr>
      <t xml:space="preserve"> NLSE23-200 </t>
    </r>
    <r>
      <rPr>
        <b/>
        <sz val="12"/>
        <color theme="1"/>
        <rFont val="Calibri"/>
        <family val="2"/>
        <scheme val="minor"/>
      </rPr>
      <t xml:space="preserve">  FACTURA</t>
    </r>
    <r>
      <rPr>
        <b/>
        <sz val="14"/>
        <color theme="1"/>
        <rFont val="Calibri"/>
        <family val="2"/>
        <scheme val="minor"/>
      </rPr>
      <t xml:space="preserve"> --2240174 </t>
    </r>
    <r>
      <rPr>
        <b/>
        <sz val="12"/>
        <color theme="1"/>
        <rFont val="Calibri"/>
        <family val="2"/>
        <scheme val="minor"/>
      </rPr>
      <t xml:space="preserve">  valor   FACTURA    41,924.42    SALDO   A FAVOR    75.58  USD</t>
    </r>
  </si>
  <si>
    <t>NLSE23-200</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</si>
  <si>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NLSE23-201 </t>
    </r>
    <r>
      <rPr>
        <b/>
        <sz val="12"/>
        <color theme="1"/>
        <rFont val="Calibri"/>
        <family val="2"/>
        <scheme val="minor"/>
      </rPr>
      <t xml:space="preserve">  FACTURA</t>
    </r>
    <r>
      <rPr>
        <b/>
        <sz val="14"/>
        <color theme="1"/>
        <rFont val="Calibri"/>
        <family val="2"/>
        <scheme val="minor"/>
      </rPr>
      <t xml:space="preserve"> --2241201 </t>
    </r>
    <r>
      <rPr>
        <b/>
        <sz val="12"/>
        <color theme="1"/>
        <rFont val="Calibri"/>
        <family val="2"/>
        <scheme val="minor"/>
      </rPr>
      <t xml:space="preserve">  valor   FACTURA    40,610.97    SALDO   A FAVOR    1,389.03  USD</t>
    </r>
  </si>
  <si>
    <t>NLSE23-201</t>
  </si>
  <si>
    <r>
      <t xml:space="preserve">Compra de 44,000.00    usd t.c.   17.510    A SEABOARD    </t>
    </r>
    <r>
      <rPr>
        <b/>
        <sz val="18"/>
        <color rgb="FF0000FF"/>
        <rFont val="Calibri"/>
        <family val="2"/>
        <scheme val="minor"/>
      </rPr>
      <t xml:space="preserve"> </t>
    </r>
    <r>
      <rPr>
        <b/>
        <sz val="16"/>
        <color rgb="FF0000FF"/>
        <rFont val="Calibri"/>
        <family val="2"/>
        <scheme val="minor"/>
      </rPr>
      <t xml:space="preserve"> NLSE23-203 </t>
    </r>
    <r>
      <rPr>
        <b/>
        <sz val="12"/>
        <color theme="1"/>
        <rFont val="Calibri"/>
        <family val="2"/>
        <scheme val="minor"/>
      </rPr>
      <t xml:space="preserve">  FACTURA</t>
    </r>
    <r>
      <rPr>
        <b/>
        <sz val="14"/>
        <color theme="1"/>
        <rFont val="Calibri"/>
        <family val="2"/>
        <scheme val="minor"/>
      </rPr>
      <t xml:space="preserve"> --2241203 </t>
    </r>
    <r>
      <rPr>
        <b/>
        <sz val="12"/>
        <color theme="1"/>
        <rFont val="Calibri"/>
        <family val="2"/>
        <scheme val="minor"/>
      </rPr>
      <t xml:space="preserve">  valor   FACTURA    40,357.38    SALDO   A FAVOR    3,642.62  USD</t>
    </r>
  </si>
  <si>
    <t>NLSE23-203</t>
  </si>
  <si>
    <r>
      <t xml:space="preserve">Compra de 39,000.00    usd t.c.   17.613    A SEABOARD    </t>
    </r>
    <r>
      <rPr>
        <b/>
        <sz val="18"/>
        <color rgb="FF0000FF"/>
        <rFont val="Calibri"/>
        <family val="2"/>
        <scheme val="minor"/>
      </rPr>
      <t xml:space="preserve"> </t>
    </r>
    <r>
      <rPr>
        <b/>
        <sz val="16"/>
        <color rgb="FF0000FF"/>
        <rFont val="Calibri"/>
        <family val="2"/>
        <scheme val="minor"/>
      </rPr>
      <t xml:space="preserve"> NLSE23-207 </t>
    </r>
    <r>
      <rPr>
        <b/>
        <sz val="12"/>
        <color theme="1"/>
        <rFont val="Calibri"/>
        <family val="2"/>
        <scheme val="minor"/>
      </rPr>
      <t xml:space="preserve">  FACTURA</t>
    </r>
    <r>
      <rPr>
        <b/>
        <sz val="14"/>
        <color theme="1"/>
        <rFont val="Calibri"/>
        <family val="2"/>
        <scheme val="minor"/>
      </rPr>
      <t xml:space="preserve"> --2243733 </t>
    </r>
    <r>
      <rPr>
        <b/>
        <sz val="12"/>
        <color theme="1"/>
        <rFont val="Calibri"/>
        <family val="2"/>
        <scheme val="minor"/>
      </rPr>
      <t xml:space="preserve">  valor   FACTURA    39,746.04    SALDO  PENDIENTE   746.04  USD</t>
    </r>
  </si>
  <si>
    <t>NLSE23-207</t>
  </si>
  <si>
    <r>
      <t xml:space="preserve">Compra de 39,000.00    usd t.c.   17.405    A SEABOARD    </t>
    </r>
    <r>
      <rPr>
        <b/>
        <sz val="18"/>
        <color rgb="FF0000FF"/>
        <rFont val="Calibri"/>
        <family val="2"/>
        <scheme val="minor"/>
      </rPr>
      <t xml:space="preserve"> </t>
    </r>
    <r>
      <rPr>
        <b/>
        <sz val="16"/>
        <color rgb="FF0000FF"/>
        <rFont val="Calibri"/>
        <family val="2"/>
        <scheme val="minor"/>
      </rPr>
      <t xml:space="preserve"> NLSE23-208 </t>
    </r>
    <r>
      <rPr>
        <b/>
        <sz val="12"/>
        <color theme="1"/>
        <rFont val="Calibri"/>
        <family val="2"/>
        <scheme val="minor"/>
      </rPr>
      <t xml:space="preserve">  FACTURA</t>
    </r>
    <r>
      <rPr>
        <b/>
        <sz val="14"/>
        <color theme="1"/>
        <rFont val="Calibri"/>
        <family val="2"/>
        <scheme val="minor"/>
      </rPr>
      <t xml:space="preserve"> --2243944 </t>
    </r>
    <r>
      <rPr>
        <b/>
        <sz val="12"/>
        <color theme="1"/>
        <rFont val="Calibri"/>
        <family val="2"/>
        <scheme val="minor"/>
      </rPr>
      <t xml:space="preserve">  valor   FACTURA    37,636.93    SALDO   A FAVOR    1,363.07  USD</t>
    </r>
  </si>
  <si>
    <t>NLSE23--208</t>
  </si>
  <si>
    <r>
      <t xml:space="preserve">Compra de 41,000.00    usd t.c.   17.344    A SEABOARD    </t>
    </r>
    <r>
      <rPr>
        <b/>
        <sz val="18"/>
        <color rgb="FF0000FF"/>
        <rFont val="Calibri"/>
        <family val="2"/>
        <scheme val="minor"/>
      </rPr>
      <t xml:space="preserve"> </t>
    </r>
    <r>
      <rPr>
        <b/>
        <sz val="16"/>
        <color rgb="FF0000FF"/>
        <rFont val="Calibri"/>
        <family val="2"/>
        <scheme val="minor"/>
      </rPr>
      <t xml:space="preserve"> NLSE23-209 </t>
    </r>
    <r>
      <rPr>
        <b/>
        <sz val="12"/>
        <color theme="1"/>
        <rFont val="Calibri"/>
        <family val="2"/>
        <scheme val="minor"/>
      </rPr>
      <t xml:space="preserve">  FACTURA</t>
    </r>
    <r>
      <rPr>
        <b/>
        <sz val="14"/>
        <color theme="1"/>
        <rFont val="Calibri"/>
        <family val="2"/>
        <scheme val="minor"/>
      </rPr>
      <t xml:space="preserve"> --2245340 </t>
    </r>
    <r>
      <rPr>
        <b/>
        <sz val="12"/>
        <color theme="1"/>
        <rFont val="Calibri"/>
        <family val="2"/>
        <scheme val="minor"/>
      </rPr>
      <t xml:space="preserve">  valor   FACTURA    36,873.50    SALDO   A FAVOR    4,126.50  USD</t>
    </r>
  </si>
  <si>
    <t>NLSE23-209</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</si>
  <si>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--2245341 </t>
    </r>
    <r>
      <rPr>
        <b/>
        <sz val="12"/>
        <color theme="1"/>
        <rFont val="Calibri"/>
        <family val="2"/>
        <scheme val="minor"/>
      </rPr>
      <t xml:space="preserve">  valor   FACTURA    36,575.86    SALDO   A FAVOR    6,424.14  USD</t>
    </r>
  </si>
  <si>
    <t>NLSE23-210</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</si>
  <si>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NLSE23-211 </t>
    </r>
    <r>
      <rPr>
        <b/>
        <sz val="12"/>
        <color theme="1"/>
        <rFont val="Calibri"/>
        <family val="2"/>
        <scheme val="minor"/>
      </rPr>
      <t xml:space="preserve">  FACTURA</t>
    </r>
    <r>
      <rPr>
        <b/>
        <sz val="14"/>
        <color theme="1"/>
        <rFont val="Calibri"/>
        <family val="2"/>
        <scheme val="minor"/>
      </rPr>
      <t xml:space="preserve"> --2243945 </t>
    </r>
    <r>
      <rPr>
        <b/>
        <sz val="12"/>
        <color theme="1"/>
        <rFont val="Calibri"/>
        <family val="2"/>
        <scheme val="minor"/>
      </rPr>
      <t xml:space="preserve">  valor   FACTURA    38,045.90    SALDO   A FAVOR    4,954.10  USD</t>
    </r>
  </si>
  <si>
    <t>NLSE23-211</t>
  </si>
  <si>
    <r>
      <t xml:space="preserve">Compra de 35,000.00    usd t.c.   17.137   A SEABOARD    </t>
    </r>
    <r>
      <rPr>
        <b/>
        <sz val="18"/>
        <color rgb="FF0000FF"/>
        <rFont val="Calibri"/>
        <family val="2"/>
        <scheme val="minor"/>
      </rPr>
      <t xml:space="preserve"> </t>
    </r>
    <r>
      <rPr>
        <b/>
        <sz val="16"/>
        <color rgb="FF0000FF"/>
        <rFont val="Calibri"/>
        <family val="2"/>
        <scheme val="minor"/>
      </rPr>
      <t xml:space="preserve"> NLSE23-212 </t>
    </r>
    <r>
      <rPr>
        <b/>
        <sz val="12"/>
        <color theme="1"/>
        <rFont val="Calibri"/>
        <family val="2"/>
        <scheme val="minor"/>
      </rPr>
      <t xml:space="preserve">  FACTURA</t>
    </r>
    <r>
      <rPr>
        <b/>
        <sz val="14"/>
        <color theme="1"/>
        <rFont val="Calibri"/>
        <family val="2"/>
        <scheme val="minor"/>
      </rPr>
      <t xml:space="preserve"> --2245967 </t>
    </r>
    <r>
      <rPr>
        <b/>
        <sz val="12"/>
        <color theme="1"/>
        <rFont val="Calibri"/>
        <family val="2"/>
        <scheme val="minor"/>
      </rPr>
      <t xml:space="preserve">  valor   FACTURA    37,461.25    SALDO  PENDIENTE   2,461.25  USD</t>
    </r>
  </si>
  <si>
    <t>NLSE23-212</t>
  </si>
  <si>
    <r>
      <t xml:space="preserve">Compra de 35,000.00    usd t.c.   17.220   A SEABOARD    </t>
    </r>
    <r>
      <rPr>
        <b/>
        <sz val="18"/>
        <color rgb="FF0000FF"/>
        <rFont val="Calibri"/>
        <family val="2"/>
        <scheme val="minor"/>
      </rPr>
      <t xml:space="preserve"> </t>
    </r>
    <r>
      <rPr>
        <b/>
        <sz val="16"/>
        <color rgb="FF0000FF"/>
        <rFont val="Calibri"/>
        <family val="2"/>
        <scheme val="minor"/>
      </rPr>
      <t xml:space="preserve"> NLSE23-213 </t>
    </r>
    <r>
      <rPr>
        <b/>
        <sz val="12"/>
        <color theme="1"/>
        <rFont val="Calibri"/>
        <family val="2"/>
        <scheme val="minor"/>
      </rPr>
      <t xml:space="preserve">  FACTURA</t>
    </r>
    <r>
      <rPr>
        <b/>
        <sz val="14"/>
        <color theme="1"/>
        <rFont val="Calibri"/>
        <family val="2"/>
        <scheme val="minor"/>
      </rPr>
      <t xml:space="preserve"> --2245968 </t>
    </r>
    <r>
      <rPr>
        <b/>
        <sz val="12"/>
        <color theme="1"/>
        <rFont val="Calibri"/>
        <family val="2"/>
        <scheme val="minor"/>
      </rPr>
      <t xml:space="preserve">  valor   FACTURA    37,124.05    SALDO  PENDIENTE   2,124.05  USD</t>
    </r>
  </si>
  <si>
    <t>NLSE23-213</t>
  </si>
  <si>
    <r>
      <t xml:space="preserve">Compra de 44,000.00    usd t.c.   17.590    A SEABOARD    </t>
    </r>
    <r>
      <rPr>
        <b/>
        <sz val="18"/>
        <color rgb="FF0000FF"/>
        <rFont val="Calibri"/>
        <family val="2"/>
        <scheme val="minor"/>
      </rPr>
      <t xml:space="preserve"> </t>
    </r>
    <r>
      <rPr>
        <b/>
        <sz val="16"/>
        <color rgb="FF0000FF"/>
        <rFont val="Calibri"/>
        <family val="2"/>
        <scheme val="minor"/>
      </rPr>
      <t xml:space="preserve"> NLSE23-202 </t>
    </r>
    <r>
      <rPr>
        <b/>
        <sz val="12"/>
        <color theme="1"/>
        <rFont val="Calibri"/>
        <family val="2"/>
        <scheme val="minor"/>
      </rPr>
      <t xml:space="preserve">  FACTURA</t>
    </r>
    <r>
      <rPr>
        <b/>
        <sz val="14"/>
        <color theme="1"/>
        <rFont val="Calibri"/>
        <family val="2"/>
        <scheme val="minor"/>
      </rPr>
      <t xml:space="preserve"> --2241202 </t>
    </r>
    <r>
      <rPr>
        <b/>
        <sz val="12"/>
        <color theme="1"/>
        <rFont val="Calibri"/>
        <family val="2"/>
        <scheme val="minor"/>
      </rPr>
      <t xml:space="preserve">  valor   FACTURA    40,780.51    SALDO   A FAVOR    3,219.49  USD</t>
    </r>
  </si>
  <si>
    <t>NLSE23-202</t>
  </si>
  <si>
    <r>
      <t xml:space="preserve">Compra de 35,000.00    usd t.c.   17.195   A SEABOARD    </t>
    </r>
    <r>
      <rPr>
        <b/>
        <sz val="18"/>
        <color rgb="FF0000FF"/>
        <rFont val="Calibri"/>
        <family val="2"/>
        <scheme val="minor"/>
      </rPr>
      <t xml:space="preserve"> </t>
    </r>
    <r>
      <rPr>
        <b/>
        <sz val="16"/>
        <color rgb="FF0000FF"/>
        <rFont val="Calibri"/>
        <family val="2"/>
        <scheme val="minor"/>
      </rPr>
      <t xml:space="preserve"> NLSE23-214 </t>
    </r>
    <r>
      <rPr>
        <b/>
        <sz val="12"/>
        <color theme="1"/>
        <rFont val="Calibri"/>
        <family val="2"/>
        <scheme val="minor"/>
      </rPr>
      <t xml:space="preserve">  FACTURA</t>
    </r>
    <r>
      <rPr>
        <b/>
        <sz val="14"/>
        <color theme="1"/>
        <rFont val="Calibri"/>
        <family val="2"/>
        <scheme val="minor"/>
      </rPr>
      <t xml:space="preserve"> --2245969 </t>
    </r>
    <r>
      <rPr>
        <b/>
        <sz val="12"/>
        <color theme="1"/>
        <rFont val="Calibri"/>
        <family val="2"/>
        <scheme val="minor"/>
      </rPr>
      <t xml:space="preserve">  valor   FACTURA    37,687.30    SALDO  PENDIENTE   2,687.30  USD</t>
    </r>
  </si>
  <si>
    <t>NLSE23-214</t>
  </si>
  <si>
    <r>
      <t xml:space="preserve">Compra de 38,000.00    usd t.c.   17.198   A SEABOARD    </t>
    </r>
    <r>
      <rPr>
        <b/>
        <sz val="18"/>
        <color rgb="FF0000FF"/>
        <rFont val="Calibri"/>
        <family val="2"/>
        <scheme val="minor"/>
      </rPr>
      <t xml:space="preserve"> </t>
    </r>
    <r>
      <rPr>
        <b/>
        <sz val="16"/>
        <color rgb="FF0000FF"/>
        <rFont val="Calibri"/>
        <family val="2"/>
        <scheme val="minor"/>
      </rPr>
      <t xml:space="preserve"> NLSE23-215 </t>
    </r>
    <r>
      <rPr>
        <b/>
        <sz val="12"/>
        <color theme="1"/>
        <rFont val="Calibri"/>
        <family val="2"/>
        <scheme val="minor"/>
      </rPr>
      <t xml:space="preserve">  FACTURA</t>
    </r>
    <r>
      <rPr>
        <b/>
        <sz val="14"/>
        <color theme="1"/>
        <rFont val="Calibri"/>
        <family val="2"/>
        <scheme val="minor"/>
      </rPr>
      <t xml:space="preserve"> --2247690 </t>
    </r>
    <r>
      <rPr>
        <b/>
        <sz val="12"/>
        <color theme="1"/>
        <rFont val="Calibri"/>
        <family val="2"/>
        <scheme val="minor"/>
      </rPr>
      <t xml:space="preserve">  valor   FACTURA    37,768.96    SALDO   A FAVOR     231.04 USD</t>
    </r>
  </si>
  <si>
    <t>NLSE23-215</t>
  </si>
  <si>
    <r>
      <t xml:space="preserve">Compra de 32,000.00    usd t.c.   17.140   A SEABOARD    </t>
    </r>
    <r>
      <rPr>
        <b/>
        <sz val="18"/>
        <color rgb="FF0000FF"/>
        <rFont val="Calibri"/>
        <family val="2"/>
        <scheme val="minor"/>
      </rPr>
      <t xml:space="preserve"> </t>
    </r>
    <r>
      <rPr>
        <b/>
        <sz val="16"/>
        <color rgb="FF0000FF"/>
        <rFont val="Calibri"/>
        <family val="2"/>
        <scheme val="minor"/>
      </rPr>
      <t xml:space="preserve"> NLSE23-216 </t>
    </r>
    <r>
      <rPr>
        <b/>
        <sz val="12"/>
        <color theme="1"/>
        <rFont val="Calibri"/>
        <family val="2"/>
        <scheme val="minor"/>
      </rPr>
      <t xml:space="preserve">  FACTURA</t>
    </r>
    <r>
      <rPr>
        <b/>
        <sz val="14"/>
        <color theme="1"/>
        <rFont val="Calibri"/>
        <family val="2"/>
        <scheme val="minor"/>
      </rPr>
      <t xml:space="preserve"> --2247691 </t>
    </r>
    <r>
      <rPr>
        <b/>
        <sz val="12"/>
        <color theme="1"/>
        <rFont val="Calibri"/>
        <family val="2"/>
        <scheme val="minor"/>
      </rPr>
      <t xml:space="preserve">  valor   FACTURA    39,088.30    SALDO   PENDIENTE    7,088.30 USD</t>
    </r>
  </si>
  <si>
    <t>NLSE23-216</t>
  </si>
  <si>
    <r>
      <t xml:space="preserve">Compra de 40,000.00    usd t.c.   17.070   A SEABOARD    </t>
    </r>
    <r>
      <rPr>
        <b/>
        <sz val="18"/>
        <color rgb="FF0000FF"/>
        <rFont val="Calibri"/>
        <family val="2"/>
        <scheme val="minor"/>
      </rPr>
      <t xml:space="preserve"> </t>
    </r>
    <r>
      <rPr>
        <b/>
        <sz val="16"/>
        <color rgb="FF0000FF"/>
        <rFont val="Calibri"/>
        <family val="2"/>
        <scheme val="minor"/>
      </rPr>
      <t xml:space="preserve"> NLSE23-217 </t>
    </r>
    <r>
      <rPr>
        <b/>
        <sz val="12"/>
        <color theme="1"/>
        <rFont val="Calibri"/>
        <family val="2"/>
        <scheme val="minor"/>
      </rPr>
      <t xml:space="preserve">  FACTURA</t>
    </r>
    <r>
      <rPr>
        <b/>
        <sz val="14"/>
        <color theme="1"/>
        <rFont val="Calibri"/>
        <family val="2"/>
        <scheme val="minor"/>
      </rPr>
      <t xml:space="preserve"> --2248614 </t>
    </r>
    <r>
      <rPr>
        <b/>
        <sz val="12"/>
        <color theme="1"/>
        <rFont val="Calibri"/>
        <family val="2"/>
        <scheme val="minor"/>
      </rPr>
      <t xml:space="preserve">  valor   FACTURA    40,359.73    SALDO   PENDIENTE    359.73     USD</t>
    </r>
  </si>
  <si>
    <t>NSLE23-217</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</si>
  <si>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NLSE23-218 </t>
    </r>
    <r>
      <rPr>
        <b/>
        <sz val="12"/>
        <color theme="1"/>
        <rFont val="Calibri"/>
        <family val="2"/>
        <scheme val="minor"/>
      </rPr>
      <t xml:space="preserve">  FACTURA</t>
    </r>
    <r>
      <rPr>
        <b/>
        <sz val="14"/>
        <color theme="1"/>
        <rFont val="Calibri"/>
        <family val="2"/>
        <scheme val="minor"/>
      </rPr>
      <t xml:space="preserve"> --2249057   </t>
    </r>
    <r>
      <rPr>
        <b/>
        <sz val="12"/>
        <color theme="1"/>
        <rFont val="Calibri"/>
        <family val="2"/>
        <scheme val="minor"/>
      </rPr>
      <t xml:space="preserve">  valor   FACTURA    40,044.70    SALDO   PENDIENTE    44.70     USD</t>
    </r>
  </si>
  <si>
    <t>NLSE23-218</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</si>
  <si>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NLSE23-219 </t>
    </r>
    <r>
      <rPr>
        <b/>
        <sz val="12"/>
        <color theme="1"/>
        <rFont val="Calibri"/>
        <family val="2"/>
        <scheme val="minor"/>
      </rPr>
      <t xml:space="preserve">  FACTURA</t>
    </r>
    <r>
      <rPr>
        <b/>
        <sz val="14"/>
        <color theme="1"/>
        <rFont val="Calibri"/>
        <family val="2"/>
        <scheme val="minor"/>
      </rPr>
      <t xml:space="preserve"> --2249058   </t>
    </r>
    <r>
      <rPr>
        <b/>
        <sz val="12"/>
        <color theme="1"/>
        <rFont val="Calibri"/>
        <family val="2"/>
        <scheme val="minor"/>
      </rPr>
      <t xml:space="preserve">  valor   FACTURA    39,943.73    SALDO   A FAVOR   56.27     USD</t>
    </r>
  </si>
  <si>
    <t>NLSE23-219</t>
  </si>
  <si>
    <r>
      <t xml:space="preserve">Compra de 42,000.00    usd t.c.   17.430   A SEABOARD    </t>
    </r>
    <r>
      <rPr>
        <b/>
        <sz val="18"/>
        <color rgb="FF0000FF"/>
        <rFont val="Calibri"/>
        <family val="2"/>
        <scheme val="minor"/>
      </rPr>
      <t xml:space="preserve"> </t>
    </r>
    <r>
      <rPr>
        <b/>
        <sz val="16"/>
        <color rgb="FF0000FF"/>
        <rFont val="Calibri"/>
        <family val="2"/>
        <scheme val="minor"/>
      </rPr>
      <t xml:space="preserve"> NLSE23-220 </t>
    </r>
    <r>
      <rPr>
        <b/>
        <sz val="12"/>
        <color theme="1"/>
        <rFont val="Calibri"/>
        <family val="2"/>
        <scheme val="minor"/>
      </rPr>
      <t xml:space="preserve">  FACTURA</t>
    </r>
    <r>
      <rPr>
        <b/>
        <sz val="14"/>
        <color theme="1"/>
        <rFont val="Calibri"/>
        <family val="2"/>
        <scheme val="minor"/>
      </rPr>
      <t xml:space="preserve"> --2249059  </t>
    </r>
    <r>
      <rPr>
        <b/>
        <sz val="12"/>
        <color theme="1"/>
        <rFont val="Calibri"/>
        <family val="2"/>
        <scheme val="minor"/>
      </rPr>
      <t xml:space="preserve">  valor   FACTURA    40,176.95    SALDO   A FAVOR   1,823.05     USD</t>
    </r>
  </si>
  <si>
    <t>NLSE23-220</t>
  </si>
  <si>
    <r>
      <t xml:space="preserve">Compra de 42,000.00    usd t.c.   17.295   A SEABOARD    </t>
    </r>
    <r>
      <rPr>
        <b/>
        <sz val="18"/>
        <color rgb="FF0000FF"/>
        <rFont val="Calibri"/>
        <family val="2"/>
        <scheme val="minor"/>
      </rPr>
      <t xml:space="preserve"> </t>
    </r>
    <r>
      <rPr>
        <b/>
        <sz val="16"/>
        <color rgb="FF0000FF"/>
        <rFont val="Calibri"/>
        <family val="2"/>
        <scheme val="minor"/>
      </rPr>
      <t xml:space="preserve"> NLSE23-221 </t>
    </r>
    <r>
      <rPr>
        <b/>
        <sz val="12"/>
        <color theme="1"/>
        <rFont val="Calibri"/>
        <family val="2"/>
        <scheme val="minor"/>
      </rPr>
      <t xml:space="preserve">  FACTURA</t>
    </r>
    <r>
      <rPr>
        <b/>
        <sz val="14"/>
        <color theme="1"/>
        <rFont val="Calibri"/>
        <family val="2"/>
        <scheme val="minor"/>
      </rPr>
      <t xml:space="preserve"> --2249060  </t>
    </r>
    <r>
      <rPr>
        <b/>
        <sz val="12"/>
        <color theme="1"/>
        <rFont val="Calibri"/>
        <family val="2"/>
        <scheme val="minor"/>
      </rPr>
      <t xml:space="preserve">  valor   FACTURA    40,158.81    SALDO   A FAVOR   1,841.19     USD</t>
    </r>
  </si>
  <si>
    <t>NLSE23-221</t>
  </si>
  <si>
    <r>
      <t xml:space="preserve">Compra de 42,000.00    usd t.c.   17.305   A SEABOARD    </t>
    </r>
    <r>
      <rPr>
        <b/>
        <sz val="18"/>
        <color rgb="FF0000FF"/>
        <rFont val="Calibri"/>
        <family val="2"/>
        <scheme val="minor"/>
      </rPr>
      <t xml:space="preserve"> </t>
    </r>
    <r>
      <rPr>
        <b/>
        <sz val="16"/>
        <color rgb="FF0000FF"/>
        <rFont val="Calibri"/>
        <family val="2"/>
        <scheme val="minor"/>
      </rPr>
      <t xml:space="preserve"> NLSE23-223 </t>
    </r>
    <r>
      <rPr>
        <b/>
        <sz val="12"/>
        <color theme="1"/>
        <rFont val="Calibri"/>
        <family val="2"/>
        <scheme val="minor"/>
      </rPr>
      <t xml:space="preserve">  FACTURA</t>
    </r>
    <r>
      <rPr>
        <b/>
        <sz val="14"/>
        <color theme="1"/>
        <rFont val="Calibri"/>
        <family val="2"/>
        <scheme val="minor"/>
      </rPr>
      <t xml:space="preserve"> --2250334  </t>
    </r>
    <r>
      <rPr>
        <b/>
        <sz val="12"/>
        <color theme="1"/>
        <rFont val="Calibri"/>
        <family val="2"/>
        <scheme val="minor"/>
      </rPr>
      <t xml:space="preserve">  valor   FACTURA    39,744.80    SALDO   A FAVOR   2,255.20     USD</t>
    </r>
  </si>
  <si>
    <t>NLSE23-223</t>
  </si>
  <si>
    <r>
      <t xml:space="preserve">Compra de 42,000.00    usd t.c.   17.445   A SEABOARD    </t>
    </r>
    <r>
      <rPr>
        <b/>
        <sz val="18"/>
        <color rgb="FF0000FF"/>
        <rFont val="Calibri"/>
        <family val="2"/>
        <scheme val="minor"/>
      </rPr>
      <t xml:space="preserve"> </t>
    </r>
    <r>
      <rPr>
        <b/>
        <sz val="16"/>
        <color rgb="FF0000FF"/>
        <rFont val="Calibri"/>
        <family val="2"/>
        <scheme val="minor"/>
      </rPr>
      <t xml:space="preserve"> NLSE23-224 </t>
    </r>
    <r>
      <rPr>
        <b/>
        <sz val="12"/>
        <color theme="1"/>
        <rFont val="Calibri"/>
        <family val="2"/>
        <scheme val="minor"/>
      </rPr>
      <t xml:space="preserve">  FACTURA</t>
    </r>
    <r>
      <rPr>
        <b/>
        <sz val="14"/>
        <color theme="1"/>
        <rFont val="Calibri"/>
        <family val="2"/>
        <scheme val="minor"/>
      </rPr>
      <t xml:space="preserve"> --2251846  </t>
    </r>
    <r>
      <rPr>
        <b/>
        <sz val="12"/>
        <color theme="1"/>
        <rFont val="Calibri"/>
        <family val="2"/>
        <scheme val="minor"/>
      </rPr>
      <t xml:space="preserve">  valor   FACTURA    40,483.53    SALDO   A FAVOR   1,516.47     USD</t>
    </r>
  </si>
  <si>
    <t>NLSE23-224</t>
  </si>
  <si>
    <r>
      <t xml:space="preserve">Compra de 42,000.00    usd t.c.   17.280   A SEABOARD    </t>
    </r>
    <r>
      <rPr>
        <b/>
        <sz val="18"/>
        <color rgb="FF0000FF"/>
        <rFont val="Calibri"/>
        <family val="2"/>
        <scheme val="minor"/>
      </rPr>
      <t xml:space="preserve"> </t>
    </r>
    <r>
      <rPr>
        <b/>
        <sz val="16"/>
        <color rgb="FF0000FF"/>
        <rFont val="Calibri"/>
        <family val="2"/>
        <scheme val="minor"/>
      </rPr>
      <t xml:space="preserve"> NLSE23-226 </t>
    </r>
    <r>
      <rPr>
        <b/>
        <sz val="12"/>
        <color theme="1"/>
        <rFont val="Calibri"/>
        <family val="2"/>
        <scheme val="minor"/>
      </rPr>
      <t xml:space="preserve">  FACTURA</t>
    </r>
    <r>
      <rPr>
        <b/>
        <sz val="14"/>
        <color theme="1"/>
        <rFont val="Calibri"/>
        <family val="2"/>
        <scheme val="minor"/>
      </rPr>
      <t xml:space="preserve"> --2252329  </t>
    </r>
    <r>
      <rPr>
        <b/>
        <sz val="12"/>
        <color theme="1"/>
        <rFont val="Calibri"/>
        <family val="2"/>
        <scheme val="minor"/>
      </rPr>
      <t xml:space="preserve">  valor   FACTURA    40,619.99    SALDO   A FAVOR   1,380.01     USD</t>
    </r>
  </si>
  <si>
    <t>NLSE23-226</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</si>
  <si>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NLSE23-232 </t>
    </r>
    <r>
      <rPr>
        <b/>
        <sz val="12"/>
        <color theme="1"/>
        <rFont val="Calibri"/>
        <family val="2"/>
        <scheme val="minor"/>
      </rPr>
      <t xml:space="preserve">  FACTURA</t>
    </r>
    <r>
      <rPr>
        <b/>
        <sz val="14"/>
        <color theme="1"/>
        <rFont val="Calibri"/>
        <family val="2"/>
        <scheme val="minor"/>
      </rPr>
      <t xml:space="preserve"> --2253200  </t>
    </r>
    <r>
      <rPr>
        <b/>
        <sz val="12"/>
        <color theme="1"/>
        <rFont val="Calibri"/>
        <family val="2"/>
        <scheme val="minor"/>
      </rPr>
      <t xml:space="preserve">  valor   FACTURA    36,383.27    SALDO   A FAVOR   5,616.73   USD</t>
    </r>
  </si>
  <si>
    <t>NLSE23-232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</si>
</sst>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9">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84">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0" fontId="19" fillId="0" borderId="0" xfId="0" applyFont="1" applyAlignment="1">
      <alignment horizontal="center" vertical="center" wrapText="1"/>
    </xf>
    <xf numFmtId="0" fontId="18" fillId="14" borderId="36" xfId="0" applyFont="1" applyFill="1" applyBorder="1" applyAlignment="1">
      <alignment vertical="center" wrapText="1"/>
    </xf>
    <xf numFmtId="0" fontId="12" fillId="14" borderId="3" xfId="0" applyFont="1" applyFill="1" applyBorder="1" applyAlignment="1">
      <alignment horizontal="center" vertical="center" wrapText="1"/>
    </xf>
    <xf numFmtId="167" fontId="1" fillId="0" borderId="0" xfId="0" applyNumberFormat="1" applyFont="1" applyAlignment="1">
      <alignment vertical="center"/>
    </xf>
    <xf numFmtId="44" fontId="16" fillId="0" borderId="0" xfId="1" applyFont="1" applyAlignment="1">
      <alignment vertical="center"/>
    </xf>
    <xf numFmtId="44" fontId="1" fillId="0" borderId="0" xfId="1" applyFont="1" applyAlignment="1">
      <alignment horizontal="center" vertical="center"/>
    </xf>
    <xf numFmtId="0" fontId="0" fillId="18" borderId="0" xfId="0" applyFill="1"/>
    <xf numFmtId="165" fontId="4" fillId="18" borderId="0" xfId="0" applyNumberFormat="1" applyFont="1" applyFill="1"/>
    <xf numFmtId="165" fontId="16" fillId="18" borderId="17" xfId="0" applyNumberFormat="1" applyFont="1" applyFill="1" applyBorder="1"/>
    <xf numFmtId="0" fontId="1" fillId="5" borderId="21" xfId="0" applyFont="1" applyFill="1" applyBorder="1" applyAlignment="1">
      <alignment horizontal="center" vertical="center" wrapText="1"/>
    </xf>
    <xf numFmtId="0" fontId="19" fillId="0" borderId="0" xfId="0" applyFont="1" applyAlignment="1">
      <alignment horizontal="center" vertical="center" wrapText="1"/>
    </xf>
    <xf numFmtId="0" fontId="16" fillId="33"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CC99FF"/>
      <color rgb="FFFF33CC"/>
      <color rgb="FFCCFF66"/>
      <color rgb="FFCCFFCC"/>
      <color rgb="FF99FF66"/>
      <color rgb="FFFF99CC"/>
      <color rgb="FF99CCFF"/>
      <color rgb="FF66CCFF"/>
      <color rgb="FF99CC00"/>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53" t="s">
        <v>8</v>
      </c>
      <c r="G1" s="553"/>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49">
        <f>SUM(J3:J180)</f>
        <v>2999.9999999999864</v>
      </c>
      <c r="J181" s="550"/>
      <c r="K181"/>
    </row>
    <row r="182" spans="1:11" ht="15.75" thickBot="1" x14ac:dyDescent="0.3">
      <c r="I182" s="551"/>
      <c r="J182" s="552"/>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53" t="s">
        <v>181</v>
      </c>
      <c r="G1" s="553"/>
      <c r="H1" s="553"/>
      <c r="I1" s="553"/>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49">
        <f>SUM(J3:J414)</f>
        <v>34203.089999999982</v>
      </c>
      <c r="J415" s="550"/>
      <c r="K415"/>
    </row>
    <row r="416" spans="2:11" ht="15.75" thickBot="1" x14ac:dyDescent="0.3">
      <c r="I416" s="551"/>
      <c r="J416" s="552"/>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53" t="s">
        <v>628</v>
      </c>
      <c r="F1" s="553"/>
      <c r="G1" s="553"/>
      <c r="H1" s="553"/>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56" t="s">
        <v>638</v>
      </c>
      <c r="G551" s="557"/>
      <c r="H551" s="554">
        <f>SUM(I3:I550)</f>
        <v>-1923.8799999999865</v>
      </c>
      <c r="I551" s="550"/>
    </row>
    <row r="552" spans="1:11" ht="15.75" customHeight="1" thickBot="1" x14ac:dyDescent="0.3">
      <c r="A552" s="2"/>
      <c r="D552" s="42"/>
      <c r="E552" s="51"/>
      <c r="F552" s="558"/>
      <c r="G552" s="559"/>
      <c r="H552" s="555"/>
      <c r="I552" s="552"/>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249"/>
  <sheetViews>
    <sheetView tabSelected="1" topLeftCell="C1219" zoomScaleNormal="100" workbookViewId="0">
      <selection activeCell="I1223" sqref="I1223"/>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61" t="s">
        <v>1315</v>
      </c>
      <c r="F1" s="561"/>
      <c r="G1" s="561"/>
      <c r="H1" s="561"/>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245"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245"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60">
        <v>45009</v>
      </c>
      <c r="B1053" s="570" t="s">
        <v>4529</v>
      </c>
      <c r="C1053" s="572" t="s">
        <v>2933</v>
      </c>
      <c r="D1053" s="573"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60"/>
      <c r="B1054" s="571"/>
      <c r="C1054" s="572"/>
      <c r="D1054" s="574"/>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244" si="51">H1177-G1177</f>
        <v>6296.1699999999983</v>
      </c>
      <c r="J1177" s="360">
        <f t="shared" ref="J1177:J1244"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243" si="53">H1187-G1187</f>
        <v>-1197.9100000000035</v>
      </c>
      <c r="J1187" s="360">
        <f t="shared" ref="J1187:J1243" si="54">J1186+I1187</f>
        <v>28214.334999999963</v>
      </c>
    </row>
    <row r="1188" spans="1:10" ht="75" customHeight="1" thickBot="1" x14ac:dyDescent="0.3">
      <c r="A1188" s="345">
        <v>45223</v>
      </c>
      <c r="B1188" s="538" t="s">
        <v>4816</v>
      </c>
      <c r="C1188" s="424"/>
      <c r="D1188" s="434" t="s">
        <v>4799</v>
      </c>
      <c r="E1188" s="355"/>
      <c r="F1188" s="539" t="s">
        <v>4817</v>
      </c>
      <c r="G1188" s="348">
        <v>0</v>
      </c>
      <c r="H1188" s="348">
        <v>350</v>
      </c>
      <c r="I1188" s="394">
        <v>0</v>
      </c>
      <c r="J1188" s="360">
        <f>J1187+I1188-H1188</f>
        <v>27864.334999999963</v>
      </c>
    </row>
    <row r="1189" spans="1:10" ht="75" customHeight="1" thickBot="1" x14ac:dyDescent="0.3">
      <c r="A1189" s="345">
        <v>45216</v>
      </c>
      <c r="B1189" s="536" t="s">
        <v>4812</v>
      </c>
      <c r="C1189" s="537" t="s">
        <v>2933</v>
      </c>
      <c r="D1189" s="434" t="s">
        <v>4813</v>
      </c>
      <c r="E1189" s="355">
        <v>717200</v>
      </c>
      <c r="F1189" s="511">
        <v>2232226</v>
      </c>
      <c r="G1189" s="348">
        <v>38838.89</v>
      </c>
      <c r="H1189" s="348">
        <v>40000</v>
      </c>
      <c r="I1189" s="394">
        <f t="shared" si="53"/>
        <v>1161.1100000000006</v>
      </c>
      <c r="J1189" s="360">
        <f t="shared" si="54"/>
        <v>29025.444999999963</v>
      </c>
    </row>
    <row r="1190" spans="1:10" ht="81" customHeight="1" thickBot="1" x14ac:dyDescent="0.3">
      <c r="A1190" s="345">
        <v>45218</v>
      </c>
      <c r="B1190" s="536" t="s">
        <v>4802</v>
      </c>
      <c r="C1190" s="424" t="s">
        <v>2798</v>
      </c>
      <c r="D1190" s="434" t="s">
        <v>4803</v>
      </c>
      <c r="E1190" s="355">
        <v>695324</v>
      </c>
      <c r="F1190" s="511">
        <v>2233010</v>
      </c>
      <c r="G1190" s="348">
        <v>39369.33</v>
      </c>
      <c r="H1190" s="348">
        <v>38000</v>
      </c>
      <c r="I1190" s="394">
        <f t="shared" si="53"/>
        <v>-1369.3300000000017</v>
      </c>
      <c r="J1190" s="360">
        <f t="shared" si="54"/>
        <v>27656.114999999962</v>
      </c>
    </row>
    <row r="1191" spans="1:10" ht="65.25" customHeight="1" thickBot="1" x14ac:dyDescent="0.3">
      <c r="A1191" s="345">
        <v>45218</v>
      </c>
      <c r="B1191" s="536" t="s">
        <v>4800</v>
      </c>
      <c r="C1191" s="424" t="s">
        <v>2798</v>
      </c>
      <c r="D1191" s="434" t="s">
        <v>4801</v>
      </c>
      <c r="E1191" s="355">
        <v>713622</v>
      </c>
      <c r="F1191" s="511">
        <v>2233011</v>
      </c>
      <c r="G1191" s="348">
        <v>39770.61</v>
      </c>
      <c r="H1191" s="348">
        <v>39000</v>
      </c>
      <c r="I1191" s="394">
        <f t="shared" si="53"/>
        <v>-770.61000000000058</v>
      </c>
      <c r="J1191" s="360">
        <f t="shared" si="54"/>
        <v>26885.504999999961</v>
      </c>
    </row>
    <row r="1192" spans="1:10" ht="65.25" customHeight="1" thickBot="1" x14ac:dyDescent="0.3">
      <c r="A1192" s="345">
        <v>45219</v>
      </c>
      <c r="B1192" s="536" t="s">
        <v>4814</v>
      </c>
      <c r="C1192" s="537" t="s">
        <v>2933</v>
      </c>
      <c r="D1192" s="434" t="s">
        <v>4815</v>
      </c>
      <c r="E1192" s="355">
        <v>693880</v>
      </c>
      <c r="F1192" s="511">
        <v>2234072</v>
      </c>
      <c r="G1192" s="348">
        <v>40016.68</v>
      </c>
      <c r="H1192" s="348">
        <v>38000</v>
      </c>
      <c r="I1192" s="394">
        <f t="shared" si="53"/>
        <v>-2016.6800000000003</v>
      </c>
      <c r="J1192" s="360">
        <f t="shared" si="54"/>
        <v>24868.824999999961</v>
      </c>
    </row>
    <row r="1193" spans="1:10" ht="65.25" customHeight="1" thickBot="1" x14ac:dyDescent="0.3">
      <c r="A1193" s="345">
        <v>45223</v>
      </c>
      <c r="B1193" s="536" t="s">
        <v>4804</v>
      </c>
      <c r="C1193" s="424" t="s">
        <v>2798</v>
      </c>
      <c r="D1193" s="434" t="s">
        <v>4805</v>
      </c>
      <c r="E1193" s="355">
        <v>712725</v>
      </c>
      <c r="F1193" s="511">
        <v>2235815</v>
      </c>
      <c r="G1193" s="348">
        <v>40450.370000000003</v>
      </c>
      <c r="H1193" s="348">
        <v>39000</v>
      </c>
      <c r="I1193" s="394">
        <f t="shared" si="53"/>
        <v>-1450.3700000000026</v>
      </c>
      <c r="J1193" s="360">
        <f t="shared" si="54"/>
        <v>23418.454999999958</v>
      </c>
    </row>
    <row r="1194" spans="1:10" ht="72" customHeight="1" thickBot="1" x14ac:dyDescent="0.3">
      <c r="A1194" s="345">
        <v>45224</v>
      </c>
      <c r="B1194" s="536" t="s">
        <v>4807</v>
      </c>
      <c r="C1194" s="424" t="s">
        <v>2798</v>
      </c>
      <c r="D1194" s="434" t="s">
        <v>4806</v>
      </c>
      <c r="E1194" s="355">
        <v>714285</v>
      </c>
      <c r="F1194" s="511">
        <v>2236040</v>
      </c>
      <c r="G1194" s="348">
        <v>40845.519999999997</v>
      </c>
      <c r="H1194" s="348">
        <v>39000</v>
      </c>
      <c r="I1194" s="394">
        <f t="shared" si="53"/>
        <v>-1845.5199999999968</v>
      </c>
      <c r="J1194" s="360">
        <f t="shared" si="54"/>
        <v>21572.934999999961</v>
      </c>
    </row>
    <row r="1195" spans="1:10" ht="72" customHeight="1" thickBot="1" x14ac:dyDescent="0.3">
      <c r="A1195" s="345">
        <v>45225</v>
      </c>
      <c r="B1195" s="536" t="s">
        <v>4820</v>
      </c>
      <c r="C1195" s="424" t="s">
        <v>2798</v>
      </c>
      <c r="D1195" s="434" t="s">
        <v>4821</v>
      </c>
      <c r="E1195" s="355">
        <v>767340</v>
      </c>
      <c r="F1195" s="511">
        <v>2236041</v>
      </c>
      <c r="G1195" s="348">
        <v>39068.11</v>
      </c>
      <c r="H1195" s="348">
        <v>42000</v>
      </c>
      <c r="I1195" s="394">
        <f t="shared" si="53"/>
        <v>2931.8899999999994</v>
      </c>
      <c r="J1195" s="360">
        <f t="shared" si="54"/>
        <v>24504.824999999961</v>
      </c>
    </row>
    <row r="1196" spans="1:10" ht="85.5" customHeight="1" thickBot="1" x14ac:dyDescent="0.3">
      <c r="A1196" s="345">
        <v>45226</v>
      </c>
      <c r="B1196" s="536" t="s">
        <v>4808</v>
      </c>
      <c r="C1196" s="424" t="s">
        <v>2798</v>
      </c>
      <c r="D1196" s="434" t="s">
        <v>4809</v>
      </c>
      <c r="E1196" s="355">
        <v>757890</v>
      </c>
      <c r="F1196" s="511">
        <v>2237276</v>
      </c>
      <c r="G1196" s="348">
        <v>39965.25</v>
      </c>
      <c r="H1196" s="348">
        <v>42000</v>
      </c>
      <c r="I1196" s="394">
        <f t="shared" si="53"/>
        <v>2034.75</v>
      </c>
      <c r="J1196" s="360">
        <f t="shared" si="54"/>
        <v>26539.574999999961</v>
      </c>
    </row>
    <row r="1197" spans="1:10" ht="72" customHeight="1" thickBot="1" x14ac:dyDescent="0.3">
      <c r="A1197" s="345">
        <v>45229</v>
      </c>
      <c r="B1197" s="536" t="s">
        <v>4810</v>
      </c>
      <c r="C1197" s="424" t="s">
        <v>2798</v>
      </c>
      <c r="D1197" s="434" t="s">
        <v>4811</v>
      </c>
      <c r="E1197" s="355">
        <v>722000</v>
      </c>
      <c r="F1197" s="511">
        <v>2237277</v>
      </c>
      <c r="G1197" s="348">
        <v>41363.050000000003</v>
      </c>
      <c r="H1197" s="348">
        <v>40000</v>
      </c>
      <c r="I1197" s="394">
        <f t="shared" si="53"/>
        <v>-1363.0500000000029</v>
      </c>
      <c r="J1197" s="360">
        <f t="shared" si="54"/>
        <v>25176.524999999958</v>
      </c>
    </row>
    <row r="1198" spans="1:10" ht="68.25" customHeight="1" thickBot="1" x14ac:dyDescent="0.3">
      <c r="A1198" s="345">
        <v>45230</v>
      </c>
      <c r="B1198" s="536" t="s">
        <v>4818</v>
      </c>
      <c r="C1198" s="424" t="s">
        <v>2798</v>
      </c>
      <c r="D1198" s="434" t="s">
        <v>4819</v>
      </c>
      <c r="E1198" s="355">
        <v>704340</v>
      </c>
      <c r="F1198" s="511">
        <v>2238834</v>
      </c>
      <c r="G1198" s="348">
        <v>41973.17</v>
      </c>
      <c r="H1198" s="348">
        <v>39000</v>
      </c>
      <c r="I1198" s="394">
        <f t="shared" si="53"/>
        <v>-2973.1699999999983</v>
      </c>
      <c r="J1198" s="360">
        <f t="shared" si="54"/>
        <v>22203.35499999996</v>
      </c>
    </row>
    <row r="1199" spans="1:10" ht="68.25" customHeight="1" thickBot="1" x14ac:dyDescent="0.3">
      <c r="A1199" s="345">
        <v>45231</v>
      </c>
      <c r="B1199" s="548" t="s">
        <v>4826</v>
      </c>
      <c r="C1199" s="424" t="s">
        <v>2798</v>
      </c>
      <c r="D1199" s="434" t="s">
        <v>4827</v>
      </c>
      <c r="E1199" s="355">
        <v>753480</v>
      </c>
      <c r="F1199" s="511">
        <v>238835</v>
      </c>
      <c r="G1199" s="348">
        <v>42161.279999999999</v>
      </c>
      <c r="H1199" s="348">
        <v>42000</v>
      </c>
      <c r="I1199" s="394">
        <f t="shared" si="53"/>
        <v>-161.27999999999884</v>
      </c>
      <c r="J1199" s="360">
        <f t="shared" si="54"/>
        <v>22042.074999999961</v>
      </c>
    </row>
    <row r="1200" spans="1:10" ht="74.25" customHeight="1" thickBot="1" x14ac:dyDescent="0.3">
      <c r="A1200" s="345">
        <v>45231</v>
      </c>
      <c r="B1200" s="548" t="s">
        <v>4824</v>
      </c>
      <c r="C1200" s="424" t="s">
        <v>2798</v>
      </c>
      <c r="D1200" s="434" t="s">
        <v>4825</v>
      </c>
      <c r="E1200" s="355">
        <v>753480</v>
      </c>
      <c r="F1200" s="511">
        <v>2238836</v>
      </c>
      <c r="G1200" s="348">
        <v>41950.9</v>
      </c>
      <c r="H1200" s="348">
        <v>42000</v>
      </c>
      <c r="I1200" s="394">
        <f t="shared" si="53"/>
        <v>49.099999999998545</v>
      </c>
      <c r="J1200" s="360">
        <f t="shared" si="54"/>
        <v>22091.174999999959</v>
      </c>
    </row>
    <row r="1201" spans="1:10" ht="70.5" customHeight="1" thickBot="1" x14ac:dyDescent="0.3">
      <c r="A1201" s="345">
        <v>45233</v>
      </c>
      <c r="B1201" s="548" t="s">
        <v>4828</v>
      </c>
      <c r="C1201" s="424" t="s">
        <v>2798</v>
      </c>
      <c r="D1201" s="434" t="s">
        <v>4829</v>
      </c>
      <c r="E1201" s="355">
        <v>730380</v>
      </c>
      <c r="F1201" s="511">
        <v>2240174</v>
      </c>
      <c r="G1201" s="348">
        <v>41924.42</v>
      </c>
      <c r="H1201" s="348">
        <v>42000</v>
      </c>
      <c r="I1201" s="394">
        <f t="shared" si="53"/>
        <v>75.580000000001746</v>
      </c>
      <c r="J1201" s="360">
        <f t="shared" si="54"/>
        <v>22166.754999999961</v>
      </c>
    </row>
    <row r="1202" spans="1:10" ht="72.75" customHeight="1" thickBot="1" x14ac:dyDescent="0.3">
      <c r="A1202" s="345">
        <v>45237</v>
      </c>
      <c r="B1202" s="548" t="s">
        <v>4830</v>
      </c>
      <c r="C1202" s="424" t="s">
        <v>2798</v>
      </c>
      <c r="D1202" s="434" t="s">
        <v>4831</v>
      </c>
      <c r="E1202" s="355">
        <v>767360</v>
      </c>
      <c r="F1202" s="511">
        <v>2241201</v>
      </c>
      <c r="G1202" s="348">
        <v>40610.97</v>
      </c>
      <c r="H1202" s="348">
        <v>42000</v>
      </c>
      <c r="I1202" s="394">
        <f t="shared" si="53"/>
        <v>1389.0299999999988</v>
      </c>
      <c r="J1202" s="360">
        <f t="shared" si="54"/>
        <v>23555.78499999996</v>
      </c>
    </row>
    <row r="1203" spans="1:10" ht="72.75" customHeight="1" thickBot="1" x14ac:dyDescent="0.3">
      <c r="A1203" s="345">
        <v>45238</v>
      </c>
      <c r="B1203" s="548" t="s">
        <v>4848</v>
      </c>
      <c r="C1203" s="547" t="s">
        <v>2933</v>
      </c>
      <c r="D1203" s="434" t="s">
        <v>4849</v>
      </c>
      <c r="E1203" s="355">
        <v>773960</v>
      </c>
      <c r="F1203" s="511">
        <v>2241202</v>
      </c>
      <c r="G1203" s="348">
        <v>40780.51</v>
      </c>
      <c r="H1203" s="348">
        <v>44000</v>
      </c>
      <c r="I1203" s="394">
        <f t="shared" si="53"/>
        <v>3219.489999999998</v>
      </c>
      <c r="J1203" s="360">
        <f t="shared" si="54"/>
        <v>26775.274999999958</v>
      </c>
    </row>
    <row r="1204" spans="1:10" ht="75.75" customHeight="1" thickBot="1" x14ac:dyDescent="0.3">
      <c r="A1204" s="345">
        <v>45239</v>
      </c>
      <c r="B1204" s="548" t="s">
        <v>4832</v>
      </c>
      <c r="C1204" s="424" t="s">
        <v>2798</v>
      </c>
      <c r="D1204" s="434" t="s">
        <v>4833</v>
      </c>
      <c r="E1204" s="355">
        <v>770440</v>
      </c>
      <c r="F1204" s="511">
        <v>2241203</v>
      </c>
      <c r="G1204" s="348">
        <v>40357.379999999997</v>
      </c>
      <c r="H1204" s="348">
        <v>44000</v>
      </c>
      <c r="I1204" s="394">
        <f t="shared" si="53"/>
        <v>3642.6200000000026</v>
      </c>
      <c r="J1204" s="360">
        <f t="shared" si="54"/>
        <v>30417.89499999996</v>
      </c>
    </row>
    <row r="1205" spans="1:10" ht="71.25" customHeight="1" thickBot="1" x14ac:dyDescent="0.3">
      <c r="A1205" s="345">
        <v>45244</v>
      </c>
      <c r="B1205" s="548" t="s">
        <v>4834</v>
      </c>
      <c r="C1205" s="424" t="s">
        <v>2798</v>
      </c>
      <c r="D1205" s="434" t="s">
        <v>4835</v>
      </c>
      <c r="E1205" s="355">
        <v>686907</v>
      </c>
      <c r="F1205" s="511">
        <v>2243733</v>
      </c>
      <c r="G1205" s="348">
        <v>39746.04</v>
      </c>
      <c r="H1205" s="348">
        <v>39000</v>
      </c>
      <c r="I1205" s="394">
        <f t="shared" si="53"/>
        <v>-746.04000000000087</v>
      </c>
      <c r="J1205" s="360">
        <f t="shared" si="54"/>
        <v>29671.85499999996</v>
      </c>
    </row>
    <row r="1206" spans="1:10" ht="77.25" customHeight="1" thickBot="1" x14ac:dyDescent="0.3">
      <c r="A1206" s="345">
        <v>45245</v>
      </c>
      <c r="B1206" s="548" t="s">
        <v>4836</v>
      </c>
      <c r="C1206" s="424" t="s">
        <v>2798</v>
      </c>
      <c r="D1206" s="434" t="s">
        <v>4837</v>
      </c>
      <c r="E1206" s="355">
        <v>678795</v>
      </c>
      <c r="F1206" s="511">
        <v>2243944</v>
      </c>
      <c r="G1206" s="348">
        <v>37636.93</v>
      </c>
      <c r="H1206" s="348">
        <v>39000</v>
      </c>
      <c r="I1206" s="394">
        <f t="shared" si="53"/>
        <v>1363.0699999999997</v>
      </c>
      <c r="J1206" s="360">
        <f t="shared" si="54"/>
        <v>31034.924999999959</v>
      </c>
    </row>
    <row r="1207" spans="1:10" ht="86.25" customHeight="1" thickBot="1" x14ac:dyDescent="0.3">
      <c r="A1207" s="345">
        <v>45246</v>
      </c>
      <c r="B1207" s="548" t="s">
        <v>4838</v>
      </c>
      <c r="C1207" s="424" t="s">
        <v>2798</v>
      </c>
      <c r="D1207" s="434" t="s">
        <v>4839</v>
      </c>
      <c r="E1207" s="355">
        <v>711104</v>
      </c>
      <c r="F1207" s="511">
        <v>2245340</v>
      </c>
      <c r="G1207" s="348">
        <v>36873.5</v>
      </c>
      <c r="H1207" s="348">
        <v>41000</v>
      </c>
      <c r="I1207" s="394">
        <f t="shared" si="53"/>
        <v>4126.5</v>
      </c>
      <c r="J1207" s="360">
        <f t="shared" si="54"/>
        <v>35161.424999999959</v>
      </c>
    </row>
    <row r="1208" spans="1:10" ht="73.5" customHeight="1" thickBot="1" x14ac:dyDescent="0.3">
      <c r="A1208" s="345">
        <v>45247</v>
      </c>
      <c r="B1208" s="548" t="s">
        <v>4840</v>
      </c>
      <c r="C1208" s="424" t="s">
        <v>2798</v>
      </c>
      <c r="D1208" s="434" t="s">
        <v>4841</v>
      </c>
      <c r="E1208" s="355">
        <v>743040</v>
      </c>
      <c r="F1208" s="511">
        <v>2245341</v>
      </c>
      <c r="G1208" s="348">
        <v>36575.86</v>
      </c>
      <c r="H1208" s="348">
        <v>43000</v>
      </c>
      <c r="I1208" s="394">
        <f t="shared" si="53"/>
        <v>6424.1399999999994</v>
      </c>
      <c r="J1208" s="360">
        <f t="shared" si="54"/>
        <v>41585.564999999959</v>
      </c>
    </row>
    <row r="1209" spans="1:10" ht="81" customHeight="1" thickBot="1" x14ac:dyDescent="0.3">
      <c r="A1209" s="345">
        <v>45247</v>
      </c>
      <c r="B1209" s="548" t="s">
        <v>4842</v>
      </c>
      <c r="C1209" s="424" t="s">
        <v>2798</v>
      </c>
      <c r="D1209" s="434" t="s">
        <v>4843</v>
      </c>
      <c r="E1209" s="355">
        <v>743040</v>
      </c>
      <c r="F1209" s="511">
        <v>2243945</v>
      </c>
      <c r="G1209" s="348">
        <v>38045.9</v>
      </c>
      <c r="H1209" s="348">
        <v>43000</v>
      </c>
      <c r="I1209" s="394">
        <f t="shared" si="53"/>
        <v>4954.0999999999985</v>
      </c>
      <c r="J1209" s="360">
        <f t="shared" si="54"/>
        <v>46539.664999999957</v>
      </c>
    </row>
    <row r="1210" spans="1:10" ht="78" customHeight="1" thickBot="1" x14ac:dyDescent="0.3">
      <c r="A1210" s="345">
        <v>45251</v>
      </c>
      <c r="B1210" s="548" t="s">
        <v>4844</v>
      </c>
      <c r="C1210" s="424" t="s">
        <v>2798</v>
      </c>
      <c r="D1210" s="434" t="s">
        <v>4845</v>
      </c>
      <c r="E1210" s="355">
        <v>599795</v>
      </c>
      <c r="F1210" s="511">
        <v>2245967</v>
      </c>
      <c r="G1210" s="348">
        <v>37461.25</v>
      </c>
      <c r="H1210" s="348">
        <v>35000</v>
      </c>
      <c r="I1210" s="394">
        <f t="shared" si="53"/>
        <v>-2461.25</v>
      </c>
      <c r="J1210" s="360">
        <f t="shared" si="54"/>
        <v>44078.414999999957</v>
      </c>
    </row>
    <row r="1211" spans="1:10" ht="78.75" customHeight="1" thickBot="1" x14ac:dyDescent="0.3">
      <c r="A1211" s="345">
        <v>45252</v>
      </c>
      <c r="B1211" s="548" t="s">
        <v>4846</v>
      </c>
      <c r="C1211" s="424" t="s">
        <v>2798</v>
      </c>
      <c r="D1211" s="434" t="s">
        <v>4847</v>
      </c>
      <c r="E1211" s="355">
        <v>602700</v>
      </c>
      <c r="F1211" s="511">
        <v>2245968</v>
      </c>
      <c r="G1211" s="348">
        <v>37124.050000000003</v>
      </c>
      <c r="H1211" s="348">
        <v>35000</v>
      </c>
      <c r="I1211" s="394">
        <f t="shared" si="53"/>
        <v>-2124.0500000000029</v>
      </c>
      <c r="J1211" s="360">
        <f t="shared" si="54"/>
        <v>41954.364999999954</v>
      </c>
    </row>
    <row r="1212" spans="1:10" ht="75.75" customHeight="1" thickBot="1" x14ac:dyDescent="0.3">
      <c r="A1212" s="345">
        <v>45254</v>
      </c>
      <c r="B1212" s="548" t="s">
        <v>4850</v>
      </c>
      <c r="C1212" s="424" t="s">
        <v>2798</v>
      </c>
      <c r="D1212" s="434" t="s">
        <v>4851</v>
      </c>
      <c r="E1212" s="355">
        <v>601825</v>
      </c>
      <c r="F1212" s="511">
        <v>2245969</v>
      </c>
      <c r="G1212" s="348">
        <v>37687.300000000003</v>
      </c>
      <c r="H1212" s="348">
        <v>35000</v>
      </c>
      <c r="I1212" s="394">
        <f t="shared" si="53"/>
        <v>-2687.3000000000029</v>
      </c>
      <c r="J1212" s="360">
        <f t="shared" si="54"/>
        <v>39267.064999999951</v>
      </c>
    </row>
    <row r="1213" spans="1:10" ht="77.25" customHeight="1" thickBot="1" x14ac:dyDescent="0.3">
      <c r="A1213" s="345">
        <v>45254</v>
      </c>
      <c r="B1213" s="548" t="s">
        <v>4852</v>
      </c>
      <c r="C1213" s="424" t="s">
        <v>2798</v>
      </c>
      <c r="D1213" s="434" t="s">
        <v>4853</v>
      </c>
      <c r="E1213" s="355">
        <v>653524</v>
      </c>
      <c r="F1213" s="511">
        <v>2247690</v>
      </c>
      <c r="G1213" s="348">
        <v>37768.959999999999</v>
      </c>
      <c r="H1213" s="348">
        <v>38000</v>
      </c>
      <c r="I1213" s="394">
        <f t="shared" si="53"/>
        <v>231.04000000000087</v>
      </c>
      <c r="J1213" s="360">
        <f t="shared" si="54"/>
        <v>39498.104999999952</v>
      </c>
    </row>
    <row r="1214" spans="1:10" ht="73.5" customHeight="1" thickBot="1" x14ac:dyDescent="0.3">
      <c r="A1214" s="419">
        <v>45254</v>
      </c>
      <c r="B1214" s="548" t="s">
        <v>4854</v>
      </c>
      <c r="C1214" s="424" t="s">
        <v>2798</v>
      </c>
      <c r="D1214" s="434" t="s">
        <v>4855</v>
      </c>
      <c r="E1214" s="355">
        <v>548480</v>
      </c>
      <c r="F1214" s="511">
        <v>2247691</v>
      </c>
      <c r="G1214" s="348">
        <v>39088.300000000003</v>
      </c>
      <c r="H1214" s="348">
        <v>32000</v>
      </c>
      <c r="I1214" s="394">
        <f t="shared" si="53"/>
        <v>-7088.3000000000029</v>
      </c>
      <c r="J1214" s="360">
        <f t="shared" si="54"/>
        <v>32409.804999999949</v>
      </c>
    </row>
    <row r="1215" spans="1:10" ht="87.75" customHeight="1" thickBot="1" x14ac:dyDescent="0.3">
      <c r="A1215" s="345">
        <v>45257</v>
      </c>
      <c r="B1215" s="548" t="s">
        <v>4856</v>
      </c>
      <c r="C1215" s="424" t="s">
        <v>2798</v>
      </c>
      <c r="D1215" s="434" t="s">
        <v>4857</v>
      </c>
      <c r="E1215" s="355">
        <v>682800</v>
      </c>
      <c r="F1215" s="511">
        <v>2248614</v>
      </c>
      <c r="G1215" s="348">
        <v>40359.730000000003</v>
      </c>
      <c r="H1215" s="348">
        <v>40000</v>
      </c>
      <c r="I1215" s="394">
        <f t="shared" si="53"/>
        <v>-359.7300000000032</v>
      </c>
      <c r="J1215" s="360">
        <f t="shared" si="54"/>
        <v>32050.074999999946</v>
      </c>
    </row>
    <row r="1216" spans="1:10" ht="84.75" customHeight="1" thickBot="1" x14ac:dyDescent="0.3">
      <c r="A1216" s="345">
        <v>45259</v>
      </c>
      <c r="B1216" s="548" t="s">
        <v>4858</v>
      </c>
      <c r="C1216" s="424" t="s">
        <v>2798</v>
      </c>
      <c r="D1216" s="434" t="s">
        <v>4859</v>
      </c>
      <c r="E1216" s="355">
        <v>691200</v>
      </c>
      <c r="F1216" s="511">
        <v>2249057</v>
      </c>
      <c r="G1216" s="348">
        <v>40044.699999999997</v>
      </c>
      <c r="H1216" s="348">
        <v>40000</v>
      </c>
      <c r="I1216" s="394">
        <f t="shared" si="53"/>
        <v>-44.69999999999709</v>
      </c>
      <c r="J1216" s="360">
        <f t="shared" si="54"/>
        <v>32005.374999999949</v>
      </c>
    </row>
    <row r="1217" spans="1:10" ht="83.25" customHeight="1" thickBot="1" x14ac:dyDescent="0.3">
      <c r="A1217" s="345">
        <v>45259</v>
      </c>
      <c r="B1217" s="548" t="s">
        <v>4860</v>
      </c>
      <c r="C1217" s="424" t="s">
        <v>2798</v>
      </c>
      <c r="D1217" s="434" t="s">
        <v>4861</v>
      </c>
      <c r="E1217" s="355">
        <v>691200</v>
      </c>
      <c r="F1217" s="511">
        <v>2499058</v>
      </c>
      <c r="G1217" s="348">
        <v>39943.730000000003</v>
      </c>
      <c r="H1217" s="348">
        <v>40000</v>
      </c>
      <c r="I1217" s="394">
        <f t="shared" si="53"/>
        <v>56.269999999996799</v>
      </c>
      <c r="J1217" s="360">
        <f t="shared" si="54"/>
        <v>32061.644999999946</v>
      </c>
    </row>
    <row r="1218" spans="1:10" ht="81.75" customHeight="1" thickBot="1" x14ac:dyDescent="0.3">
      <c r="A1218" s="345">
        <v>45260</v>
      </c>
      <c r="B1218" s="548" t="s">
        <v>4862</v>
      </c>
      <c r="C1218" s="424" t="s">
        <v>2798</v>
      </c>
      <c r="D1218" s="434" t="s">
        <v>4863</v>
      </c>
      <c r="E1218" s="355">
        <v>732060</v>
      </c>
      <c r="F1218" s="511">
        <v>2249059</v>
      </c>
      <c r="G1218" s="348">
        <v>40176.949999999997</v>
      </c>
      <c r="H1218" s="348">
        <v>42000</v>
      </c>
      <c r="I1218" s="394">
        <f t="shared" si="53"/>
        <v>1823.0500000000029</v>
      </c>
      <c r="J1218" s="360">
        <f t="shared" si="54"/>
        <v>33884.694999999949</v>
      </c>
    </row>
    <row r="1219" spans="1:10" ht="85.5" customHeight="1" thickBot="1" x14ac:dyDescent="0.3">
      <c r="A1219" s="345">
        <v>45261</v>
      </c>
      <c r="B1219" s="494" t="s">
        <v>4864</v>
      </c>
      <c r="C1219" s="424" t="s">
        <v>2798</v>
      </c>
      <c r="D1219" s="434" t="s">
        <v>4865</v>
      </c>
      <c r="E1219" s="355">
        <v>726390</v>
      </c>
      <c r="F1219" s="511">
        <v>2249060</v>
      </c>
      <c r="G1219" s="348">
        <v>40158.81</v>
      </c>
      <c r="H1219" s="348">
        <v>42000</v>
      </c>
      <c r="I1219" s="394">
        <f t="shared" si="53"/>
        <v>1841.1900000000023</v>
      </c>
      <c r="J1219" s="360">
        <f t="shared" si="54"/>
        <v>35725.884999999951</v>
      </c>
    </row>
    <row r="1220" spans="1:10" ht="84" customHeight="1" thickBot="1" x14ac:dyDescent="0.3">
      <c r="A1220" s="345">
        <v>45264</v>
      </c>
      <c r="B1220" s="494" t="s">
        <v>4866</v>
      </c>
      <c r="C1220" s="424" t="s">
        <v>2798</v>
      </c>
      <c r="D1220" s="434" t="s">
        <v>4867</v>
      </c>
      <c r="E1220" s="355">
        <v>726810</v>
      </c>
      <c r="F1220" s="511">
        <v>2250334</v>
      </c>
      <c r="G1220" s="348">
        <v>39744.800000000003</v>
      </c>
      <c r="H1220" s="348">
        <v>42000</v>
      </c>
      <c r="I1220" s="394">
        <f t="shared" si="53"/>
        <v>2255.1999999999971</v>
      </c>
      <c r="J1220" s="360">
        <f t="shared" si="54"/>
        <v>37981.084999999948</v>
      </c>
    </row>
    <row r="1221" spans="1:10" ht="83.25" customHeight="1" thickBot="1" x14ac:dyDescent="0.3">
      <c r="A1221" s="345">
        <v>45265</v>
      </c>
      <c r="B1221" s="494" t="s">
        <v>4868</v>
      </c>
      <c r="C1221" s="424" t="s">
        <v>2798</v>
      </c>
      <c r="D1221" s="434" t="s">
        <v>4869</v>
      </c>
      <c r="E1221" s="355">
        <v>732690</v>
      </c>
      <c r="F1221" s="511">
        <v>2251846</v>
      </c>
      <c r="G1221" s="348">
        <v>40483.53</v>
      </c>
      <c r="H1221" s="348">
        <v>42000</v>
      </c>
      <c r="I1221" s="394">
        <f t="shared" si="53"/>
        <v>1516.4700000000012</v>
      </c>
      <c r="J1221" s="360">
        <f t="shared" si="54"/>
        <v>39497.554999999949</v>
      </c>
    </row>
    <row r="1222" spans="1:10" ht="81.75" customHeight="1" thickBot="1" x14ac:dyDescent="0.3">
      <c r="A1222" s="345">
        <v>45266</v>
      </c>
      <c r="B1222" s="494" t="s">
        <v>4870</v>
      </c>
      <c r="C1222" s="424" t="s">
        <v>2798</v>
      </c>
      <c r="D1222" s="434" t="s">
        <v>4871</v>
      </c>
      <c r="E1222" s="355">
        <v>725760</v>
      </c>
      <c r="F1222" s="511">
        <v>2252329</v>
      </c>
      <c r="G1222" s="348">
        <v>40619.99</v>
      </c>
      <c r="H1222" s="348">
        <v>42000</v>
      </c>
      <c r="I1222" s="394">
        <f t="shared" ref="I1222:I1242" si="55">H1222-G1222</f>
        <v>1380.010000000002</v>
      </c>
      <c r="J1222" s="360">
        <f t="shared" ref="J1222:J1242" si="56">J1221+I1222</f>
        <v>40877.564999999951</v>
      </c>
    </row>
    <row r="1223" spans="1:10" ht="78" customHeight="1" x14ac:dyDescent="0.25">
      <c r="A1223" s="345">
        <v>45271</v>
      </c>
      <c r="B1223" s="494" t="s">
        <v>4872</v>
      </c>
      <c r="C1223" s="424" t="s">
        <v>2798</v>
      </c>
      <c r="D1223" s="434" t="s">
        <v>4873</v>
      </c>
      <c r="E1223" s="355">
        <v>732480</v>
      </c>
      <c r="F1223" s="511">
        <v>2253200</v>
      </c>
      <c r="G1223" s="348">
        <v>36383.269999999997</v>
      </c>
      <c r="H1223" s="348">
        <v>42000</v>
      </c>
      <c r="I1223" s="394">
        <f t="shared" si="55"/>
        <v>5616.7300000000032</v>
      </c>
      <c r="J1223" s="360">
        <f t="shared" si="56"/>
        <v>46494.294999999955</v>
      </c>
    </row>
    <row r="1224" spans="1:10" ht="33" customHeight="1" x14ac:dyDescent="0.25">
      <c r="A1224" s="345"/>
      <c r="B1224" s="535"/>
      <c r="C1224" s="424" t="s">
        <v>2798</v>
      </c>
      <c r="D1224" s="434"/>
      <c r="E1224" s="355"/>
      <c r="F1224" s="511"/>
      <c r="G1224" s="348"/>
      <c r="H1224" s="348"/>
      <c r="I1224" s="394">
        <f t="shared" si="55"/>
        <v>0</v>
      </c>
      <c r="J1224" s="360">
        <f t="shared" si="56"/>
        <v>46494.294999999955</v>
      </c>
    </row>
    <row r="1225" spans="1:10" ht="33" customHeight="1" x14ac:dyDescent="0.25">
      <c r="A1225" s="345"/>
      <c r="B1225" s="535"/>
      <c r="C1225" s="424" t="s">
        <v>2798</v>
      </c>
      <c r="D1225" s="434"/>
      <c r="E1225" s="355"/>
      <c r="F1225" s="511"/>
      <c r="G1225" s="348"/>
      <c r="H1225" s="348"/>
      <c r="I1225" s="394">
        <f t="shared" si="55"/>
        <v>0</v>
      </c>
      <c r="J1225" s="360">
        <f t="shared" si="56"/>
        <v>46494.294999999955</v>
      </c>
    </row>
    <row r="1226" spans="1:10" ht="33" customHeight="1" x14ac:dyDescent="0.25">
      <c r="A1226" s="345"/>
      <c r="B1226" s="535"/>
      <c r="C1226" s="424" t="s">
        <v>2798</v>
      </c>
      <c r="D1226" s="434"/>
      <c r="E1226" s="355"/>
      <c r="F1226" s="511"/>
      <c r="G1226" s="348"/>
      <c r="H1226" s="348"/>
      <c r="I1226" s="394">
        <f t="shared" si="55"/>
        <v>0</v>
      </c>
      <c r="J1226" s="360">
        <f t="shared" si="56"/>
        <v>46494.294999999955</v>
      </c>
    </row>
    <row r="1227" spans="1:10" ht="33" customHeight="1" x14ac:dyDescent="0.25">
      <c r="A1227" s="345"/>
      <c r="B1227" s="535"/>
      <c r="C1227" s="424"/>
      <c r="D1227" s="434"/>
      <c r="E1227" s="355"/>
      <c r="F1227" s="511"/>
      <c r="G1227" s="348"/>
      <c r="H1227" s="348"/>
      <c r="I1227" s="394">
        <f t="shared" si="55"/>
        <v>0</v>
      </c>
      <c r="J1227" s="360">
        <f t="shared" si="56"/>
        <v>46494.294999999955</v>
      </c>
    </row>
    <row r="1228" spans="1:10" ht="33" customHeight="1" x14ac:dyDescent="0.25">
      <c r="A1228" s="345"/>
      <c r="B1228" s="535"/>
      <c r="C1228" s="424"/>
      <c r="D1228" s="434"/>
      <c r="E1228" s="355"/>
      <c r="F1228" s="511"/>
      <c r="G1228" s="348"/>
      <c r="H1228" s="348"/>
      <c r="I1228" s="394">
        <f t="shared" si="55"/>
        <v>0</v>
      </c>
      <c r="J1228" s="360">
        <f t="shared" si="56"/>
        <v>46494.294999999955</v>
      </c>
    </row>
    <row r="1229" spans="1:10" ht="33" customHeight="1" x14ac:dyDescent="0.25">
      <c r="A1229" s="345"/>
      <c r="B1229" s="535"/>
      <c r="C1229" s="424"/>
      <c r="D1229" s="434"/>
      <c r="E1229" s="355"/>
      <c r="F1229" s="511"/>
      <c r="G1229" s="348"/>
      <c r="H1229" s="348"/>
      <c r="I1229" s="394">
        <f t="shared" si="55"/>
        <v>0</v>
      </c>
      <c r="J1229" s="360">
        <f t="shared" si="56"/>
        <v>46494.294999999955</v>
      </c>
    </row>
    <row r="1230" spans="1:10" ht="33" customHeight="1" x14ac:dyDescent="0.25">
      <c r="A1230" s="345"/>
      <c r="B1230" s="535"/>
      <c r="C1230" s="424"/>
      <c r="D1230" s="434"/>
      <c r="E1230" s="355"/>
      <c r="F1230" s="511"/>
      <c r="G1230" s="348"/>
      <c r="H1230" s="348"/>
      <c r="I1230" s="394">
        <f t="shared" si="55"/>
        <v>0</v>
      </c>
      <c r="J1230" s="360">
        <f t="shared" si="56"/>
        <v>46494.294999999955</v>
      </c>
    </row>
    <row r="1231" spans="1:10" ht="33" customHeight="1" x14ac:dyDescent="0.25">
      <c r="A1231" s="345"/>
      <c r="B1231" s="535"/>
      <c r="C1231" s="424"/>
      <c r="D1231" s="434"/>
      <c r="E1231" s="355"/>
      <c r="F1231" s="511"/>
      <c r="G1231" s="348"/>
      <c r="H1231" s="348"/>
      <c r="I1231" s="394">
        <f t="shared" si="55"/>
        <v>0</v>
      </c>
      <c r="J1231" s="360">
        <f t="shared" si="56"/>
        <v>46494.294999999955</v>
      </c>
    </row>
    <row r="1232" spans="1:10" ht="33" customHeight="1" x14ac:dyDescent="0.25">
      <c r="A1232" s="345"/>
      <c r="B1232" s="535"/>
      <c r="C1232" s="424"/>
      <c r="D1232" s="434"/>
      <c r="E1232" s="355"/>
      <c r="F1232" s="511"/>
      <c r="G1232" s="348"/>
      <c r="H1232" s="348"/>
      <c r="I1232" s="394">
        <f t="shared" si="55"/>
        <v>0</v>
      </c>
      <c r="J1232" s="360">
        <f t="shared" si="56"/>
        <v>46494.294999999955</v>
      </c>
    </row>
    <row r="1233" spans="1:10" ht="33" customHeight="1" x14ac:dyDescent="0.25">
      <c r="A1233" s="345"/>
      <c r="B1233" s="535"/>
      <c r="C1233" s="424"/>
      <c r="D1233" s="434"/>
      <c r="E1233" s="355"/>
      <c r="F1233" s="511"/>
      <c r="G1233" s="348"/>
      <c r="H1233" s="348"/>
      <c r="I1233" s="394">
        <f t="shared" si="55"/>
        <v>0</v>
      </c>
      <c r="J1233" s="360">
        <f t="shared" si="56"/>
        <v>46494.294999999955</v>
      </c>
    </row>
    <row r="1234" spans="1:10" ht="33" customHeight="1" x14ac:dyDescent="0.25">
      <c r="A1234" s="345"/>
      <c r="B1234" s="535"/>
      <c r="C1234" s="424"/>
      <c r="D1234" s="434"/>
      <c r="E1234" s="355"/>
      <c r="F1234" s="511"/>
      <c r="G1234" s="348"/>
      <c r="H1234" s="348"/>
      <c r="I1234" s="394">
        <f t="shared" si="55"/>
        <v>0</v>
      </c>
      <c r="J1234" s="360">
        <f t="shared" si="56"/>
        <v>46494.294999999955</v>
      </c>
    </row>
    <row r="1235" spans="1:10" ht="33" customHeight="1" x14ac:dyDescent="0.25">
      <c r="A1235" s="345"/>
      <c r="B1235" s="535"/>
      <c r="C1235" s="424"/>
      <c r="D1235" s="434"/>
      <c r="E1235" s="355"/>
      <c r="F1235" s="511"/>
      <c r="G1235" s="348"/>
      <c r="H1235" s="348"/>
      <c r="I1235" s="394">
        <f t="shared" si="55"/>
        <v>0</v>
      </c>
      <c r="J1235" s="360">
        <f t="shared" si="56"/>
        <v>46494.294999999955</v>
      </c>
    </row>
    <row r="1236" spans="1:10" ht="33" customHeight="1" x14ac:dyDescent="0.25">
      <c r="A1236" s="345"/>
      <c r="B1236" s="535"/>
      <c r="C1236" s="424"/>
      <c r="D1236" s="434"/>
      <c r="E1236" s="355"/>
      <c r="F1236" s="511"/>
      <c r="G1236" s="348"/>
      <c r="H1236" s="348"/>
      <c r="I1236" s="394">
        <f t="shared" si="55"/>
        <v>0</v>
      </c>
      <c r="J1236" s="360">
        <f t="shared" si="56"/>
        <v>46494.294999999955</v>
      </c>
    </row>
    <row r="1237" spans="1:10" ht="33" customHeight="1" x14ac:dyDescent="0.25">
      <c r="A1237" s="345"/>
      <c r="B1237" s="535"/>
      <c r="C1237" s="424"/>
      <c r="D1237" s="434"/>
      <c r="E1237" s="355"/>
      <c r="F1237" s="511"/>
      <c r="G1237" s="348"/>
      <c r="H1237" s="348"/>
      <c r="I1237" s="394">
        <f t="shared" si="55"/>
        <v>0</v>
      </c>
      <c r="J1237" s="360">
        <f t="shared" si="56"/>
        <v>46494.294999999955</v>
      </c>
    </row>
    <row r="1238" spans="1:10" ht="33" customHeight="1" x14ac:dyDescent="0.25">
      <c r="A1238" s="345"/>
      <c r="B1238" s="535"/>
      <c r="C1238" s="424"/>
      <c r="D1238" s="434"/>
      <c r="E1238" s="355"/>
      <c r="F1238" s="511"/>
      <c r="G1238" s="348"/>
      <c r="H1238" s="348"/>
      <c r="I1238" s="394">
        <f t="shared" si="55"/>
        <v>0</v>
      </c>
      <c r="J1238" s="360">
        <f t="shared" si="56"/>
        <v>46494.294999999955</v>
      </c>
    </row>
    <row r="1239" spans="1:10" ht="33" customHeight="1" x14ac:dyDescent="0.25">
      <c r="A1239" s="345"/>
      <c r="B1239" s="535"/>
      <c r="C1239" s="424"/>
      <c r="D1239" s="434"/>
      <c r="E1239" s="355"/>
      <c r="F1239" s="511"/>
      <c r="G1239" s="348"/>
      <c r="H1239" s="348"/>
      <c r="I1239" s="394">
        <f t="shared" si="55"/>
        <v>0</v>
      </c>
      <c r="J1239" s="360">
        <f t="shared" si="56"/>
        <v>46494.294999999955</v>
      </c>
    </row>
    <row r="1240" spans="1:10" ht="33" customHeight="1" x14ac:dyDescent="0.25">
      <c r="A1240" s="345"/>
      <c r="B1240" s="535"/>
      <c r="C1240" s="424"/>
      <c r="D1240" s="434"/>
      <c r="E1240" s="355"/>
      <c r="F1240" s="511"/>
      <c r="G1240" s="348"/>
      <c r="H1240" s="348"/>
      <c r="I1240" s="394">
        <f t="shared" si="55"/>
        <v>0</v>
      </c>
      <c r="J1240" s="360">
        <f t="shared" si="56"/>
        <v>46494.294999999955</v>
      </c>
    </row>
    <row r="1241" spans="1:10" ht="33" customHeight="1" x14ac:dyDescent="0.25">
      <c r="A1241" s="345"/>
      <c r="B1241" s="535"/>
      <c r="C1241" s="424"/>
      <c r="D1241" s="434"/>
      <c r="E1241" s="355"/>
      <c r="F1241" s="511"/>
      <c r="G1241" s="348"/>
      <c r="H1241" s="348"/>
      <c r="I1241" s="394">
        <f t="shared" si="55"/>
        <v>0</v>
      </c>
      <c r="J1241" s="360">
        <f t="shared" si="56"/>
        <v>46494.294999999955</v>
      </c>
    </row>
    <row r="1242" spans="1:10" ht="33" customHeight="1" x14ac:dyDescent="0.25">
      <c r="A1242" s="345"/>
      <c r="B1242" s="535"/>
      <c r="C1242" s="424"/>
      <c r="D1242" s="434"/>
      <c r="E1242" s="355"/>
      <c r="F1242" s="511"/>
      <c r="G1242" s="348"/>
      <c r="H1242" s="348"/>
      <c r="I1242" s="394">
        <f t="shared" si="55"/>
        <v>0</v>
      </c>
      <c r="J1242" s="360">
        <f t="shared" si="56"/>
        <v>46494.294999999955</v>
      </c>
    </row>
    <row r="1243" spans="1:10" ht="33" customHeight="1" x14ac:dyDescent="0.25">
      <c r="A1243" s="345"/>
      <c r="B1243" s="535"/>
      <c r="C1243" s="424"/>
      <c r="D1243" s="434"/>
      <c r="E1243" s="355"/>
      <c r="F1243" s="511"/>
      <c r="G1243" s="348"/>
      <c r="H1243" s="348"/>
      <c r="I1243" s="394">
        <f t="shared" si="53"/>
        <v>0</v>
      </c>
      <c r="J1243" s="360">
        <f t="shared" si="54"/>
        <v>46494.294999999955</v>
      </c>
    </row>
    <row r="1244" spans="1:10" ht="46.5" x14ac:dyDescent="0.25">
      <c r="A1244" s="345"/>
      <c r="B1244" s="27"/>
      <c r="C1244" s="424" t="s">
        <v>2798</v>
      </c>
      <c r="D1244" s="434"/>
      <c r="E1244" s="355"/>
      <c r="F1244" s="511"/>
      <c r="G1244" s="348"/>
      <c r="H1244" s="348"/>
      <c r="I1244" s="394">
        <f t="shared" si="51"/>
        <v>0</v>
      </c>
      <c r="J1244" s="360">
        <f t="shared" si="52"/>
        <v>46494.294999999955</v>
      </c>
    </row>
    <row r="1245" spans="1:10" ht="21.75" thickBot="1" x14ac:dyDescent="0.4">
      <c r="A1245" s="345"/>
      <c r="B1245" s="48"/>
      <c r="C1245" s="343"/>
      <c r="D1245" s="434"/>
      <c r="E1245" s="355"/>
      <c r="F1245" s="527"/>
      <c r="G1245" s="348"/>
      <c r="H1245" s="348"/>
      <c r="I1245" s="358">
        <f t="shared" si="27"/>
        <v>0</v>
      </c>
      <c r="J1245" s="360">
        <f t="shared" si="26"/>
        <v>46494.294999999955</v>
      </c>
    </row>
    <row r="1246" spans="1:10" ht="18" thickBot="1" x14ac:dyDescent="0.3">
      <c r="A1246" s="345"/>
      <c r="D1246" s="434"/>
      <c r="E1246" s="355"/>
      <c r="F1246" s="520"/>
      <c r="G1246" s="348"/>
      <c r="H1246" s="348"/>
      <c r="I1246" s="358">
        <f t="shared" ref="I1246" si="57">H1246-G1246</f>
        <v>0</v>
      </c>
    </row>
    <row r="1247" spans="1:10" ht="15.75" x14ac:dyDescent="0.25">
      <c r="A1247" s="345"/>
      <c r="D1247" s="434"/>
      <c r="E1247" s="355"/>
      <c r="F1247" s="562" t="s">
        <v>638</v>
      </c>
      <c r="G1247" s="563"/>
      <c r="H1247" s="566">
        <f>SUM(I3:I1246)</f>
        <v>37165.624999999956</v>
      </c>
      <c r="I1247" s="567"/>
    </row>
    <row r="1248" spans="1:10" ht="16.5" thickBot="1" x14ac:dyDescent="0.3">
      <c r="A1248" s="345"/>
      <c r="D1248" s="434"/>
      <c r="E1248" s="355"/>
      <c r="F1248" s="564"/>
      <c r="G1248" s="565"/>
      <c r="H1248" s="568"/>
      <c r="I1248" s="569"/>
    </row>
    <row r="1249" spans="1:9" x14ac:dyDescent="0.25">
      <c r="A1249" s="345"/>
      <c r="D1249" s="434"/>
      <c r="E1249" s="355"/>
      <c r="F1249" s="520"/>
      <c r="G1249" s="348"/>
      <c r="H1249" s="348"/>
      <c r="I1249" s="348"/>
    </row>
  </sheetData>
  <sortState ref="A1161:I1162">
    <sortCondition ref="F1161:F1162"/>
  </sortState>
  <mergeCells count="7">
    <mergeCell ref="A1053:A1054"/>
    <mergeCell ref="E1:H1"/>
    <mergeCell ref="F1247:G1248"/>
    <mergeCell ref="H1247:I1248"/>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9" sqref="B559"/>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575" t="s">
        <v>1315</v>
      </c>
      <c r="F1" s="575"/>
      <c r="G1" s="575"/>
      <c r="H1" s="575"/>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576" t="s">
        <v>2836</v>
      </c>
      <c r="L289" s="577"/>
    </row>
    <row r="290" spans="1:12" ht="15.75" customHeight="1" thickBot="1" x14ac:dyDescent="0.3">
      <c r="A290" s="269"/>
      <c r="B290" s="243" t="s">
        <v>1766</v>
      </c>
      <c r="D290" s="463"/>
      <c r="E290" s="51"/>
      <c r="F290" s="481"/>
      <c r="G290" s="9"/>
      <c r="H290" s="9"/>
      <c r="I290" s="11">
        <f t="shared" si="15"/>
        <v>0</v>
      </c>
      <c r="J290" s="128">
        <f t="shared" si="16"/>
        <v>6998.945999999949</v>
      </c>
      <c r="K290" s="578"/>
      <c r="L290" s="579"/>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580" t="s">
        <v>3725</v>
      </c>
      <c r="C407" s="572"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581"/>
      <c r="C408" s="572"/>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582" t="s">
        <v>4450</v>
      </c>
      <c r="M529" s="582"/>
      <c r="N529" s="582"/>
      <c r="O529" s="582"/>
      <c r="P529" s="582"/>
      <c r="Q529" s="582"/>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56" t="s">
        <v>638</v>
      </c>
      <c r="G608" s="557"/>
      <c r="H608" s="554">
        <f>SUM(I3:I607)</f>
        <v>-58.661000000035529</v>
      </c>
      <c r="I608" s="550"/>
    </row>
    <row r="609" spans="1:9" ht="15.75" thickBot="1" x14ac:dyDescent="0.3">
      <c r="A609" s="269"/>
      <c r="D609" s="463"/>
      <c r="E609" s="51"/>
      <c r="F609" s="558"/>
      <c r="G609" s="559"/>
      <c r="H609" s="555"/>
      <c r="I609" s="552"/>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9" sqref="B29"/>
    </sheetView>
  </sheetViews>
  <sheetFormatPr baseColWidth="10" defaultRowHeight="15" x14ac:dyDescent="0.25"/>
  <cols>
    <col min="1" max="1" width="10.42578125" bestFit="1" customWidth="1"/>
    <col min="2" max="2" width="64" customWidth="1"/>
    <col min="4" max="4" width="12.28515625" customWidth="1"/>
    <col min="5" max="5" width="15.5703125" bestFit="1" customWidth="1"/>
    <col min="6" max="6" width="15.140625" customWidth="1"/>
    <col min="7" max="10" width="14.7109375" customWidth="1"/>
  </cols>
  <sheetData>
    <row r="1" spans="1:12" ht="21.75" thickBot="1" x14ac:dyDescent="0.4">
      <c r="A1" s="2"/>
      <c r="B1" s="214" t="s">
        <v>2317</v>
      </c>
      <c r="C1" s="215"/>
      <c r="D1" s="216"/>
      <c r="E1" s="583" t="s">
        <v>2318</v>
      </c>
      <c r="F1" s="583"/>
      <c r="G1" s="583"/>
      <c r="H1" s="583"/>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1:10" ht="15.75" x14ac:dyDescent="0.25">
      <c r="H17" s="218"/>
      <c r="I17" s="219">
        <f t="shared" si="2"/>
        <v>0</v>
      </c>
      <c r="J17" s="220">
        <f t="shared" si="3"/>
        <v>0</v>
      </c>
    </row>
    <row r="18" spans="1:10" ht="15.75" x14ac:dyDescent="0.25">
      <c r="I18" s="11">
        <f t="shared" si="2"/>
        <v>0</v>
      </c>
      <c r="J18" s="128">
        <f t="shared" si="3"/>
        <v>0</v>
      </c>
    </row>
    <row r="19" spans="1:10" ht="15.75" x14ac:dyDescent="0.25">
      <c r="A19" s="543"/>
      <c r="B19" s="543"/>
      <c r="C19" s="543"/>
      <c r="D19" s="543"/>
      <c r="E19" s="543"/>
      <c r="F19" s="543"/>
      <c r="G19" s="543"/>
      <c r="H19" s="543"/>
      <c r="I19" s="544">
        <f t="shared" si="2"/>
        <v>0</v>
      </c>
      <c r="J19" s="545">
        <f t="shared" si="3"/>
        <v>0</v>
      </c>
    </row>
    <row r="20" spans="1:10" ht="15.75" x14ac:dyDescent="0.25">
      <c r="A20" s="543"/>
      <c r="B20" s="543"/>
      <c r="C20" s="543"/>
      <c r="D20" s="543"/>
      <c r="E20" s="543"/>
      <c r="F20" s="543"/>
      <c r="G20" s="543"/>
      <c r="H20" s="543"/>
      <c r="I20" s="544">
        <f t="shared" si="2"/>
        <v>0</v>
      </c>
      <c r="J20" s="545">
        <f t="shared" si="3"/>
        <v>0</v>
      </c>
    </row>
    <row r="21" spans="1:10" ht="60" customHeight="1" x14ac:dyDescent="0.25">
      <c r="A21" s="540">
        <v>45230</v>
      </c>
      <c r="B21" s="546" t="s">
        <v>4822</v>
      </c>
      <c r="D21" s="476" t="s">
        <v>4823</v>
      </c>
      <c r="E21" s="541">
        <v>1082700</v>
      </c>
      <c r="F21" s="485">
        <v>9004036834</v>
      </c>
      <c r="G21" s="542">
        <v>59608.5</v>
      </c>
      <c r="H21" s="542">
        <v>60000</v>
      </c>
      <c r="I21" s="11">
        <f t="shared" si="2"/>
        <v>391.5</v>
      </c>
      <c r="J21" s="128">
        <f t="shared" si="3"/>
        <v>391.5</v>
      </c>
    </row>
    <row r="22" spans="1:10" ht="15.75" x14ac:dyDescent="0.25">
      <c r="I22" s="11">
        <f t="shared" si="2"/>
        <v>0</v>
      </c>
      <c r="J22" s="128">
        <f t="shared" si="3"/>
        <v>391.5</v>
      </c>
    </row>
    <row r="23" spans="1:10" ht="15.75" x14ac:dyDescent="0.25">
      <c r="I23" s="11">
        <f t="shared" si="2"/>
        <v>0</v>
      </c>
      <c r="J23" s="128">
        <f t="shared" si="3"/>
        <v>391.5</v>
      </c>
    </row>
    <row r="24" spans="1:10" ht="15.75" x14ac:dyDescent="0.25">
      <c r="I24" s="11">
        <f t="shared" si="2"/>
        <v>0</v>
      </c>
      <c r="J24" s="128">
        <f t="shared" si="3"/>
        <v>391.5</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7 -2023   </vt:lpstr>
      <vt:lpstr>INDIANA 2015</vt:lpstr>
      <vt:lpstr>  INDIANA 2016     2017     </vt:lpstr>
      <vt:lpstr>TYSON  FRESH      </vt:lpstr>
      <vt:lpstr>SMITHFIELD   2019   2023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2023-12-22T22:02:53Z</dcterms:modified>
</cp:coreProperties>
</file>