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J6" i="6"/>
  <c r="J7" i="6"/>
  <c r="N71" i="6" l="1"/>
  <c r="N66" i="6"/>
  <c r="N67" i="6"/>
  <c r="N68" i="6"/>
  <c r="N69" i="6"/>
  <c r="N70" i="6"/>
  <c r="J68" i="6"/>
  <c r="J69" i="6"/>
  <c r="J70" i="6"/>
  <c r="J71" i="6"/>
  <c r="J74" i="6"/>
  <c r="J5" i="6" l="1"/>
  <c r="N75" i="5" l="1"/>
  <c r="J75" i="5"/>
  <c r="N74" i="5"/>
  <c r="J74" i="5"/>
  <c r="V285" i="6" l="1"/>
  <c r="S285" i="6"/>
  <c r="Q285" i="6"/>
  <c r="L285" i="6"/>
  <c r="N284" i="6"/>
  <c r="E284" i="6"/>
  <c r="N283" i="6"/>
  <c r="E283" i="6"/>
  <c r="N282" i="6"/>
  <c r="E282" i="6"/>
  <c r="I281" i="6"/>
  <c r="N281" i="6" s="1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N73" i="6"/>
  <c r="J73" i="6"/>
  <c r="N72" i="6"/>
  <c r="J72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5" i="6" l="1"/>
  <c r="N288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<sst xmlns="http://schemas.openxmlformats.org/spreadsheetml/2006/main" count="940" uniqueCount="391">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</sst>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5" t="s">
        <v>30</v>
      </c>
      <c r="B1" s="605"/>
      <c r="C1" s="605"/>
      <c r="D1" s="605"/>
      <c r="E1" s="605"/>
      <c r="F1" s="605"/>
      <c r="G1" s="605"/>
      <c r="H1" s="605"/>
      <c r="I1" s="605"/>
      <c r="J1" s="605"/>
      <c r="K1" s="363"/>
      <c r="L1" s="363"/>
      <c r="M1" s="363"/>
      <c r="N1" s="363"/>
      <c r="O1" s="364"/>
      <c r="S1" s="606" t="s">
        <v>0</v>
      </c>
      <c r="T1" s="606"/>
      <c r="U1" s="4" t="s">
        <v>1</v>
      </c>
      <c r="V1" s="5" t="s">
        <v>2</v>
      </c>
      <c r="W1" s="608" t="s">
        <v>3</v>
      </c>
      <c r="X1" s="609"/>
    </row>
    <row r="2" spans="1:24" thickBot="1" x14ac:dyDescent="0.3">
      <c r="A2" s="605"/>
      <c r="B2" s="605"/>
      <c r="C2" s="605"/>
      <c r="D2" s="605"/>
      <c r="E2" s="605"/>
      <c r="F2" s="605"/>
      <c r="G2" s="605"/>
      <c r="H2" s="605"/>
      <c r="I2" s="605"/>
      <c r="J2" s="605"/>
      <c r="K2" s="365"/>
      <c r="L2" s="365"/>
      <c r="M2" s="365"/>
      <c r="N2" s="366"/>
      <c r="O2" s="367"/>
      <c r="Q2" s="6"/>
      <c r="R2" s="7"/>
      <c r="S2" s="607"/>
      <c r="T2" s="6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0" t="s">
        <v>16</v>
      </c>
      <c r="P3" s="6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12"/>
      <c r="M90" s="61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12"/>
      <c r="M91" s="61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14"/>
      <c r="P97" s="61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15"/>
      <c r="P98" s="61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03" t="s">
        <v>27</v>
      </c>
      <c r="G262" s="603"/>
      <c r="H262" s="60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5" t="s">
        <v>56</v>
      </c>
      <c r="B1" s="605"/>
      <c r="C1" s="605"/>
      <c r="D1" s="605"/>
      <c r="E1" s="605"/>
      <c r="F1" s="605"/>
      <c r="G1" s="605"/>
      <c r="H1" s="605"/>
      <c r="I1" s="605"/>
      <c r="J1" s="605"/>
      <c r="K1" s="363"/>
      <c r="L1" s="363"/>
      <c r="M1" s="363"/>
      <c r="N1" s="363"/>
      <c r="O1" s="364"/>
      <c r="S1" s="606" t="s">
        <v>0</v>
      </c>
      <c r="T1" s="606"/>
      <c r="U1" s="4" t="s">
        <v>1</v>
      </c>
      <c r="V1" s="5" t="s">
        <v>2</v>
      </c>
      <c r="W1" s="608" t="s">
        <v>3</v>
      </c>
      <c r="X1" s="609"/>
    </row>
    <row r="2" spans="1:24" thickBot="1" x14ac:dyDescent="0.3">
      <c r="A2" s="605"/>
      <c r="B2" s="605"/>
      <c r="C2" s="605"/>
      <c r="D2" s="605"/>
      <c r="E2" s="605"/>
      <c r="F2" s="605"/>
      <c r="G2" s="605"/>
      <c r="H2" s="605"/>
      <c r="I2" s="605"/>
      <c r="J2" s="605"/>
      <c r="K2" s="365"/>
      <c r="L2" s="365"/>
      <c r="M2" s="365"/>
      <c r="N2" s="366"/>
      <c r="O2" s="367"/>
      <c r="Q2" s="6"/>
      <c r="R2" s="7"/>
      <c r="S2" s="607"/>
      <c r="T2" s="6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0" t="s">
        <v>16</v>
      </c>
      <c r="P3" s="6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20" t="s">
        <v>43</v>
      </c>
      <c r="B59" s="418" t="s">
        <v>23</v>
      </c>
      <c r="C59" s="622" t="s">
        <v>144</v>
      </c>
      <c r="D59" s="409"/>
      <c r="E59" s="56"/>
      <c r="F59" s="410">
        <v>1649.6</v>
      </c>
      <c r="G59" s="624">
        <v>44981</v>
      </c>
      <c r="H59" s="62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28" t="s">
        <v>21</v>
      </c>
      <c r="P59" s="61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21"/>
      <c r="B60" s="418" t="s">
        <v>146</v>
      </c>
      <c r="C60" s="623"/>
      <c r="D60" s="409"/>
      <c r="E60" s="56"/>
      <c r="F60" s="410">
        <v>83</v>
      </c>
      <c r="G60" s="625"/>
      <c r="H60" s="62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29"/>
      <c r="P60" s="61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58" t="s">
        <v>82</v>
      </c>
      <c r="B66" s="167" t="s">
        <v>109</v>
      </c>
      <c r="C66" s="173"/>
      <c r="D66" s="174"/>
      <c r="E66" s="56"/>
      <c r="F66" s="155">
        <v>1224</v>
      </c>
      <c r="G66" s="660">
        <v>44973</v>
      </c>
      <c r="H66" s="66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64" t="s">
        <v>21</v>
      </c>
      <c r="P66" s="66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59"/>
      <c r="B67" s="167" t="s">
        <v>24</v>
      </c>
      <c r="C67" s="170"/>
      <c r="D67" s="174"/>
      <c r="E67" s="56"/>
      <c r="F67" s="155">
        <v>902.95899999999995</v>
      </c>
      <c r="G67" s="661"/>
      <c r="H67" s="66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65"/>
      <c r="P67" s="66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32" t="s">
        <v>82</v>
      </c>
      <c r="B69" s="400" t="s">
        <v>128</v>
      </c>
      <c r="C69" s="634" t="s">
        <v>129</v>
      </c>
      <c r="D69" s="409"/>
      <c r="E69" s="56"/>
      <c r="F69" s="410">
        <v>80.7</v>
      </c>
      <c r="G69" s="638">
        <v>44979</v>
      </c>
      <c r="H69" s="63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40" t="s">
        <v>127</v>
      </c>
      <c r="P69" s="63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33"/>
      <c r="B70" s="408" t="s">
        <v>131</v>
      </c>
      <c r="C70" s="635"/>
      <c r="D70" s="409"/>
      <c r="E70" s="56"/>
      <c r="F70" s="410">
        <v>151.4</v>
      </c>
      <c r="G70" s="639"/>
      <c r="H70" s="63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41"/>
      <c r="P70" s="631"/>
      <c r="Q70" s="166"/>
      <c r="R70" s="125"/>
      <c r="S70" s="176"/>
      <c r="T70" s="177"/>
      <c r="U70" s="49"/>
      <c r="V70" s="50"/>
    </row>
    <row r="71" spans="1:22" ht="17.25" x14ac:dyDescent="0.3">
      <c r="A71" s="646" t="s">
        <v>82</v>
      </c>
      <c r="B71" s="400" t="s">
        <v>122</v>
      </c>
      <c r="C71" s="644" t="s">
        <v>123</v>
      </c>
      <c r="D71" s="398"/>
      <c r="E71" s="56"/>
      <c r="F71" s="155">
        <v>130.16</v>
      </c>
      <c r="G71" s="649">
        <v>44982</v>
      </c>
      <c r="H71" s="65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54" t="s">
        <v>127</v>
      </c>
      <c r="P71" s="64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46"/>
      <c r="B72" s="400" t="s">
        <v>125</v>
      </c>
      <c r="C72" s="648"/>
      <c r="D72" s="398"/>
      <c r="E72" s="56"/>
      <c r="F72" s="155">
        <v>89.64</v>
      </c>
      <c r="G72" s="649"/>
      <c r="H72" s="65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55"/>
      <c r="P72" s="657"/>
      <c r="Q72" s="166"/>
      <c r="R72" s="125"/>
      <c r="S72" s="176"/>
      <c r="T72" s="177"/>
      <c r="U72" s="49"/>
      <c r="V72" s="50"/>
    </row>
    <row r="73" spans="1:22" ht="18" thickBot="1" x14ac:dyDescent="0.35">
      <c r="A73" s="647"/>
      <c r="B73" s="400" t="s">
        <v>126</v>
      </c>
      <c r="C73" s="645"/>
      <c r="D73" s="398"/>
      <c r="E73" s="56"/>
      <c r="F73" s="155">
        <v>152.78</v>
      </c>
      <c r="G73" s="650"/>
      <c r="H73" s="65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56"/>
      <c r="P73" s="64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58" t="s">
        <v>82</v>
      </c>
      <c r="B80" s="397" t="s">
        <v>118</v>
      </c>
      <c r="C80" s="644" t="s">
        <v>121</v>
      </c>
      <c r="D80" s="398"/>
      <c r="E80" s="56"/>
      <c r="F80" s="155">
        <v>108.66</v>
      </c>
      <c r="G80" s="156">
        <v>44985</v>
      </c>
      <c r="H80" s="66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54" t="s">
        <v>120</v>
      </c>
      <c r="P80" s="64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59"/>
      <c r="B81" s="397" t="s">
        <v>119</v>
      </c>
      <c r="C81" s="645"/>
      <c r="D81" s="398"/>
      <c r="E81" s="56"/>
      <c r="F81" s="155">
        <v>76.94</v>
      </c>
      <c r="G81" s="156">
        <v>44985</v>
      </c>
      <c r="H81" s="66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56"/>
      <c r="P81" s="64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2"/>
      <c r="M99" s="61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2"/>
      <c r="M100" s="61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14"/>
      <c r="P106" s="61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15"/>
      <c r="P107" s="61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03" t="s">
        <v>27</v>
      </c>
      <c r="G271" s="603"/>
      <c r="H271" s="60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5" t="s">
        <v>92</v>
      </c>
      <c r="B1" s="605"/>
      <c r="C1" s="605"/>
      <c r="D1" s="605"/>
      <c r="E1" s="605"/>
      <c r="F1" s="605"/>
      <c r="G1" s="605"/>
      <c r="H1" s="605"/>
      <c r="I1" s="605"/>
      <c r="J1" s="605"/>
      <c r="K1" s="363"/>
      <c r="L1" s="363"/>
      <c r="M1" s="363"/>
      <c r="N1" s="363"/>
      <c r="O1" s="364"/>
      <c r="S1" s="606" t="s">
        <v>0</v>
      </c>
      <c r="T1" s="606"/>
      <c r="U1" s="4" t="s">
        <v>1</v>
      </c>
      <c r="V1" s="5" t="s">
        <v>2</v>
      </c>
      <c r="W1" s="608" t="s">
        <v>3</v>
      </c>
      <c r="X1" s="609"/>
    </row>
    <row r="2" spans="1:24" thickBot="1" x14ac:dyDescent="0.3">
      <c r="A2" s="605"/>
      <c r="B2" s="605"/>
      <c r="C2" s="605"/>
      <c r="D2" s="605"/>
      <c r="E2" s="605"/>
      <c r="F2" s="605"/>
      <c r="G2" s="605"/>
      <c r="H2" s="605"/>
      <c r="I2" s="605"/>
      <c r="J2" s="605"/>
      <c r="K2" s="365"/>
      <c r="L2" s="365"/>
      <c r="M2" s="365"/>
      <c r="N2" s="366"/>
      <c r="O2" s="367"/>
      <c r="Q2" s="6"/>
      <c r="R2" s="7"/>
      <c r="S2" s="607"/>
      <c r="T2" s="6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0" t="s">
        <v>16</v>
      </c>
      <c r="P3" s="6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58" t="s">
        <v>147</v>
      </c>
      <c r="B83" s="397" t="s">
        <v>179</v>
      </c>
      <c r="C83" s="644" t="s">
        <v>193</v>
      </c>
      <c r="D83" s="431"/>
      <c r="E83" s="56"/>
      <c r="F83" s="410">
        <v>27.48</v>
      </c>
      <c r="G83" s="624">
        <v>45014</v>
      </c>
      <c r="H83" s="670" t="s">
        <v>180</v>
      </c>
      <c r="I83" s="155">
        <v>27.48</v>
      </c>
      <c r="J83" s="39">
        <f t="shared" si="1"/>
        <v>0</v>
      </c>
      <c r="K83" s="40">
        <v>70</v>
      </c>
      <c r="L83" s="674" t="s">
        <v>194</v>
      </c>
      <c r="M83" s="61"/>
      <c r="N83" s="42">
        <f t="shared" si="2"/>
        <v>1923.6000000000001</v>
      </c>
      <c r="O83" s="614" t="s">
        <v>21</v>
      </c>
      <c r="P83" s="67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59"/>
      <c r="B84" s="430" t="s">
        <v>181</v>
      </c>
      <c r="C84" s="645"/>
      <c r="D84" s="431"/>
      <c r="E84" s="56"/>
      <c r="F84" s="410">
        <v>142.5</v>
      </c>
      <c r="G84" s="625"/>
      <c r="H84" s="671"/>
      <c r="I84" s="155">
        <v>142.5771</v>
      </c>
      <c r="J84" s="39">
        <f t="shared" si="1"/>
        <v>7.7100000000001501E-2</v>
      </c>
      <c r="K84" s="40">
        <v>70</v>
      </c>
      <c r="L84" s="674"/>
      <c r="M84" s="61"/>
      <c r="N84" s="42">
        <f t="shared" si="2"/>
        <v>9980.3970000000008</v>
      </c>
      <c r="O84" s="615"/>
      <c r="P84" s="67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12"/>
      <c r="M98" s="61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12"/>
      <c r="M99" s="61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14"/>
      <c r="P105" s="61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15"/>
      <c r="P106" s="61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03" t="s">
        <v>27</v>
      </c>
      <c r="G270" s="603"/>
      <c r="H270" s="60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5" t="s">
        <v>224</v>
      </c>
      <c r="B1" s="605"/>
      <c r="C1" s="605"/>
      <c r="D1" s="605"/>
      <c r="E1" s="605"/>
      <c r="F1" s="605"/>
      <c r="G1" s="605"/>
      <c r="H1" s="605"/>
      <c r="I1" s="605"/>
      <c r="J1" s="605"/>
      <c r="K1" s="363"/>
      <c r="L1" s="363"/>
      <c r="M1" s="363"/>
      <c r="N1" s="363"/>
      <c r="O1" s="364"/>
      <c r="S1" s="606" t="s">
        <v>0</v>
      </c>
      <c r="T1" s="606"/>
      <c r="U1" s="4" t="s">
        <v>1</v>
      </c>
      <c r="V1" s="5" t="s">
        <v>2</v>
      </c>
      <c r="W1" s="608" t="s">
        <v>3</v>
      </c>
      <c r="X1" s="609"/>
    </row>
    <row r="2" spans="1:24" thickBot="1" x14ac:dyDescent="0.3">
      <c r="A2" s="605"/>
      <c r="B2" s="605"/>
      <c r="C2" s="605"/>
      <c r="D2" s="605"/>
      <c r="E2" s="605"/>
      <c r="F2" s="605"/>
      <c r="G2" s="605"/>
      <c r="H2" s="605"/>
      <c r="I2" s="605"/>
      <c r="J2" s="605"/>
      <c r="K2" s="365"/>
      <c r="L2" s="365"/>
      <c r="M2" s="365"/>
      <c r="N2" s="366"/>
      <c r="O2" s="367"/>
      <c r="Q2" s="6"/>
      <c r="R2" s="7"/>
      <c r="S2" s="607"/>
      <c r="T2" s="6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0" t="s">
        <v>16</v>
      </c>
      <c r="P3" s="6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89" t="s">
        <v>43</v>
      </c>
      <c r="B60" s="418" t="s">
        <v>23</v>
      </c>
      <c r="C60" s="644" t="s">
        <v>291</v>
      </c>
      <c r="D60" s="409"/>
      <c r="E60" s="56"/>
      <c r="F60" s="410">
        <v>847.4</v>
      </c>
      <c r="G60" s="691">
        <v>45023</v>
      </c>
      <c r="H60" s="69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75" t="s">
        <v>21</v>
      </c>
      <c r="P60" s="67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90"/>
      <c r="B61" s="418" t="s">
        <v>146</v>
      </c>
      <c r="C61" s="645"/>
      <c r="D61" s="409"/>
      <c r="E61" s="56"/>
      <c r="F61" s="410">
        <v>175.4</v>
      </c>
      <c r="G61" s="692"/>
      <c r="H61" s="69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76"/>
      <c r="P61" s="67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79" t="s">
        <v>31</v>
      </c>
      <c r="B66" s="519" t="s">
        <v>254</v>
      </c>
      <c r="C66" s="681" t="s">
        <v>255</v>
      </c>
      <c r="D66" s="517"/>
      <c r="E66" s="56"/>
      <c r="F66" s="493">
        <v>9084.5</v>
      </c>
      <c r="G66" s="685">
        <v>45041</v>
      </c>
      <c r="H66" s="68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87" t="s">
        <v>22</v>
      </c>
      <c r="P66" s="64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80"/>
      <c r="B67" s="519" t="s">
        <v>256</v>
      </c>
      <c r="C67" s="682"/>
      <c r="D67" s="517"/>
      <c r="E67" s="56"/>
      <c r="F67" s="526">
        <v>1007.3</v>
      </c>
      <c r="G67" s="686"/>
      <c r="H67" s="68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88"/>
      <c r="P67" s="64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14"/>
      <c r="P87" s="67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15"/>
      <c r="P88" s="67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12"/>
      <c r="M102" s="61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12"/>
      <c r="M103" s="61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14"/>
      <c r="P109" s="61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15"/>
      <c r="P110" s="61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03" t="s">
        <v>27</v>
      </c>
      <c r="G274" s="603"/>
      <c r="H274" s="60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5" t="s">
        <v>246</v>
      </c>
      <c r="B1" s="605"/>
      <c r="C1" s="605"/>
      <c r="D1" s="605"/>
      <c r="E1" s="605"/>
      <c r="F1" s="605"/>
      <c r="G1" s="605"/>
      <c r="H1" s="605"/>
      <c r="I1" s="605"/>
      <c r="J1" s="605"/>
      <c r="K1" s="363"/>
      <c r="L1" s="363"/>
      <c r="M1" s="363"/>
      <c r="N1" s="363"/>
      <c r="O1" s="364"/>
      <c r="S1" s="606" t="s">
        <v>0</v>
      </c>
      <c r="T1" s="606"/>
      <c r="U1" s="4" t="s">
        <v>1</v>
      </c>
      <c r="V1" s="5" t="s">
        <v>2</v>
      </c>
      <c r="W1" s="608" t="s">
        <v>3</v>
      </c>
      <c r="X1" s="609"/>
    </row>
    <row r="2" spans="1:24" thickBot="1" x14ac:dyDescent="0.3">
      <c r="A2" s="605"/>
      <c r="B2" s="605"/>
      <c r="C2" s="605"/>
      <c r="D2" s="605"/>
      <c r="E2" s="605"/>
      <c r="F2" s="605"/>
      <c r="G2" s="605"/>
      <c r="H2" s="605"/>
      <c r="I2" s="605"/>
      <c r="J2" s="605"/>
      <c r="K2" s="365"/>
      <c r="L2" s="365"/>
      <c r="M2" s="365"/>
      <c r="N2" s="366"/>
      <c r="O2" s="367"/>
      <c r="Q2" s="6"/>
      <c r="R2" s="7"/>
      <c r="S2" s="607"/>
      <c r="T2" s="6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0" t="s">
        <v>16</v>
      </c>
      <c r="P3" s="6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14"/>
      <c r="P89" s="67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15"/>
      <c r="P90" s="67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12"/>
      <c r="M104" s="61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12"/>
      <c r="M105" s="61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14"/>
      <c r="P111" s="61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15"/>
      <c r="P112" s="61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03" t="s">
        <v>27</v>
      </c>
      <c r="G276" s="603"/>
      <c r="H276" s="604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4"/>
  <sheetViews>
    <sheetView tabSelected="1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5" t="s">
        <v>335</v>
      </c>
      <c r="B1" s="605"/>
      <c r="C1" s="605"/>
      <c r="D1" s="605"/>
      <c r="E1" s="605"/>
      <c r="F1" s="605"/>
      <c r="G1" s="605"/>
      <c r="H1" s="605"/>
      <c r="I1" s="605"/>
      <c r="J1" s="605"/>
      <c r="K1" s="363"/>
      <c r="L1" s="562"/>
      <c r="M1" s="363"/>
      <c r="N1" s="363"/>
      <c r="O1" s="364"/>
      <c r="S1" s="606" t="s">
        <v>0</v>
      </c>
      <c r="T1" s="606"/>
      <c r="U1" s="4" t="s">
        <v>1</v>
      </c>
      <c r="V1" s="5" t="s">
        <v>2</v>
      </c>
      <c r="W1" s="608" t="s">
        <v>3</v>
      </c>
      <c r="X1" s="609"/>
    </row>
    <row r="2" spans="1:24" ht="24" thickBot="1" x14ac:dyDescent="0.4">
      <c r="A2" s="605"/>
      <c r="B2" s="605"/>
      <c r="C2" s="605"/>
      <c r="D2" s="605"/>
      <c r="E2" s="605"/>
      <c r="F2" s="605"/>
      <c r="G2" s="605"/>
      <c r="H2" s="605"/>
      <c r="I2" s="605"/>
      <c r="J2" s="605"/>
      <c r="K2" s="365"/>
      <c r="L2" s="563"/>
      <c r="M2" s="365"/>
      <c r="N2" s="366"/>
      <c r="O2" s="367"/>
      <c r="Q2" s="6"/>
      <c r="R2" s="7"/>
      <c r="S2" s="607"/>
      <c r="T2" s="6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10" t="s">
        <v>16</v>
      </c>
      <c r="P3" s="6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703">
        <v>831</v>
      </c>
      <c r="G6" s="704">
        <v>45082</v>
      </c>
      <c r="H6" s="705"/>
      <c r="I6" s="7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/>
      <c r="D7" s="56"/>
      <c r="E7" s="34">
        <f>D7*F7</f>
        <v>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/>
      <c r="D8" s="56"/>
      <c r="E8" s="34">
        <f t="shared" ref="E8:E59" si="1">D8*F8</f>
        <v>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2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/>
      <c r="D9" s="56"/>
      <c r="E9" s="34">
        <f t="shared" si="1"/>
        <v>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/>
      <c r="D10" s="56"/>
      <c r="E10" s="34">
        <f t="shared" si="1"/>
        <v>0</v>
      </c>
      <c r="F10" s="504">
        <v>11233.4</v>
      </c>
      <c r="G10" s="376">
        <v>45092</v>
      </c>
      <c r="H10" s="506">
        <v>42634</v>
      </c>
      <c r="I10" s="491">
        <v>11233.4</v>
      </c>
      <c r="J10" s="39">
        <f t="shared" si="2"/>
        <v>0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/>
      <c r="D11" s="56"/>
      <c r="E11" s="34">
        <f t="shared" si="1"/>
        <v>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6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/>
      <c r="D12" s="56"/>
      <c r="E12" s="34">
        <f t="shared" si="1"/>
        <v>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/>
      <c r="D13" s="56"/>
      <c r="E13" s="34">
        <f t="shared" si="1"/>
        <v>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55"/>
      <c r="D14" s="56"/>
      <c r="E14" s="34">
        <f t="shared" si="1"/>
        <v>0</v>
      </c>
      <c r="F14" s="504">
        <v>13340</v>
      </c>
      <c r="G14" s="376">
        <v>45097</v>
      </c>
      <c r="H14" s="453"/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/>
      <c r="D15" s="73"/>
      <c r="E15" s="34">
        <f t="shared" si="1"/>
        <v>0</v>
      </c>
      <c r="F15" s="504">
        <v>10670</v>
      </c>
      <c r="G15" s="376">
        <v>45098</v>
      </c>
      <c r="H15" s="507"/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/>
      <c r="D16" s="56"/>
      <c r="E16" s="34">
        <f t="shared" si="1"/>
        <v>0</v>
      </c>
      <c r="F16" s="504">
        <v>13770</v>
      </c>
      <c r="G16" s="376">
        <v>45099</v>
      </c>
      <c r="H16" s="453"/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/>
      <c r="D17" s="56"/>
      <c r="E17" s="34">
        <f t="shared" si="1"/>
        <v>0</v>
      </c>
      <c r="F17" s="504">
        <v>13480</v>
      </c>
      <c r="G17" s="376">
        <v>45100</v>
      </c>
      <c r="H17" s="453"/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/>
      <c r="D18" s="56"/>
      <c r="E18" s="34">
        <f t="shared" si="1"/>
        <v>0</v>
      </c>
      <c r="F18" s="504">
        <v>25988.6</v>
      </c>
      <c r="G18" s="376">
        <v>45102</v>
      </c>
      <c r="H18" s="453"/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/>
      <c r="D19" s="56"/>
      <c r="E19" s="34">
        <f t="shared" si="1"/>
        <v>0</v>
      </c>
      <c r="F19" s="504">
        <v>23940</v>
      </c>
      <c r="G19" s="376">
        <v>45104</v>
      </c>
      <c r="H19" s="453"/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6" t="s">
        <v>31</v>
      </c>
      <c r="B20" s="54" t="s">
        <v>79</v>
      </c>
      <c r="C20" s="78"/>
      <c r="D20" s="56"/>
      <c r="E20" s="34">
        <f t="shared" si="1"/>
        <v>0</v>
      </c>
      <c r="F20" s="504">
        <v>23952.400000000001</v>
      </c>
      <c r="G20" s="376">
        <v>45107</v>
      </c>
      <c r="H20" s="453"/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76"/>
      <c r="B21" s="54"/>
      <c r="C21" s="55"/>
      <c r="D21" s="56"/>
      <c r="E21" s="34">
        <f t="shared" si="1"/>
        <v>0</v>
      </c>
      <c r="F21" s="504"/>
      <c r="G21" s="376"/>
      <c r="H21" s="453"/>
      <c r="I21" s="491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58" t="s">
        <v>43</v>
      </c>
      <c r="B62" s="153" t="s">
        <v>23</v>
      </c>
      <c r="C62" s="159"/>
      <c r="D62" s="160"/>
      <c r="E62" s="56"/>
      <c r="F62" s="155">
        <v>598.4</v>
      </c>
      <c r="G62" s="701">
        <v>45080</v>
      </c>
      <c r="H62" s="69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695" t="s">
        <v>64</v>
      </c>
      <c r="P62" s="69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59"/>
      <c r="B63" s="153" t="s">
        <v>126</v>
      </c>
      <c r="C63" s="161"/>
      <c r="D63" s="160"/>
      <c r="E63" s="56"/>
      <c r="F63" s="155">
        <v>105.6</v>
      </c>
      <c r="G63" s="702"/>
      <c r="H63" s="70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696"/>
      <c r="P63" s="69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307</v>
      </c>
      <c r="C70" s="423" t="s">
        <v>378</v>
      </c>
      <c r="D70" s="160"/>
      <c r="E70" s="56"/>
      <c r="F70" s="155">
        <v>74.400000000000006</v>
      </c>
      <c r="G70" s="156">
        <v>45084</v>
      </c>
      <c r="H70" s="164" t="s">
        <v>379</v>
      </c>
      <c r="I70" s="155">
        <v>74.400000000000006</v>
      </c>
      <c r="J70" s="39">
        <f t="shared" si="2"/>
        <v>0</v>
      </c>
      <c r="K70" s="462">
        <v>110</v>
      </c>
      <c r="L70" s="584" t="s">
        <v>380</v>
      </c>
      <c r="M70" s="585"/>
      <c r="N70" s="42">
        <f t="shared" si="4"/>
        <v>8184.0000000000009</v>
      </c>
      <c r="O70" s="158" t="s">
        <v>21</v>
      </c>
      <c r="P70" s="58">
        <v>45106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381</v>
      </c>
      <c r="C71" s="423" t="s">
        <v>382</v>
      </c>
      <c r="D71" s="160"/>
      <c r="E71" s="56"/>
      <c r="F71" s="155">
        <v>110</v>
      </c>
      <c r="G71" s="156">
        <v>45087</v>
      </c>
      <c r="H71" s="164" t="s">
        <v>383</v>
      </c>
      <c r="I71" s="155">
        <v>110</v>
      </c>
      <c r="J71" s="39">
        <f t="shared" si="2"/>
        <v>0</v>
      </c>
      <c r="K71" s="462">
        <v>38</v>
      </c>
      <c r="L71" s="584" t="s">
        <v>388</v>
      </c>
      <c r="M71" s="585"/>
      <c r="N71" s="42">
        <f>K71*I71+40*70</f>
        <v>6980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132</v>
      </c>
      <c r="C72" s="602" t="s">
        <v>384</v>
      </c>
      <c r="D72" s="160"/>
      <c r="E72" s="56"/>
      <c r="F72" s="155">
        <v>33018</v>
      </c>
      <c r="G72" s="156">
        <v>45092</v>
      </c>
      <c r="H72" s="59" t="s">
        <v>385</v>
      </c>
      <c r="I72" s="155">
        <v>33018</v>
      </c>
      <c r="J72" s="39">
        <f t="shared" si="2"/>
        <v>0</v>
      </c>
      <c r="K72" s="462">
        <v>1</v>
      </c>
      <c r="L72" s="584" t="s">
        <v>386</v>
      </c>
      <c r="M72" s="585"/>
      <c r="N72" s="42">
        <f t="shared" si="4"/>
        <v>33018</v>
      </c>
      <c r="O72" s="537" t="s">
        <v>64</v>
      </c>
      <c r="P72" s="58">
        <v>45106</v>
      </c>
      <c r="Q72" s="166"/>
      <c r="R72" s="125"/>
      <c r="S72" s="48"/>
      <c r="T72" s="48"/>
      <c r="U72" s="49"/>
      <c r="V72" s="50"/>
    </row>
    <row r="73" spans="1:22" ht="39.75" customHeight="1" x14ac:dyDescent="0.3">
      <c r="A73" s="110" t="s">
        <v>136</v>
      </c>
      <c r="B73" s="386"/>
      <c r="C73" s="536"/>
      <c r="D73" s="160"/>
      <c r="E73" s="56"/>
      <c r="F73" s="155">
        <v>240</v>
      </c>
      <c r="G73" s="156">
        <v>45096</v>
      </c>
      <c r="H73" s="59" t="s">
        <v>352</v>
      </c>
      <c r="I73" s="155">
        <v>240</v>
      </c>
      <c r="J73" s="39">
        <f t="shared" si="2"/>
        <v>0</v>
      </c>
      <c r="K73" s="462">
        <v>275</v>
      </c>
      <c r="L73" s="584" t="s">
        <v>387</v>
      </c>
      <c r="M73" s="585"/>
      <c r="N73" s="42">
        <f t="shared" si="4"/>
        <v>66000</v>
      </c>
      <c r="O73" s="537" t="s">
        <v>21</v>
      </c>
      <c r="P73" s="58">
        <v>45103</v>
      </c>
      <c r="Q73" s="166"/>
      <c r="R73" s="125"/>
      <c r="S73" s="48"/>
      <c r="T73" s="48"/>
      <c r="U73" s="49"/>
      <c r="V73" s="50"/>
    </row>
    <row r="74" spans="1:22" ht="56.25" x14ac:dyDescent="0.3">
      <c r="A74" s="456" t="s">
        <v>355</v>
      </c>
      <c r="B74" s="386" t="s">
        <v>367</v>
      </c>
      <c r="C74" s="594" t="s">
        <v>368</v>
      </c>
      <c r="D74" s="445"/>
      <c r="E74" s="56"/>
      <c r="F74" s="493">
        <v>184.32</v>
      </c>
      <c r="G74" s="494">
        <v>45096</v>
      </c>
      <c r="H74" s="453" t="s">
        <v>369</v>
      </c>
      <c r="I74" s="493">
        <v>184.32</v>
      </c>
      <c r="J74" s="39">
        <f t="shared" si="2"/>
        <v>0</v>
      </c>
      <c r="K74" s="511">
        <v>70</v>
      </c>
      <c r="L74" s="584" t="s">
        <v>373</v>
      </c>
      <c r="M74" s="585"/>
      <c r="N74" s="42">
        <f t="shared" si="4"/>
        <v>12902.4</v>
      </c>
      <c r="O74" s="169" t="s">
        <v>21</v>
      </c>
      <c r="P74" s="58">
        <v>45106</v>
      </c>
      <c r="Q74" s="166"/>
      <c r="R74" s="125"/>
      <c r="S74" s="48"/>
      <c r="T74" s="48"/>
      <c r="U74" s="49"/>
      <c r="V74" s="50"/>
    </row>
    <row r="75" spans="1:22" ht="47.25" x14ac:dyDescent="0.3">
      <c r="A75" s="80" t="s">
        <v>355</v>
      </c>
      <c r="B75" s="386" t="s">
        <v>132</v>
      </c>
      <c r="C75" s="444" t="s">
        <v>364</v>
      </c>
      <c r="D75" s="445"/>
      <c r="E75" s="56"/>
      <c r="F75" s="446">
        <v>16861</v>
      </c>
      <c r="G75" s="447">
        <v>45100</v>
      </c>
      <c r="H75" s="448" t="s">
        <v>365</v>
      </c>
      <c r="I75" s="446">
        <v>16861</v>
      </c>
      <c r="J75" s="39">
        <f t="shared" si="2"/>
        <v>0</v>
      </c>
      <c r="K75" s="462">
        <v>1</v>
      </c>
      <c r="L75" s="584" t="s">
        <v>366</v>
      </c>
      <c r="M75" s="585"/>
      <c r="N75" s="42">
        <f t="shared" si="4"/>
        <v>16861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449" t="s">
        <v>355</v>
      </c>
      <c r="B76" s="386" t="s">
        <v>307</v>
      </c>
      <c r="C76" s="450" t="s">
        <v>361</v>
      </c>
      <c r="D76" s="445"/>
      <c r="E76" s="56"/>
      <c r="F76" s="446">
        <v>66.400000000000006</v>
      </c>
      <c r="G76" s="447">
        <v>45101</v>
      </c>
      <c r="H76" s="453" t="s">
        <v>362</v>
      </c>
      <c r="I76" s="446">
        <v>66.400000000000006</v>
      </c>
      <c r="J76" s="39">
        <f t="shared" si="2"/>
        <v>0</v>
      </c>
      <c r="K76" s="462">
        <v>110</v>
      </c>
      <c r="L76" s="584" t="s">
        <v>363</v>
      </c>
      <c r="M76" s="586"/>
      <c r="N76" s="42">
        <f t="shared" si="4"/>
        <v>7304.0000000000009</v>
      </c>
      <c r="O76" s="169" t="s">
        <v>21</v>
      </c>
      <c r="P76" s="120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356</v>
      </c>
      <c r="C77" s="450" t="s">
        <v>358</v>
      </c>
      <c r="D77" s="445"/>
      <c r="E77" s="56"/>
      <c r="F77" s="446">
        <v>12461</v>
      </c>
      <c r="G77" s="447">
        <v>45103</v>
      </c>
      <c r="H77" s="453" t="s">
        <v>357</v>
      </c>
      <c r="I77" s="446">
        <v>12461</v>
      </c>
      <c r="J77" s="39">
        <f t="shared" si="2"/>
        <v>0</v>
      </c>
      <c r="K77" s="462">
        <v>1</v>
      </c>
      <c r="L77" s="584" t="s">
        <v>359</v>
      </c>
      <c r="M77" s="586"/>
      <c r="N77" s="42">
        <f t="shared" si="4"/>
        <v>12461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19.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587"/>
      <c r="M78" s="585"/>
      <c r="N78" s="42">
        <f t="shared" si="4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2"/>
        <v>0</v>
      </c>
      <c r="K79" s="462"/>
      <c r="L79" s="587"/>
      <c r="M79" s="585"/>
      <c r="N79" s="42">
        <f t="shared" si="4"/>
        <v>0</v>
      </c>
      <c r="O79" s="169"/>
      <c r="P79" s="58"/>
      <c r="Q79" s="166"/>
      <c r="R79" s="125"/>
      <c r="S79" s="48"/>
      <c r="T79" s="48"/>
      <c r="U79" s="49"/>
      <c r="V79" s="50"/>
    </row>
    <row r="80" spans="1:22" ht="21" x14ac:dyDescent="0.35">
      <c r="A80" s="456"/>
      <c r="B80" s="386"/>
      <c r="C80" s="450"/>
      <c r="D80" s="454"/>
      <c r="E80" s="56"/>
      <c r="F80" s="446"/>
      <c r="G80" s="447"/>
      <c r="H80" s="455"/>
      <c r="I80" s="446"/>
      <c r="J80" s="39">
        <f t="shared" si="2"/>
        <v>0</v>
      </c>
      <c r="K80" s="462"/>
      <c r="L80" s="587"/>
      <c r="M80" s="588"/>
      <c r="N80" s="42">
        <f>K80*I80</f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19.5" x14ac:dyDescent="0.3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9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0.75" customHeight="1" x14ac:dyDescent="0.3">
      <c r="A82" s="456"/>
      <c r="B82" s="369"/>
      <c r="C82" s="450"/>
      <c r="D82" s="454"/>
      <c r="E82" s="56"/>
      <c r="F82" s="446"/>
      <c r="G82" s="447"/>
      <c r="H82" s="451"/>
      <c r="I82" s="446"/>
      <c r="J82" s="39">
        <f t="shared" si="2"/>
        <v>0</v>
      </c>
      <c r="K82" s="462"/>
      <c r="L82" s="587"/>
      <c r="M82" s="585"/>
      <c r="N82" s="42">
        <f>K82*I82</f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0" customHeight="1" x14ac:dyDescent="0.3">
      <c r="A83" s="90"/>
      <c r="B83" s="386"/>
      <c r="C83" s="454"/>
      <c r="D83" s="445"/>
      <c r="E83" s="56"/>
      <c r="F83" s="446"/>
      <c r="G83" s="447"/>
      <c r="H83" s="453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19.5" x14ac:dyDescent="0.3">
      <c r="A84" s="90"/>
      <c r="B84" s="386"/>
      <c r="C84" s="450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 t="shared" ref="N84:N90" si="5"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90"/>
      <c r="M85" s="585"/>
      <c r="N85" s="42">
        <f t="shared" si="5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69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32.25" customHeight="1" x14ac:dyDescent="0.3">
      <c r="A87" s="90"/>
      <c r="B87" s="369"/>
      <c r="C87" s="454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87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595"/>
      <c r="D88" s="454"/>
      <c r="E88" s="56"/>
      <c r="F88" s="446"/>
      <c r="G88" s="447"/>
      <c r="H88" s="448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5">
      <c r="A89" s="456"/>
      <c r="B89" s="386"/>
      <c r="C89" s="596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91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459"/>
      <c r="C90" s="454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386"/>
      <c r="C91" s="454"/>
      <c r="D91" s="454"/>
      <c r="E91" s="56"/>
      <c r="F91" s="446"/>
      <c r="G91" s="447"/>
      <c r="H91" s="451"/>
      <c r="I91" s="446"/>
      <c r="J91" s="39">
        <f t="shared" si="2"/>
        <v>0</v>
      </c>
      <c r="K91" s="462"/>
      <c r="L91" s="591"/>
      <c r="M91" s="585"/>
      <c r="N91" s="42">
        <f t="shared" si="4"/>
        <v>0</v>
      </c>
      <c r="O91" s="158"/>
      <c r="P91" s="183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69"/>
      <c r="C92" s="454"/>
      <c r="D92" s="452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x14ac:dyDescent="0.25">
      <c r="A93" s="456"/>
      <c r="B93" s="459"/>
      <c r="C93" s="450"/>
      <c r="D93" s="454"/>
      <c r="E93" s="56"/>
      <c r="F93" s="446"/>
      <c r="G93" s="447"/>
      <c r="H93" s="451"/>
      <c r="I93" s="446"/>
      <c r="J93" s="39">
        <f t="shared" si="2"/>
        <v>0</v>
      </c>
      <c r="K93" s="462"/>
      <c r="L93" s="592"/>
      <c r="M93" s="585"/>
      <c r="N93" s="42">
        <f t="shared" si="4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32.25" customHeight="1" x14ac:dyDescent="0.3">
      <c r="A94" s="456"/>
      <c r="B94" s="386"/>
      <c r="C94" s="450"/>
      <c r="D94" s="452"/>
      <c r="E94" s="56"/>
      <c r="F94" s="446"/>
      <c r="G94" s="460"/>
      <c r="H94" s="448"/>
      <c r="I94" s="446"/>
      <c r="J94" s="39">
        <f t="shared" si="2"/>
        <v>0</v>
      </c>
      <c r="K94" s="462"/>
      <c r="L94" s="593"/>
      <c r="M94" s="585"/>
      <c r="N94" s="42">
        <f t="shared" si="4"/>
        <v>0</v>
      </c>
      <c r="O94" s="614"/>
      <c r="P94" s="672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69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15"/>
      <c r="P95" s="673"/>
      <c r="Q95" s="158"/>
      <c r="R95" s="125"/>
      <c r="S95" s="176"/>
      <c r="T95" s="177"/>
      <c r="U95" s="49"/>
      <c r="V95" s="50"/>
    </row>
    <row r="96" spans="1:22" ht="17.25" customHeight="1" x14ac:dyDescent="0.35">
      <c r="A96" s="456"/>
      <c r="B96" s="369"/>
      <c r="C96" s="454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1"/>
      <c r="M96" s="585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68"/>
      <c r="M97" s="463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152"/>
      <c r="B98" s="178"/>
      <c r="C98" s="174"/>
      <c r="D98" s="170"/>
      <c r="E98" s="56"/>
      <c r="F98" s="155"/>
      <c r="G98" s="185"/>
      <c r="H98" s="164"/>
      <c r="I98" s="155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8.75" customHeight="1" x14ac:dyDescent="0.35">
      <c r="A99" s="152"/>
      <c r="B99" s="167"/>
      <c r="C99" s="174"/>
      <c r="D99" s="174"/>
      <c r="E99" s="56"/>
      <c r="F99" s="155"/>
      <c r="G99" s="156"/>
      <c r="H99" s="168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5">
      <c r="A100" s="152"/>
      <c r="B100" s="167"/>
      <c r="C100" s="174"/>
      <c r="D100" s="187"/>
      <c r="E100" s="56"/>
      <c r="F100" s="155"/>
      <c r="G100" s="156"/>
      <c r="H100" s="168"/>
      <c r="I100" s="155"/>
      <c r="J100" s="39">
        <f t="shared" si="2"/>
        <v>0</v>
      </c>
      <c r="K100" s="468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4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6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1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>
        <f t="shared" ref="E104:E169" si="6">D104*F104</f>
        <v>0</v>
      </c>
      <c r="F104" s="155"/>
      <c r="G104" s="156"/>
      <c r="H104" s="164"/>
      <c r="I104" s="155"/>
      <c r="J104" s="39">
        <f t="shared" si="2"/>
        <v>0</v>
      </c>
      <c r="K104" s="81"/>
      <c r="L104" s="566"/>
      <c r="M104" s="61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98"/>
      <c r="B105" s="167"/>
      <c r="C105" s="188"/>
      <c r="D105" s="187"/>
      <c r="E105" s="56">
        <f t="shared" si="6"/>
        <v>0</v>
      </c>
      <c r="F105" s="155"/>
      <c r="G105" s="156"/>
      <c r="H105" s="168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3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9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91"/>
      <c r="D107" s="191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110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94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612"/>
      <c r="M109" s="613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5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12"/>
      <c r="M110" s="61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21" customHeight="1" x14ac:dyDescent="0.3">
      <c r="A111" s="193"/>
      <c r="B111" s="99"/>
      <c r="C111" s="19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569"/>
      <c r="M111" s="19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6.25" customHeight="1" x14ac:dyDescent="0.3">
      <c r="A112" s="196"/>
      <c r="B112" s="99"/>
      <c r="C112" s="15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x14ac:dyDescent="0.35">
      <c r="A113" s="101"/>
      <c r="B113" s="99"/>
      <c r="C113" s="191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6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10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614"/>
      <c r="P116" s="616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15"/>
      <c r="P117" s="617"/>
      <c r="Q117" s="158"/>
      <c r="R117" s="125"/>
      <c r="S117" s="176"/>
      <c r="T117" s="177"/>
      <c r="U117" s="49"/>
      <c r="V117" s="50"/>
    </row>
    <row r="118" spans="1:22" x14ac:dyDescent="0.35">
      <c r="A118" s="99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102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52"/>
      <c r="B121" s="110"/>
      <c r="C121" s="194"/>
      <c r="D121" s="194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6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99"/>
      <c r="B127" s="198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152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24" thickBot="1" x14ac:dyDescent="0.4">
      <c r="A131" s="199"/>
      <c r="B131" s="199"/>
      <c r="C131" s="200"/>
      <c r="D131" s="200"/>
      <c r="E131" s="201">
        <f t="shared" si="6"/>
        <v>0</v>
      </c>
      <c r="F131" s="38"/>
      <c r="G131" s="36"/>
      <c r="H131" s="552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.75" thickTop="1" thickBot="1" x14ac:dyDescent="0.4">
      <c r="A132" s="99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110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99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8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ref="N137:N200" si="7">K137*I137</f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01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202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3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4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54"/>
      <c r="D143" s="154"/>
      <c r="E143" s="34">
        <f t="shared" si="6"/>
        <v>0</v>
      </c>
      <c r="F143" s="60"/>
      <c r="G143" s="58"/>
      <c r="H143" s="59"/>
      <c r="I143" s="60"/>
      <c r="J143" s="39">
        <f t="shared" ref="J143:J206" si="8">I143-F143</f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54"/>
      <c r="D145" s="154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4"/>
      <c r="D147" s="194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83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99"/>
      <c r="B148" s="99"/>
      <c r="C148" s="197"/>
      <c r="D148" s="197"/>
      <c r="E148" s="34">
        <f t="shared" si="6"/>
        <v>0</v>
      </c>
      <c r="F148" s="60"/>
      <c r="G148" s="58"/>
      <c r="H148" s="206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207"/>
      <c r="Q148" s="158"/>
      <c r="R148" s="208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102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101"/>
      <c r="B154" s="99"/>
      <c r="C154" s="197"/>
      <c r="D154" s="181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69"/>
      <c r="B160" s="99"/>
      <c r="C160" s="154"/>
      <c r="D160" s="182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1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12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6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13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05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14"/>
      <c r="B167" s="99"/>
      <c r="C167" s="197"/>
      <c r="D167" s="197"/>
      <c r="E167" s="34">
        <f t="shared" si="6"/>
        <v>0</v>
      </c>
      <c r="F167" s="60"/>
      <c r="G167" s="58"/>
      <c r="H167" s="21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4.75" thickTop="1" thickBot="1" x14ac:dyDescent="0.4">
      <c r="A168" s="220"/>
      <c r="B168" s="99"/>
      <c r="C168" s="197"/>
      <c r="D168" s="197"/>
      <c r="E168" s="34">
        <f t="shared" si="6"/>
        <v>0</v>
      </c>
      <c r="F168" s="60"/>
      <c r="G168" s="221"/>
      <c r="H168" s="222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23"/>
      <c r="P168" s="224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4"/>
      <c r="B169" s="99"/>
      <c r="C169" s="197"/>
      <c r="D169" s="197"/>
      <c r="E169" s="34">
        <f t="shared" si="6"/>
        <v>0</v>
      </c>
      <c r="F169" s="60"/>
      <c r="G169" s="224"/>
      <c r="H169" s="215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ref="E170:E239" si="9">D170*F170</f>
        <v>0</v>
      </c>
      <c r="F170" s="60"/>
      <c r="G170" s="224"/>
      <c r="H170" s="222"/>
      <c r="I170" s="60"/>
      <c r="J170" s="39">
        <f t="shared" si="8"/>
        <v>0</v>
      </c>
      <c r="K170" s="225"/>
      <c r="L170" s="566"/>
      <c r="M170" s="61" t="s">
        <v>26</v>
      </c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/>
      <c r="N171" s="42">
        <f t="shared" si="7"/>
        <v>0</v>
      </c>
      <c r="O171" s="223"/>
      <c r="P171" s="224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169"/>
      <c r="B172" s="99"/>
      <c r="C172" s="226"/>
      <c r="D172" s="226"/>
      <c r="E172" s="34">
        <f t="shared" si="9"/>
        <v>0</v>
      </c>
      <c r="F172" s="60"/>
      <c r="G172" s="224"/>
      <c r="H172" s="227"/>
      <c r="I172" s="60"/>
      <c r="J172" s="39">
        <f t="shared" si="8"/>
        <v>0</v>
      </c>
      <c r="K172" s="81"/>
      <c r="L172" s="566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24.75" thickTop="1" thickBot="1" x14ac:dyDescent="0.4">
      <c r="A173" s="230"/>
      <c r="B173" s="99"/>
      <c r="C173" s="197"/>
      <c r="D173" s="197"/>
      <c r="E173" s="34">
        <f t="shared" si="9"/>
        <v>0</v>
      </c>
      <c r="F173" s="60"/>
      <c r="G173" s="224"/>
      <c r="H173" s="205"/>
      <c r="I173" s="60"/>
      <c r="J173" s="39">
        <f t="shared" si="8"/>
        <v>0</v>
      </c>
      <c r="K173" s="225"/>
      <c r="L173" s="570"/>
      <c r="M173" s="231"/>
      <c r="N173" s="42">
        <f t="shared" si="7"/>
        <v>0</v>
      </c>
      <c r="O173" s="228"/>
      <c r="P173" s="229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69"/>
      <c r="P174" s="20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32"/>
      <c r="I175" s="60"/>
      <c r="J175" s="39">
        <f t="shared" si="8"/>
        <v>0</v>
      </c>
      <c r="K175" s="233"/>
      <c r="L175" s="570"/>
      <c r="M175" s="231"/>
      <c r="N175" s="42">
        <f t="shared" si="7"/>
        <v>0</v>
      </c>
      <c r="O175" s="223"/>
      <c r="P175" s="224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05"/>
      <c r="I176" s="60"/>
      <c r="J176" s="39">
        <f t="shared" si="8"/>
        <v>0</v>
      </c>
      <c r="K176" s="234"/>
      <c r="L176" s="571"/>
      <c r="M176" s="235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36"/>
      <c r="B177" s="99"/>
      <c r="C177" s="197"/>
      <c r="D177" s="197"/>
      <c r="E177" s="34">
        <f t="shared" si="9"/>
        <v>0</v>
      </c>
      <c r="F177" s="237"/>
      <c r="G177" s="224"/>
      <c r="H177" s="213"/>
      <c r="I177" s="60"/>
      <c r="J177" s="39">
        <f t="shared" si="8"/>
        <v>0</v>
      </c>
      <c r="K177" s="234"/>
      <c r="L177" s="572"/>
      <c r="M177" s="238"/>
      <c r="N177" s="42">
        <f t="shared" si="7"/>
        <v>0</v>
      </c>
      <c r="O177" s="223"/>
      <c r="P177" s="224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14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8"/>
        <v>0</v>
      </c>
      <c r="K178" s="234"/>
      <c r="L178" s="570"/>
      <c r="M178" s="23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39"/>
      <c r="I179" s="60"/>
      <c r="J179" s="39">
        <f t="shared" si="8"/>
        <v>0</v>
      </c>
      <c r="K179" s="81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15"/>
      <c r="I180" s="60"/>
      <c r="J180" s="39">
        <f t="shared" si="8"/>
        <v>0</v>
      </c>
      <c r="K180" s="234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17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240"/>
      <c r="I182" s="60"/>
      <c r="J182" s="39">
        <f t="shared" si="8"/>
        <v>0</v>
      </c>
      <c r="K182" s="234"/>
      <c r="L182" s="573"/>
      <c r="M182" s="24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175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81"/>
      <c r="L185" s="566"/>
      <c r="M185" s="6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42"/>
      <c r="D186" s="242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23"/>
      <c r="P186" s="243"/>
      <c r="Q186" s="124"/>
      <c r="R186" s="125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101"/>
      <c r="B188" s="99"/>
      <c r="C188" s="226"/>
      <c r="D188" s="226"/>
      <c r="E188" s="34">
        <f t="shared" si="9"/>
        <v>0</v>
      </c>
      <c r="F188" s="60"/>
      <c r="G188" s="224"/>
      <c r="H188" s="227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4"/>
      <c r="D189" s="244"/>
      <c r="E189" s="34">
        <f t="shared" si="9"/>
        <v>0</v>
      </c>
      <c r="F189" s="60"/>
      <c r="G189" s="224"/>
      <c r="H189" s="59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169"/>
      <c r="B190" s="99"/>
      <c r="C190" s="226"/>
      <c r="D190" s="226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245"/>
      <c r="B191" s="246"/>
      <c r="C191" s="197"/>
      <c r="D191" s="181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228"/>
      <c r="P191" s="22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69"/>
      <c r="B192" s="99"/>
      <c r="C192" s="249"/>
      <c r="D192" s="247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8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597"/>
      <c r="D195" s="250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58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203"/>
      <c r="C197" s="188"/>
      <c r="D197" s="253"/>
      <c r="E197" s="34">
        <f t="shared" si="9"/>
        <v>0</v>
      </c>
      <c r="F197" s="254"/>
      <c r="G197" s="224"/>
      <c r="H197" s="255"/>
      <c r="I197" s="254"/>
      <c r="J197" s="39">
        <f t="shared" si="8"/>
        <v>0</v>
      </c>
      <c r="N197" s="42">
        <f t="shared" si="7"/>
        <v>0</v>
      </c>
      <c r="O197" s="257"/>
      <c r="P197" s="243"/>
      <c r="Q197" s="258"/>
      <c r="R197" s="259"/>
      <c r="S197" s="260"/>
      <c r="T197" s="261"/>
      <c r="U197" s="262"/>
      <c r="V197" s="263"/>
    </row>
    <row r="198" spans="1:22" ht="24.75" thickTop="1" thickBot="1" x14ac:dyDescent="0.4">
      <c r="A198" s="169"/>
      <c r="B198" s="99"/>
      <c r="C198" s="249"/>
      <c r="D198" s="249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566"/>
      <c r="M199" s="61"/>
      <c r="N199" s="42">
        <f t="shared" si="7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70"/>
      <c r="D201" s="264"/>
      <c r="E201" s="34">
        <f t="shared" si="9"/>
        <v>0</v>
      </c>
      <c r="F201" s="60"/>
      <c r="G201" s="251"/>
      <c r="H201" s="227"/>
      <c r="I201" s="60"/>
      <c r="J201" s="39">
        <f t="shared" si="8"/>
        <v>0</v>
      </c>
      <c r="K201" s="81"/>
      <c r="L201" s="566"/>
      <c r="M201" s="61"/>
      <c r="N201" s="42">
        <f t="shared" ref="N201:N264" si="10">K201*I201</f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203"/>
      <c r="C204" s="265"/>
      <c r="D204" s="265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44"/>
      <c r="E206" s="34">
        <f t="shared" si="9"/>
        <v>0</v>
      </c>
      <c r="F206" s="60"/>
      <c r="G206" s="224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ref="J207:J270" si="11">I207-F207</f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248"/>
      <c r="B210" s="203"/>
      <c r="C210" s="249"/>
      <c r="D210" s="249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66"/>
      <c r="B211" s="99"/>
      <c r="C211" s="597"/>
      <c r="D211" s="250"/>
      <c r="E211" s="34">
        <f t="shared" si="9"/>
        <v>0</v>
      </c>
      <c r="F211" s="60"/>
      <c r="G211" s="58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2"/>
      <c r="P211" s="252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598"/>
      <c r="D212" s="267"/>
      <c r="E212" s="34">
        <f t="shared" si="9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60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203"/>
      <c r="B231" s="253"/>
      <c r="C231" s="244"/>
      <c r="D231" s="244"/>
      <c r="E231" s="34">
        <f t="shared" si="9"/>
        <v>0</v>
      </c>
      <c r="F231" s="60"/>
      <c r="G231" s="58"/>
      <c r="H231" s="59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66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9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ref="E240:E284" si="12">D240*F240</f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70"/>
      <c r="D246" s="270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70"/>
      <c r="D248" s="26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65"/>
      <c r="D249" s="265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9"/>
      <c r="D252" s="249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197"/>
      <c r="D253" s="197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204"/>
      <c r="B254" s="203"/>
      <c r="C254" s="226"/>
      <c r="D254" s="226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71"/>
      <c r="B257" s="272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72"/>
      <c r="C258" s="226"/>
      <c r="D258" s="226"/>
      <c r="E258" s="34">
        <f t="shared" si="12"/>
        <v>0</v>
      </c>
      <c r="F258" s="60"/>
      <c r="G258" s="224"/>
      <c r="H258" s="59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72"/>
      <c r="C260" s="197"/>
      <c r="D260" s="181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42"/>
      <c r="D262" s="242"/>
      <c r="E262" s="34">
        <f t="shared" si="12"/>
        <v>0</v>
      </c>
      <c r="F262" s="60"/>
      <c r="G262" s="224"/>
      <c r="H262" s="175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191"/>
      <c r="D263" s="187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274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5"/>
      <c r="C264" s="154"/>
      <c r="D264" s="182"/>
      <c r="E264" s="34">
        <f t="shared" si="12"/>
        <v>0</v>
      </c>
      <c r="F264" s="182"/>
      <c r="G264" s="276"/>
      <c r="H264" s="277"/>
      <c r="I264" s="57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ref="N265:N284" si="13">K265*I265</f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8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69"/>
      <c r="P266" s="212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03"/>
      <c r="C269" s="279"/>
      <c r="D269" s="280"/>
      <c r="E269" s="34">
        <f t="shared" si="12"/>
        <v>0</v>
      </c>
      <c r="F269" s="38"/>
      <c r="G269" s="281"/>
      <c r="H269" s="282"/>
      <c r="I269" s="60"/>
      <c r="J269" s="39">
        <f t="shared" si="11"/>
        <v>0</v>
      </c>
      <c r="K269" s="81"/>
      <c r="L269" s="566"/>
      <c r="M269" s="283"/>
      <c r="N269" s="42">
        <f t="shared" si="13"/>
        <v>0</v>
      </c>
      <c r="O269" s="223"/>
      <c r="P269" s="243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79"/>
      <c r="E270" s="34">
        <f t="shared" si="12"/>
        <v>0</v>
      </c>
      <c r="F270" s="60"/>
      <c r="G270" s="224"/>
      <c r="H270" s="175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ref="J271:J280" si="14">I271-F271</f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84"/>
      <c r="D272" s="284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85"/>
      <c r="B273" s="203"/>
      <c r="C273" s="599"/>
      <c r="D273" s="203"/>
      <c r="E273" s="34">
        <f t="shared" si="12"/>
        <v>0</v>
      </c>
      <c r="F273" s="254"/>
      <c r="G273" s="224"/>
      <c r="H273" s="255"/>
      <c r="I273" s="254">
        <v>0</v>
      </c>
      <c r="J273" s="39">
        <f t="shared" si="14"/>
        <v>0</v>
      </c>
      <c r="K273" s="286"/>
      <c r="L273" s="575"/>
      <c r="M273" s="286"/>
      <c r="N273" s="42">
        <f t="shared" si="13"/>
        <v>0</v>
      </c>
      <c r="O273" s="287"/>
      <c r="P273" s="243"/>
      <c r="Q273" s="124"/>
      <c r="R273" s="288"/>
      <c r="S273" s="289"/>
      <c r="T273" s="290"/>
      <c r="U273" s="259"/>
      <c r="V273" s="263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91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92"/>
      <c r="B277" s="203"/>
      <c r="C277" s="599"/>
      <c r="D277" s="203"/>
      <c r="E277" s="34">
        <f t="shared" si="12"/>
        <v>0</v>
      </c>
      <c r="F277" s="254"/>
      <c r="G277" s="224"/>
      <c r="H277" s="293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49"/>
      <c r="V277" s="50"/>
    </row>
    <row r="278" spans="1:22" ht="24.75" thickTop="1" thickBot="1" x14ac:dyDescent="0.4">
      <c r="A278" s="294"/>
      <c r="B278" s="295"/>
      <c r="E278" s="34">
        <f t="shared" si="12"/>
        <v>0</v>
      </c>
      <c r="H278" s="299"/>
      <c r="I278" s="297">
        <v>0</v>
      </c>
      <c r="J278" s="39">
        <f t="shared" si="14"/>
        <v>0</v>
      </c>
      <c r="K278" s="300"/>
      <c r="M278" s="300"/>
      <c r="N278" s="42">
        <f t="shared" si="13"/>
        <v>0</v>
      </c>
      <c r="O278" s="287"/>
      <c r="P278" s="243"/>
      <c r="Q278" s="258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302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35">
      <c r="A281" s="294"/>
      <c r="B281" s="295"/>
      <c r="E281" s="34" t="e">
        <f t="shared" si="12"/>
        <v>#VALUE!</v>
      </c>
      <c r="F281" s="603" t="s">
        <v>27</v>
      </c>
      <c r="G281" s="603"/>
      <c r="H281" s="604"/>
      <c r="I281" s="303">
        <f>SUM(I4:I280)</f>
        <v>321629.7</v>
      </c>
      <c r="J281" s="304"/>
      <c r="K281" s="300"/>
      <c r="L281" s="576"/>
      <c r="M281" s="300"/>
      <c r="N281" s="42">
        <f t="shared" si="13"/>
        <v>0</v>
      </c>
      <c r="O281" s="287"/>
      <c r="P281" s="243"/>
      <c r="Q281" s="258"/>
      <c r="R281" s="288"/>
      <c r="S281" s="306"/>
      <c r="T281" s="261"/>
      <c r="U281" s="262"/>
      <c r="V281" s="50"/>
    </row>
    <row r="282" spans="1:22" ht="24.75" thickTop="1" thickBot="1" x14ac:dyDescent="0.3">
      <c r="A282" s="307"/>
      <c r="B282" s="295"/>
      <c r="E282" s="34">
        <f t="shared" si="12"/>
        <v>0</v>
      </c>
      <c r="I282" s="308"/>
      <c r="J282" s="304"/>
      <c r="K282" s="300"/>
      <c r="L282" s="576"/>
      <c r="M282" s="300"/>
      <c r="N282" s="42">
        <f t="shared" si="13"/>
        <v>0</v>
      </c>
      <c r="O282" s="309"/>
      <c r="Q282" s="6"/>
      <c r="R282" s="310"/>
      <c r="S282" s="311"/>
      <c r="T282" s="312"/>
      <c r="V282" s="9"/>
    </row>
    <row r="283" spans="1:22" ht="24.75" thickTop="1" thickBot="1" x14ac:dyDescent="0.4">
      <c r="A283" s="294"/>
      <c r="B283" s="295"/>
      <c r="E283" s="34">
        <f t="shared" si="12"/>
        <v>0</v>
      </c>
      <c r="J283" s="297"/>
      <c r="K283" s="300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14"/>
      <c r="N284" s="42">
        <f t="shared" si="13"/>
        <v>0</v>
      </c>
      <c r="O284" s="315"/>
      <c r="Q284" s="6"/>
      <c r="R284" s="310"/>
      <c r="S284" s="311"/>
      <c r="T284" s="316"/>
      <c r="V284" s="9"/>
    </row>
    <row r="285" spans="1:22" ht="24.75" thickTop="1" thickBot="1" x14ac:dyDescent="0.4">
      <c r="A285" s="294"/>
      <c r="H285" s="318"/>
      <c r="I285" s="319" t="s">
        <v>28</v>
      </c>
      <c r="J285" s="320"/>
      <c r="K285" s="320"/>
      <c r="L285" s="577">
        <f>SUM(L273:L284)</f>
        <v>0</v>
      </c>
      <c r="M285" s="322"/>
      <c r="N285" s="323">
        <f>SUM(N4:N284)</f>
        <v>11302847.9</v>
      </c>
      <c r="O285" s="324"/>
      <c r="Q285" s="325">
        <f>SUM(Q4:Q284)</f>
        <v>0</v>
      </c>
      <c r="R285" s="256"/>
      <c r="S285" s="326">
        <f>SUM(S23:S284)</f>
        <v>0</v>
      </c>
      <c r="T285" s="327"/>
      <c r="U285" s="328"/>
      <c r="V285" s="329">
        <f>SUM(V273:V284)</f>
        <v>0</v>
      </c>
    </row>
    <row r="286" spans="1:22" x14ac:dyDescent="0.35">
      <c r="A286" s="294"/>
      <c r="H286" s="318"/>
      <c r="I286" s="330"/>
      <c r="J286" s="331"/>
      <c r="K286" s="332"/>
      <c r="M286" s="332"/>
      <c r="N286" s="333"/>
      <c r="O286" s="324"/>
      <c r="R286" s="310"/>
      <c r="S286" s="334"/>
      <c r="U286" s="336"/>
      <c r="V286"/>
    </row>
    <row r="287" spans="1:22" ht="24" thickBot="1" x14ac:dyDescent="0.4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Top="1" x14ac:dyDescent="0.25">
      <c r="A288" s="294"/>
      <c r="I288" s="337" t="s">
        <v>29</v>
      </c>
      <c r="J288" s="338"/>
      <c r="K288" s="338"/>
      <c r="L288" s="578"/>
      <c r="M288" s="339"/>
      <c r="N288" s="340">
        <f>V285+S285+Q285+N285+L285</f>
        <v>11302847.9</v>
      </c>
      <c r="O288" s="341"/>
      <c r="R288" s="310"/>
      <c r="S288" s="334"/>
      <c r="U288" s="336"/>
      <c r="V288"/>
    </row>
    <row r="289" spans="1:22" ht="24" thickBot="1" x14ac:dyDescent="0.3">
      <c r="A289" s="342"/>
      <c r="I289" s="343"/>
      <c r="J289" s="344"/>
      <c r="K289" s="344"/>
      <c r="L289" s="579"/>
      <c r="M289" s="345"/>
      <c r="N289" s="346"/>
      <c r="O289" s="347"/>
      <c r="R289" s="310"/>
      <c r="S289" s="334"/>
      <c r="U289" s="336"/>
      <c r="V289"/>
    </row>
    <row r="290" spans="1:22" ht="24" thickTop="1" x14ac:dyDescent="0.35">
      <c r="A290" s="342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x14ac:dyDescent="0.35">
      <c r="A291" s="294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48"/>
      <c r="K292" s="332"/>
      <c r="M292" s="332"/>
      <c r="N292" s="333"/>
      <c r="O292" s="349"/>
      <c r="R292" s="310"/>
      <c r="S292" s="334"/>
      <c r="U292" s="336"/>
      <c r="V292"/>
    </row>
    <row r="293" spans="1:22" x14ac:dyDescent="0.35">
      <c r="A293" s="342"/>
      <c r="N293" s="333"/>
      <c r="O293" s="351"/>
      <c r="R293" s="310"/>
      <c r="S293" s="334"/>
      <c r="U293" s="336"/>
      <c r="V293"/>
    </row>
    <row r="294" spans="1:22" x14ac:dyDescent="0.35">
      <c r="A294" s="342"/>
      <c r="O294" s="351"/>
      <c r="S294" s="334"/>
      <c r="U294" s="336"/>
      <c r="V294"/>
    </row>
    <row r="295" spans="1:22" x14ac:dyDescent="0.35">
      <c r="A295" s="294"/>
      <c r="B295" s="295"/>
      <c r="N295" s="333"/>
      <c r="O295" s="324"/>
      <c r="S295" s="334"/>
      <c r="U295" s="336"/>
      <c r="V295"/>
    </row>
    <row r="296" spans="1:22" x14ac:dyDescent="0.35">
      <c r="A296" s="342"/>
      <c r="B296" s="295"/>
      <c r="N296" s="333"/>
      <c r="O296" s="324"/>
      <c r="S296" s="334"/>
      <c r="U296" s="336"/>
      <c r="V296"/>
    </row>
    <row r="297" spans="1:22" x14ac:dyDescent="0.35">
      <c r="A297" s="294"/>
      <c r="B297" s="295"/>
      <c r="I297" s="330"/>
      <c r="J297" s="331"/>
      <c r="K297" s="332"/>
      <c r="M297" s="332"/>
      <c r="N297" s="333"/>
      <c r="O297" s="324"/>
      <c r="S297" s="334"/>
      <c r="U297" s="336"/>
      <c r="V297"/>
    </row>
    <row r="298" spans="1:22" x14ac:dyDescent="0.35">
      <c r="A298" s="342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294"/>
      <c r="B299" s="295"/>
      <c r="I299" s="352"/>
      <c r="J299" s="328"/>
      <c r="K299" s="328"/>
      <c r="N299" s="333"/>
      <c r="O299" s="324"/>
      <c r="S299" s="334"/>
      <c r="U299" s="336"/>
      <c r="V299"/>
    </row>
    <row r="300" spans="1:22" x14ac:dyDescent="0.35">
      <c r="A300" s="342"/>
      <c r="S300" s="334"/>
      <c r="U300" s="336"/>
      <c r="V300"/>
    </row>
    <row r="301" spans="1:22" x14ac:dyDescent="0.35">
      <c r="A301" s="294"/>
      <c r="S301" s="334"/>
      <c r="U301" s="336"/>
      <c r="V301"/>
    </row>
    <row r="302" spans="1:22" x14ac:dyDescent="0.35">
      <c r="A302" s="294"/>
      <c r="B302" s="354"/>
      <c r="C302" s="601"/>
      <c r="D302" s="354"/>
      <c r="E302" s="355"/>
      <c r="F302" s="356"/>
      <c r="G302" s="357"/>
      <c r="H302" s="358"/>
      <c r="I302" s="359"/>
      <c r="J302"/>
      <c r="K302"/>
      <c r="L302" s="580"/>
      <c r="M302"/>
      <c r="P302" s="360"/>
      <c r="Q302" s="334"/>
      <c r="S302" s="334"/>
      <c r="U302" s="336"/>
      <c r="V302"/>
    </row>
    <row r="303" spans="1:22" x14ac:dyDescent="0.35">
      <c r="A303" s="342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61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07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</sheetData>
  <sortState ref="A4:O6">
    <sortCondition ref="G4:G6"/>
  </sortState>
  <mergeCells count="15">
    <mergeCell ref="L109:M110"/>
    <mergeCell ref="O116:O117"/>
    <mergeCell ref="P116:P117"/>
    <mergeCell ref="F281:H281"/>
    <mergeCell ref="A1:J2"/>
    <mergeCell ref="A62:A63"/>
    <mergeCell ref="H62:H63"/>
    <mergeCell ref="G62:G63"/>
    <mergeCell ref="S1:T2"/>
    <mergeCell ref="W1:X1"/>
    <mergeCell ref="O3:P3"/>
    <mergeCell ref="O94:O95"/>
    <mergeCell ref="P94:P95"/>
    <mergeCell ref="O62:O63"/>
    <mergeCell ref="P62:P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2023-07-14T17:14:31Z</dcterms:modified>
</cp:coreProperties>
</file>