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6710" windowHeight="10305" firstSheet="1" activeTab="2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Hoja5" sheetId="5" r:id="rId5"/>
    <sheet name="Hoj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3" l="1"/>
  <c r="E100" i="4" l="1"/>
  <c r="C100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K57" i="3"/>
  <c r="I51" i="3"/>
  <c r="F51" i="3"/>
  <c r="C51" i="3"/>
  <c r="N40" i="3"/>
  <c r="Q39" i="3"/>
  <c r="P39" i="3"/>
  <c r="Q38" i="3"/>
  <c r="P38" i="3"/>
  <c r="Q37" i="3"/>
  <c r="P37" i="3"/>
  <c r="Q36" i="3"/>
  <c r="P36" i="3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K53" i="3" l="1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<sst xmlns="http://schemas.openxmlformats.org/spreadsheetml/2006/main" count="205" uniqueCount="129">
  <si>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</si>
  <si>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</si>
  <si>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</si>
  <si>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</si>
  <si>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</si>
  <si>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</si>
  <si>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</si>
  <si>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</si>
  <si>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</si>
  <si>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</si>
  <si>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</si>
  <si>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</si>
  <si>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</si>
  <si>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</si>
  <si>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</si>
  <si>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</si>
  <si>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</si>
  <si>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</si>
  <si>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</si>
  <si>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</si>
  <si>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</si>
  <si>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</si>
  <si>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</si>
  <si>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</si>
  <si>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</si>
  <si>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</si>
  <si>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</si>
  <si>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</si>
  <si>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</si>
  <si>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</si>
  <si>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</si>
  <si>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</si>
  <si>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</si>
  <si>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</si>
  <si>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</si>
  <si>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</si>
  <si>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</si>
  <si>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</si>
  <si>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</si>
  <si>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</si>
  <si>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</si>
  <si>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</si>
  <si>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</si>
  <si>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</si>
  <si>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</si>
  <si>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</si>
  <si>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</si>
  <si>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</si>
  <si>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</si>
  <si>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</si>
  <si>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</si>
  <si>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</si>
  <si>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</si>
  <si>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</si>
  <si>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</si>
  <si>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</si>
  <si>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</si>
  <si>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</si>
  <si>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</si>
  <si>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</si>
  <si>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</si>
  <si>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</si>
  <si>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</si>
  <si>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</si>
  <si>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</si>
  <si>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</si>
  <si>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</si>
  <si>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</si>
  <si>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</si>
  <si>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</si>
  <si>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</si>
  <si>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</si>
  <si>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</si>
  <si>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</si>
  <si>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</si>
  <si>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</si>
  <si>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</si>
  <si>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</si>
  <si>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</si>
  <si>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/  /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</si>
  <si>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</si>
  <si>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</si>
  <si>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</si>
  <si>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</si>
  <si>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</si>
  <si>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</si>
  <si>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</si>
  <si>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</si>
  <si>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</si>
  <si>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</si>
  <si>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</si>
  <si>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</si>
  <si>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</si>
  <si>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</si>
  <si>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</si>
  <si>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</si>
  <si>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</si>
  <si>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</si>
  <si>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</si>
  <si>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</si>
  <si>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</si>
  <si>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</si>
  <si>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</si>
  <si>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</si>
  <si>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</si>
  <si>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</si>
  <si>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</si>
  <si>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</si>
  <si>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</si>
  <si>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</si>
  <si>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</si>
  <si>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</si>
  <si>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</si>
  <si>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</si>
  <si>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</si>
  <si>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</si>
  <si>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</si>
  <si>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</si>
  <si>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</si>
  <si>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</si>
  <si>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</si>
  <si>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</si>
  <si>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31/01/2022</t>
  </si>
  <si>
    <t>C-10529</t>
  </si>
  <si>
    <t>CANCELADA</t>
  </si>
  <si>
    <t>PERDIDA</t>
  </si>
  <si>
    <t>ENERO</t>
  </si>
  <si>
    <t>TELEFONO</t>
  </si>
  <si>
    <t>BALANCE      ABASTO 4 CARNES    H E R R A D U R A    FEBRERO          2 0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</si>
</sst>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4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  <color rgb="FFFF99FF"/>
      <color rgb="FF99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workbookViewId="0">
      <selection sqref="A1:XFD1048576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06"/>
      <c r="C1" s="208" t="s">
        <v>28</v>
      </c>
      <c r="D1" s="209"/>
      <c r="E1" s="209"/>
      <c r="F1" s="209"/>
      <c r="G1" s="209"/>
      <c r="H1" s="209"/>
      <c r="I1" s="209"/>
      <c r="J1" s="209"/>
      <c r="K1" s="209"/>
      <c r="L1" s="209"/>
      <c r="M1" s="209"/>
    </row>
    <row r="2" spans="1:18" ht="16.5" thickBot="1" x14ac:dyDescent="0.3">
      <c r="B2" s="207"/>
      <c r="C2" s="3"/>
      <c r="H2" s="5"/>
      <c r="I2" s="6"/>
      <c r="J2" s="7"/>
      <c r="L2" s="8"/>
      <c r="M2" s="6"/>
      <c r="N2" s="9"/>
    </row>
    <row r="3" spans="1:18" ht="21.75" thickBot="1" x14ac:dyDescent="0.35">
      <c r="B3" s="210" t="s">
        <v>0</v>
      </c>
      <c r="C3" s="211"/>
      <c r="D3" s="10"/>
      <c r="E3" s="11"/>
      <c r="F3" s="11"/>
      <c r="H3" s="212" t="s">
        <v>1</v>
      </c>
      <c r="I3" s="212"/>
      <c r="K3" s="13"/>
      <c r="L3" s="13"/>
      <c r="M3" s="14"/>
      <c r="R3" s="217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13" t="s">
        <v>3</v>
      </c>
      <c r="F4" s="214"/>
      <c r="H4" s="215" t="s">
        <v>4</v>
      </c>
      <c r="I4" s="216"/>
      <c r="J4" s="19"/>
      <c r="K4" s="20"/>
      <c r="L4" s="21"/>
      <c r="M4" s="22" t="s">
        <v>5</v>
      </c>
      <c r="N4" s="23" t="s">
        <v>6</v>
      </c>
      <c r="P4" s="224" t="s">
        <v>7</v>
      </c>
      <c r="Q4" s="225"/>
      <c r="R4" s="218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126</v>
      </c>
      <c r="K34" s="81" t="s">
        <v>127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182"/>
      <c r="L36" s="82"/>
      <c r="M36" s="32">
        <v>0</v>
      </c>
      <c r="N36" s="33">
        <v>0</v>
      </c>
      <c r="P36" s="34">
        <f t="shared" si="0"/>
        <v>0</v>
      </c>
      <c r="Q36" s="9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81"/>
      <c r="L37" s="82"/>
      <c r="M37" s="32">
        <v>0</v>
      </c>
      <c r="N37" s="33">
        <v>0</v>
      </c>
      <c r="P37" s="34">
        <f t="shared" si="0"/>
        <v>0</v>
      </c>
      <c r="Q37" s="9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9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9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26">
        <f>SUM(M5:M39)</f>
        <v>1527030</v>
      </c>
      <c r="N40" s="228">
        <f>SUM(N5:N39)</f>
        <v>50013</v>
      </c>
      <c r="P40" s="34">
        <f>SUM(P5:P39)</f>
        <v>1696456.57</v>
      </c>
      <c r="Q40" s="9">
        <f>SUM(Q5:Q38)</f>
        <v>588.56999999999243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27"/>
      <c r="N41" s="229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43194.57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30" t="s">
        <v>12</v>
      </c>
      <c r="I53" s="231"/>
      <c r="J53" s="119"/>
      <c r="K53" s="232">
        <f>I51+L51</f>
        <v>44516.57</v>
      </c>
      <c r="L53" s="233"/>
      <c r="M53" s="234">
        <f>N40+M40</f>
        <v>1577043</v>
      </c>
      <c r="N53" s="235"/>
      <c r="P53" s="34"/>
      <c r="Q53" s="9"/>
    </row>
    <row r="54" spans="1:17" ht="15.75" x14ac:dyDescent="0.25">
      <c r="D54" s="236" t="s">
        <v>13</v>
      </c>
      <c r="E54" s="236"/>
      <c r="F54" s="120">
        <f>F51-K53-C51</f>
        <v>1567048.43</v>
      </c>
      <c r="I54" s="121"/>
      <c r="J54" s="122"/>
      <c r="P54" s="34"/>
      <c r="Q54" s="9"/>
    </row>
    <row r="55" spans="1:17" ht="18.75" x14ac:dyDescent="0.3">
      <c r="D55" s="237" t="s">
        <v>14</v>
      </c>
      <c r="E55" s="237"/>
      <c r="F55" s="115">
        <v>-1540248.71</v>
      </c>
      <c r="I55" s="238" t="s">
        <v>15</v>
      </c>
      <c r="J55" s="239"/>
      <c r="K55" s="240">
        <f>F57+F58+F59</f>
        <v>181424.23999999996</v>
      </c>
      <c r="L55" s="241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26799.719999999972</v>
      </c>
      <c r="H57" s="24"/>
      <c r="I57" s="129" t="s">
        <v>17</v>
      </c>
      <c r="J57" s="130"/>
      <c r="K57" s="242">
        <f>-C4</f>
        <v>-221059.7</v>
      </c>
      <c r="L57" s="243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19" t="s">
        <v>20</v>
      </c>
      <c r="E59" s="220"/>
      <c r="F59" s="134">
        <v>154314.51999999999</v>
      </c>
      <c r="I59" s="221" t="s">
        <v>125</v>
      </c>
      <c r="J59" s="222"/>
      <c r="K59" s="223">
        <f>K55+K57</f>
        <v>-39635.46000000005</v>
      </c>
      <c r="L59" s="223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9" workbookViewId="0">
      <selection activeCell="A49" sqref="A1:XFD104857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124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80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81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82</v>
      </c>
      <c r="B25" s="194" t="s">
        <v>83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84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85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87</v>
      </c>
      <c r="B28" s="194" t="s">
        <v>88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87</v>
      </c>
      <c r="B29" s="194" t="s">
        <v>89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90</v>
      </c>
      <c r="B30" s="194" t="s">
        <v>91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92</v>
      </c>
      <c r="B31" s="194" t="s">
        <v>93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92</v>
      </c>
      <c r="B32" s="194" t="s">
        <v>94</v>
      </c>
      <c r="C32" s="195">
        <v>1462</v>
      </c>
      <c r="D32" s="203" t="s">
        <v>92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92</v>
      </c>
      <c r="B33" s="194" t="s">
        <v>95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96</v>
      </c>
      <c r="B34" s="194" t="s">
        <v>97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96</v>
      </c>
      <c r="B35" s="194" t="s">
        <v>98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99</v>
      </c>
      <c r="B36" s="194" t="s">
        <v>100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86</v>
      </c>
      <c r="B37" s="194" t="s">
        <v>101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86</v>
      </c>
      <c r="B38" s="194" t="s">
        <v>102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104</v>
      </c>
      <c r="B39" s="194" t="s">
        <v>105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104</v>
      </c>
      <c r="B40" s="194" t="s">
        <v>106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107</v>
      </c>
      <c r="B41" s="194" t="s">
        <v>108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107</v>
      </c>
      <c r="B42" s="194" t="s">
        <v>109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110</v>
      </c>
      <c r="B43" s="194" t="s">
        <v>111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110</v>
      </c>
      <c r="B44" s="194" t="s">
        <v>112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113</v>
      </c>
      <c r="B45" s="194" t="s">
        <v>114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113</v>
      </c>
      <c r="B46" s="194" t="s">
        <v>115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113</v>
      </c>
      <c r="B47" s="194" t="s">
        <v>116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103</v>
      </c>
      <c r="B48" s="194" t="s">
        <v>117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118</v>
      </c>
      <c r="B49" s="194" t="s">
        <v>119</v>
      </c>
      <c r="C49" s="195">
        <v>81224.759999999995</v>
      </c>
      <c r="D49" s="200" t="s">
        <v>79</v>
      </c>
      <c r="E49" s="195"/>
      <c r="F49" s="161">
        <f t="shared" si="1"/>
        <v>81224.759999999995</v>
      </c>
    </row>
    <row r="50" spans="1:6" ht="15.75" x14ac:dyDescent="0.25">
      <c r="A50" s="193" t="s">
        <v>118</v>
      </c>
      <c r="B50" s="194" t="s">
        <v>120</v>
      </c>
      <c r="C50" s="195">
        <v>4089.6</v>
      </c>
      <c r="D50" s="200" t="s">
        <v>79</v>
      </c>
      <c r="E50" s="195">
        <v>0</v>
      </c>
      <c r="F50" s="161">
        <f t="shared" si="1"/>
        <v>85314.36</v>
      </c>
    </row>
    <row r="51" spans="1:6" ht="15.75" x14ac:dyDescent="0.25">
      <c r="A51" s="193" t="s">
        <v>118</v>
      </c>
      <c r="B51" s="194" t="s">
        <v>121</v>
      </c>
      <c r="C51" s="195">
        <v>8445.7999999999993</v>
      </c>
      <c r="D51" s="200" t="s">
        <v>79</v>
      </c>
      <c r="E51" s="195">
        <v>0</v>
      </c>
      <c r="F51" s="161">
        <f t="shared" si="1"/>
        <v>93760.16</v>
      </c>
    </row>
    <row r="52" spans="1:6" ht="15.75" x14ac:dyDescent="0.25">
      <c r="A52" s="193" t="s">
        <v>122</v>
      </c>
      <c r="B52" s="194" t="s">
        <v>123</v>
      </c>
      <c r="C52" s="195">
        <v>121165.94</v>
      </c>
      <c r="D52" s="200" t="s">
        <v>79</v>
      </c>
      <c r="E52" s="195">
        <v>0</v>
      </c>
      <c r="F52" s="161">
        <f t="shared" si="1"/>
        <v>214926.1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214926.1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214926.1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214926.1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214926.1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214926.1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214926.1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214926.1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214926.1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214926.1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214926.1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214926.1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214926.1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214926.1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214926.1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214926.1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214926.1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214926.1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214926.1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214926.1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214926.1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214926.1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214926.1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214926.1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214926.1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214926.1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214926.1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214926.1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214926.1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214926.1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214926.1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214926.1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214926.1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214926.1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214926.1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214926.1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214926.1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214926.1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214926.1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214926.1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214926.1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214926.1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214926.1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214926.1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214926.1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214926.1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214926.1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214926.1</v>
      </c>
    </row>
    <row r="100" spans="1:6" ht="19.5" thickBot="1" x14ac:dyDescent="0.35">
      <c r="A100" s="175"/>
      <c r="B100" s="176"/>
      <c r="C100" s="177">
        <f>SUM(C5:C99)</f>
        <v>1540248.7100000004</v>
      </c>
      <c r="D100" s="189"/>
      <c r="E100" s="178">
        <f>SUM(E5:E99)</f>
        <v>1325322.6100000003</v>
      </c>
      <c r="F100" s="179">
        <f>F99</f>
        <v>214926.1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S81"/>
  <sheetViews>
    <sheetView tabSelected="1" workbookViewId="0">
      <selection activeCell="G6" sqref="G6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06"/>
      <c r="C1" s="208" t="s">
        <v>128</v>
      </c>
      <c r="D1" s="209"/>
      <c r="E1" s="209"/>
      <c r="F1" s="209"/>
      <c r="G1" s="209"/>
      <c r="H1" s="209"/>
      <c r="I1" s="209"/>
      <c r="J1" s="209"/>
      <c r="K1" s="209"/>
      <c r="L1" s="209"/>
      <c r="M1" s="209"/>
    </row>
    <row r="2" spans="1:18" ht="16.5" thickBot="1" x14ac:dyDescent="0.3">
      <c r="B2" s="207"/>
      <c r="C2" s="3"/>
      <c r="H2" s="5"/>
      <c r="I2" s="6"/>
      <c r="J2" s="7"/>
      <c r="L2" s="8"/>
      <c r="M2" s="6"/>
      <c r="N2" s="9"/>
    </row>
    <row r="3" spans="1:18" ht="21.75" thickBot="1" x14ac:dyDescent="0.35">
      <c r="B3" s="210" t="s">
        <v>0</v>
      </c>
      <c r="C3" s="211"/>
      <c r="D3" s="10"/>
      <c r="E3" s="11"/>
      <c r="F3" s="11"/>
      <c r="H3" s="212" t="s">
        <v>1</v>
      </c>
      <c r="I3" s="212"/>
      <c r="K3" s="13"/>
      <c r="L3" s="13"/>
      <c r="M3" s="14"/>
      <c r="R3" s="217" t="s">
        <v>38</v>
      </c>
    </row>
    <row r="4" spans="1:18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213" t="s">
        <v>3</v>
      </c>
      <c r="F4" s="214"/>
      <c r="H4" s="215" t="s">
        <v>4</v>
      </c>
      <c r="I4" s="216"/>
      <c r="J4" s="19"/>
      <c r="K4" s="20"/>
      <c r="L4" s="21"/>
      <c r="M4" s="22" t="s">
        <v>5</v>
      </c>
      <c r="N4" s="23" t="s">
        <v>6</v>
      </c>
      <c r="P4" s="224" t="s">
        <v>7</v>
      </c>
      <c r="Q4" s="225"/>
      <c r="R4" s="218"/>
    </row>
    <row r="5" spans="1:18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18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0</v>
      </c>
      <c r="G6" s="2"/>
      <c r="H6" s="37">
        <v>44593</v>
      </c>
      <c r="I6" s="31">
        <v>0</v>
      </c>
      <c r="J6" s="38"/>
      <c r="K6" s="39"/>
      <c r="L6" s="40"/>
      <c r="M6" s="32">
        <v>0</v>
      </c>
      <c r="N6" s="33">
        <v>0</v>
      </c>
      <c r="O6" s="2"/>
      <c r="P6" s="34">
        <f t="shared" ref="P6:P39" si="0">N6+M6+L6+I6+C6</f>
        <v>0</v>
      </c>
      <c r="Q6" s="13">
        <v>0</v>
      </c>
      <c r="R6" s="8"/>
    </row>
    <row r="7" spans="1:18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0</v>
      </c>
      <c r="G7" s="2"/>
      <c r="H7" s="37">
        <v>44594</v>
      </c>
      <c r="I7" s="31">
        <v>0</v>
      </c>
      <c r="J7" s="38"/>
      <c r="K7" s="42"/>
      <c r="L7" s="40"/>
      <c r="M7" s="32">
        <v>0</v>
      </c>
      <c r="N7" s="33">
        <v>0</v>
      </c>
      <c r="O7" s="2"/>
      <c r="P7" s="34">
        <f t="shared" si="0"/>
        <v>0</v>
      </c>
      <c r="Q7" s="9">
        <v>0</v>
      </c>
      <c r="R7" s="9"/>
    </row>
    <row r="8" spans="1:18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0</v>
      </c>
      <c r="G8" s="2"/>
      <c r="H8" s="37">
        <v>44595</v>
      </c>
      <c r="I8" s="31">
        <v>0</v>
      </c>
      <c r="J8" s="44"/>
      <c r="K8" s="45"/>
      <c r="L8" s="40"/>
      <c r="M8" s="32">
        <v>0</v>
      </c>
      <c r="N8" s="33">
        <v>0</v>
      </c>
      <c r="O8" s="2"/>
      <c r="P8" s="34">
        <f t="shared" si="0"/>
        <v>0</v>
      </c>
      <c r="Q8" s="9">
        <f t="shared" ref="Q8:Q39" si="1">P8-F8</f>
        <v>0</v>
      </c>
      <c r="R8" s="9"/>
    </row>
    <row r="9" spans="1:18" ht="18" thickBot="1" x14ac:dyDescent="0.35">
      <c r="A9" s="24"/>
      <c r="B9" s="25">
        <v>44596</v>
      </c>
      <c r="C9" s="26">
        <v>0</v>
      </c>
      <c r="D9" s="41"/>
      <c r="E9" s="28">
        <v>44596</v>
      </c>
      <c r="F9" s="29">
        <v>0</v>
      </c>
      <c r="G9" s="2"/>
      <c r="H9" s="37">
        <v>44596</v>
      </c>
      <c r="I9" s="31">
        <v>0</v>
      </c>
      <c r="J9" s="38"/>
      <c r="K9" s="46"/>
      <c r="L9" s="40"/>
      <c r="M9" s="32">
        <v>0</v>
      </c>
      <c r="N9" s="33">
        <v>0</v>
      </c>
      <c r="O9" s="2"/>
      <c r="P9" s="34">
        <f>N9+M9+L9+I9+C9</f>
        <v>0</v>
      </c>
      <c r="Q9" s="9">
        <f>P9-F9</f>
        <v>0</v>
      </c>
      <c r="R9" s="8"/>
    </row>
    <row r="10" spans="1:18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0</v>
      </c>
      <c r="G10" s="2"/>
      <c r="H10" s="37">
        <v>44597</v>
      </c>
      <c r="I10" s="31">
        <v>0</v>
      </c>
      <c r="J10" s="38"/>
      <c r="K10" s="47"/>
      <c r="L10" s="48"/>
      <c r="M10" s="32">
        <v>0</v>
      </c>
      <c r="N10" s="33">
        <v>0</v>
      </c>
      <c r="O10" s="2"/>
      <c r="P10" s="34">
        <f t="shared" si="0"/>
        <v>0</v>
      </c>
      <c r="Q10" s="13">
        <f t="shared" si="1"/>
        <v>0</v>
      </c>
      <c r="R10" s="9"/>
    </row>
    <row r="11" spans="1:18" ht="18" thickBot="1" x14ac:dyDescent="0.35">
      <c r="A11" s="24"/>
      <c r="B11" s="25">
        <v>44598</v>
      </c>
      <c r="C11" s="26">
        <v>0</v>
      </c>
      <c r="D11" s="36"/>
      <c r="E11" s="28">
        <v>44598</v>
      </c>
      <c r="F11" s="29">
        <v>0</v>
      </c>
      <c r="G11" s="2"/>
      <c r="H11" s="37">
        <v>44598</v>
      </c>
      <c r="I11" s="31">
        <v>0</v>
      </c>
      <c r="J11" s="44"/>
      <c r="K11" s="49"/>
      <c r="L11" s="40"/>
      <c r="M11" s="32">
        <v>0</v>
      </c>
      <c r="N11" s="33">
        <v>0</v>
      </c>
      <c r="O11" s="2"/>
      <c r="P11" s="34">
        <f>N11+M11+L11+I11+C11</f>
        <v>0</v>
      </c>
      <c r="Q11" s="13">
        <f t="shared" si="1"/>
        <v>0</v>
      </c>
      <c r="R11" s="8"/>
    </row>
    <row r="12" spans="1:18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0</v>
      </c>
      <c r="G12" s="2"/>
      <c r="H12" s="37">
        <v>44599</v>
      </c>
      <c r="I12" s="31">
        <v>0</v>
      </c>
      <c r="J12" s="38"/>
      <c r="K12" s="50"/>
      <c r="L12" s="40"/>
      <c r="M12" s="32">
        <v>0</v>
      </c>
      <c r="N12" s="33">
        <v>0</v>
      </c>
      <c r="O12" s="2"/>
      <c r="P12" s="34">
        <f t="shared" si="0"/>
        <v>0</v>
      </c>
      <c r="Q12" s="9">
        <f t="shared" si="1"/>
        <v>0</v>
      </c>
      <c r="R12" s="8"/>
    </row>
    <row r="13" spans="1:18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0</v>
      </c>
      <c r="G13" s="2"/>
      <c r="H13" s="37">
        <v>44600</v>
      </c>
      <c r="I13" s="31">
        <v>0</v>
      </c>
      <c r="J13" s="38"/>
      <c r="K13" s="39"/>
      <c r="L13" s="40"/>
      <c r="M13" s="32">
        <v>0</v>
      </c>
      <c r="N13" s="33">
        <v>0</v>
      </c>
      <c r="O13" s="2"/>
      <c r="P13" s="34">
        <f t="shared" si="0"/>
        <v>0</v>
      </c>
      <c r="Q13" s="13">
        <f t="shared" si="1"/>
        <v>0</v>
      </c>
      <c r="R13" s="185"/>
    </row>
    <row r="14" spans="1:18" ht="18" thickBot="1" x14ac:dyDescent="0.35">
      <c r="A14" s="24"/>
      <c r="B14" s="25">
        <v>44601</v>
      </c>
      <c r="C14" s="26">
        <v>0</v>
      </c>
      <c r="D14" s="51"/>
      <c r="E14" s="28">
        <v>44601</v>
      </c>
      <c r="F14" s="29">
        <v>0</v>
      </c>
      <c r="G14" s="2"/>
      <c r="H14" s="37">
        <v>44601</v>
      </c>
      <c r="I14" s="31">
        <v>0</v>
      </c>
      <c r="J14" s="38"/>
      <c r="K14" s="45"/>
      <c r="L14" s="40"/>
      <c r="M14" s="32">
        <v>0</v>
      </c>
      <c r="N14" s="33">
        <v>0</v>
      </c>
      <c r="O14" s="2"/>
      <c r="P14" s="34">
        <f t="shared" si="0"/>
        <v>0</v>
      </c>
      <c r="Q14" s="13">
        <f t="shared" si="1"/>
        <v>0</v>
      </c>
      <c r="R14" s="185"/>
    </row>
    <row r="15" spans="1:18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0</v>
      </c>
      <c r="G15" s="2"/>
      <c r="H15" s="37">
        <v>44602</v>
      </c>
      <c r="I15" s="31">
        <v>0</v>
      </c>
      <c r="J15" s="38"/>
      <c r="K15" s="45"/>
      <c r="L15" s="40"/>
      <c r="M15" s="32">
        <v>0</v>
      </c>
      <c r="N15" s="33">
        <v>0</v>
      </c>
      <c r="P15" s="34">
        <f t="shared" si="0"/>
        <v>0</v>
      </c>
      <c r="Q15" s="13">
        <f t="shared" si="1"/>
        <v>0</v>
      </c>
      <c r="R15" s="8"/>
    </row>
    <row r="16" spans="1:18" ht="18" thickBot="1" x14ac:dyDescent="0.35">
      <c r="A16" s="24"/>
      <c r="B16" s="25">
        <v>44603</v>
      </c>
      <c r="C16" s="26">
        <v>0</v>
      </c>
      <c r="D16" s="36"/>
      <c r="E16" s="28">
        <v>44603</v>
      </c>
      <c r="F16" s="29">
        <v>0</v>
      </c>
      <c r="G16" s="2"/>
      <c r="H16" s="37">
        <v>44603</v>
      </c>
      <c r="I16" s="31">
        <v>0</v>
      </c>
      <c r="J16" s="38"/>
      <c r="K16" s="45"/>
      <c r="L16" s="9"/>
      <c r="M16" s="32">
        <v>0</v>
      </c>
      <c r="N16" s="33">
        <v>0</v>
      </c>
      <c r="P16" s="34">
        <f t="shared" si="0"/>
        <v>0</v>
      </c>
      <c r="Q16" s="9">
        <f t="shared" si="1"/>
        <v>0</v>
      </c>
      <c r="R16" s="8"/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0</v>
      </c>
      <c r="G17" s="2"/>
      <c r="H17" s="37">
        <v>44604</v>
      </c>
      <c r="I17" s="31">
        <v>0</v>
      </c>
      <c r="J17" s="38"/>
      <c r="K17" s="52"/>
      <c r="L17" s="48"/>
      <c r="M17" s="32">
        <v>0</v>
      </c>
      <c r="N17" s="33">
        <v>0</v>
      </c>
      <c r="P17" s="34">
        <f t="shared" si="0"/>
        <v>0</v>
      </c>
      <c r="Q17" s="13">
        <f t="shared" si="1"/>
        <v>0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0</v>
      </c>
      <c r="G18" s="2"/>
      <c r="H18" s="37">
        <v>44605</v>
      </c>
      <c r="I18" s="31">
        <v>0</v>
      </c>
      <c r="J18" s="38"/>
      <c r="K18" s="53"/>
      <c r="L18" s="40"/>
      <c r="M18" s="32">
        <v>0</v>
      </c>
      <c r="N18" s="33">
        <v>0</v>
      </c>
      <c r="P18" s="34">
        <f t="shared" si="0"/>
        <v>0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0</v>
      </c>
      <c r="G19" s="2"/>
      <c r="H19" s="37">
        <v>44606</v>
      </c>
      <c r="I19" s="31">
        <v>0</v>
      </c>
      <c r="J19" s="38"/>
      <c r="K19" s="54"/>
      <c r="L19" s="55"/>
      <c r="M19" s="32">
        <v>0</v>
      </c>
      <c r="N19" s="33">
        <v>0</v>
      </c>
      <c r="P19" s="34">
        <f t="shared" si="0"/>
        <v>0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0</v>
      </c>
      <c r="G20" s="2"/>
      <c r="H20" s="37">
        <v>44607</v>
      </c>
      <c r="I20" s="31">
        <v>0</v>
      </c>
      <c r="J20" s="38"/>
      <c r="K20" s="56"/>
      <c r="L20" s="48"/>
      <c r="M20" s="32">
        <v>0</v>
      </c>
      <c r="N20" s="33">
        <v>0</v>
      </c>
      <c r="P20" s="34">
        <f t="shared" si="0"/>
        <v>0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0</v>
      </c>
      <c r="D21" s="36"/>
      <c r="E21" s="28">
        <v>44608</v>
      </c>
      <c r="F21" s="29">
        <v>0</v>
      </c>
      <c r="G21" s="2"/>
      <c r="H21" s="37">
        <v>44608</v>
      </c>
      <c r="I21" s="31">
        <v>0</v>
      </c>
      <c r="J21" s="38"/>
      <c r="K21" s="57"/>
      <c r="L21" s="48"/>
      <c r="M21" s="32">
        <v>0</v>
      </c>
      <c r="N21" s="33">
        <v>0</v>
      </c>
      <c r="P21" s="34">
        <f t="shared" si="0"/>
        <v>0</v>
      </c>
      <c r="Q21" s="13">
        <f t="shared" si="1"/>
        <v>0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0</v>
      </c>
      <c r="G22" s="2"/>
      <c r="H22" s="37">
        <v>44609</v>
      </c>
      <c r="I22" s="31">
        <v>0</v>
      </c>
      <c r="J22" s="38"/>
      <c r="K22" s="35"/>
      <c r="L22" s="58"/>
      <c r="M22" s="32">
        <v>0</v>
      </c>
      <c r="N22" s="33">
        <v>0</v>
      </c>
      <c r="P22" s="34">
        <f t="shared" si="0"/>
        <v>0</v>
      </c>
      <c r="Q22" s="13">
        <f t="shared" si="1"/>
        <v>0</v>
      </c>
      <c r="R22" s="8"/>
    </row>
    <row r="23" spans="1:19" ht="18" thickBot="1" x14ac:dyDescent="0.35">
      <c r="A23" s="24"/>
      <c r="B23" s="25">
        <v>44610</v>
      </c>
      <c r="C23" s="26">
        <v>0</v>
      </c>
      <c r="D23" s="36"/>
      <c r="E23" s="28">
        <v>44610</v>
      </c>
      <c r="F23" s="29">
        <v>0</v>
      </c>
      <c r="G23" s="2"/>
      <c r="H23" s="37">
        <v>44610</v>
      </c>
      <c r="I23" s="31">
        <v>0</v>
      </c>
      <c r="J23" s="59"/>
      <c r="K23" s="60"/>
      <c r="L23" s="48"/>
      <c r="M23" s="32">
        <v>0</v>
      </c>
      <c r="N23" s="33">
        <v>0</v>
      </c>
      <c r="P23" s="34">
        <f t="shared" si="0"/>
        <v>0</v>
      </c>
      <c r="Q23" s="13">
        <f t="shared" si="1"/>
        <v>0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0</v>
      </c>
      <c r="G24" s="2"/>
      <c r="H24" s="37">
        <v>44611</v>
      </c>
      <c r="I24" s="31">
        <v>0</v>
      </c>
      <c r="J24" s="181"/>
      <c r="K24" s="62"/>
      <c r="L24" s="63"/>
      <c r="M24" s="32">
        <v>0</v>
      </c>
      <c r="N24" s="33">
        <v>0</v>
      </c>
      <c r="P24" s="34">
        <f t="shared" si="0"/>
        <v>0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0</v>
      </c>
      <c r="G25" s="2"/>
      <c r="H25" s="37">
        <v>44612</v>
      </c>
      <c r="I25" s="31">
        <v>0</v>
      </c>
      <c r="J25" s="64"/>
      <c r="K25" s="65"/>
      <c r="L25" s="66"/>
      <c r="M25" s="32">
        <v>0</v>
      </c>
      <c r="N25" s="33">
        <v>0</v>
      </c>
      <c r="O25" t="s">
        <v>8</v>
      </c>
      <c r="P25" s="34">
        <f t="shared" si="0"/>
        <v>0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0</v>
      </c>
      <c r="G26" s="2"/>
      <c r="H26" s="37">
        <v>44613</v>
      </c>
      <c r="I26" s="31">
        <v>0</v>
      </c>
      <c r="J26" s="38"/>
      <c r="K26" s="62"/>
      <c r="L26" s="48"/>
      <c r="M26" s="32">
        <v>0</v>
      </c>
      <c r="N26" s="33">
        <v>0</v>
      </c>
      <c r="P26" s="34">
        <f t="shared" si="0"/>
        <v>0</v>
      </c>
      <c r="Q26" s="13">
        <f t="shared" si="1"/>
        <v>0</v>
      </c>
      <c r="R26" s="9"/>
    </row>
    <row r="27" spans="1:19" ht="18" thickBot="1" x14ac:dyDescent="0.35">
      <c r="A27" s="24"/>
      <c r="B27" s="25">
        <v>44614</v>
      </c>
      <c r="C27" s="26">
        <v>0</v>
      </c>
      <c r="D27" s="41"/>
      <c r="E27" s="28">
        <v>44614</v>
      </c>
      <c r="F27" s="29">
        <v>0</v>
      </c>
      <c r="G27" s="2"/>
      <c r="H27" s="37">
        <v>44614</v>
      </c>
      <c r="I27" s="31">
        <v>0</v>
      </c>
      <c r="J27" s="67"/>
      <c r="K27" s="68"/>
      <c r="L27" s="66"/>
      <c r="M27" s="32">
        <v>0</v>
      </c>
      <c r="N27" s="33">
        <v>0</v>
      </c>
      <c r="P27" s="34">
        <f t="shared" si="0"/>
        <v>0</v>
      </c>
      <c r="Q27" s="13">
        <f t="shared" si="1"/>
        <v>0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0</v>
      </c>
      <c r="G28" s="2"/>
      <c r="H28" s="37">
        <v>44615</v>
      </c>
      <c r="I28" s="31">
        <v>0</v>
      </c>
      <c r="J28" s="69"/>
      <c r="K28" s="70"/>
      <c r="L28" s="66"/>
      <c r="M28" s="32">
        <v>0</v>
      </c>
      <c r="N28" s="33">
        <v>0</v>
      </c>
      <c r="P28" s="34">
        <f t="shared" si="0"/>
        <v>0</v>
      </c>
      <c r="Q28" s="13">
        <f t="shared" si="1"/>
        <v>0</v>
      </c>
      <c r="R28" s="8"/>
    </row>
    <row r="29" spans="1:19" ht="18" thickBot="1" x14ac:dyDescent="0.35">
      <c r="A29" s="24"/>
      <c r="B29" s="25">
        <v>44616</v>
      </c>
      <c r="C29" s="26">
        <v>0</v>
      </c>
      <c r="D29" s="71"/>
      <c r="E29" s="28">
        <v>44616</v>
      </c>
      <c r="F29" s="29">
        <v>0</v>
      </c>
      <c r="G29" s="2"/>
      <c r="H29" s="37">
        <v>44616</v>
      </c>
      <c r="I29" s="31">
        <v>0</v>
      </c>
      <c r="J29" s="67"/>
      <c r="K29" s="72"/>
      <c r="L29" s="66"/>
      <c r="M29" s="32">
        <v>0</v>
      </c>
      <c r="N29" s="33">
        <v>0</v>
      </c>
      <c r="P29" s="34">
        <f t="shared" si="0"/>
        <v>0</v>
      </c>
      <c r="Q29" s="13">
        <f t="shared" si="1"/>
        <v>0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0</v>
      </c>
      <c r="G30" s="2"/>
      <c r="H30" s="37">
        <v>44617</v>
      </c>
      <c r="I30" s="31">
        <v>0</v>
      </c>
      <c r="J30" s="73"/>
      <c r="K30" s="74"/>
      <c r="L30" s="75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0</v>
      </c>
      <c r="G31" s="2"/>
      <c r="H31" s="37">
        <v>44618</v>
      </c>
      <c r="I31" s="31">
        <v>0</v>
      </c>
      <c r="J31" s="73"/>
      <c r="K31" s="76"/>
      <c r="L31" s="77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8"/>
    </row>
    <row r="32" spans="1:19" ht="18" thickBot="1" x14ac:dyDescent="0.35">
      <c r="A32" s="24"/>
      <c r="B32" s="25">
        <v>44619</v>
      </c>
      <c r="C32" s="26">
        <v>0</v>
      </c>
      <c r="D32" s="78"/>
      <c r="E32" s="28">
        <v>44619</v>
      </c>
      <c r="F32" s="29">
        <v>0</v>
      </c>
      <c r="G32" s="2"/>
      <c r="H32" s="37">
        <v>44619</v>
      </c>
      <c r="I32" s="31">
        <v>0</v>
      </c>
      <c r="J32" s="73"/>
      <c r="K32" s="74"/>
      <c r="L32" s="75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182"/>
      <c r="L36" s="82"/>
      <c r="M36" s="32">
        <v>0</v>
      </c>
      <c r="N36" s="33">
        <v>0</v>
      </c>
      <c r="P36" s="34">
        <f t="shared" si="0"/>
        <v>0</v>
      </c>
      <c r="Q36" s="9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81"/>
      <c r="L37" s="82"/>
      <c r="M37" s="32">
        <v>0</v>
      </c>
      <c r="N37" s="33">
        <v>0</v>
      </c>
      <c r="P37" s="34">
        <f t="shared" si="0"/>
        <v>0</v>
      </c>
      <c r="Q37" s="9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9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9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26">
        <f>SUM(M5:M39)</f>
        <v>30643</v>
      </c>
      <c r="N40" s="228">
        <f>SUM(N5:N39)</f>
        <v>0</v>
      </c>
      <c r="P40" s="34">
        <f>SUM(P5:P39)</f>
        <v>35429</v>
      </c>
      <c r="Q40" s="9">
        <f>SUM(Q5:Q38)</f>
        <v>0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27"/>
      <c r="N41" s="229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4540</v>
      </c>
      <c r="D51" s="107"/>
      <c r="E51" s="108" t="s">
        <v>9</v>
      </c>
      <c r="F51" s="109">
        <f>SUM(F5:F50)</f>
        <v>35119</v>
      </c>
      <c r="G51" s="107"/>
      <c r="H51" s="110" t="s">
        <v>10</v>
      </c>
      <c r="I51" s="111">
        <f>SUM(I5:I50)</f>
        <v>246</v>
      </c>
      <c r="J51" s="112"/>
      <c r="K51" s="113" t="s">
        <v>11</v>
      </c>
      <c r="L51" s="114">
        <f>SUM(L5:L50)</f>
        <v>0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30" t="s">
        <v>12</v>
      </c>
      <c r="I53" s="231"/>
      <c r="J53" s="119"/>
      <c r="K53" s="232">
        <f>I51+L51</f>
        <v>246</v>
      </c>
      <c r="L53" s="233"/>
      <c r="M53" s="234">
        <f>N40+M40</f>
        <v>30643</v>
      </c>
      <c r="N53" s="235"/>
      <c r="P53" s="34"/>
      <c r="Q53" s="9"/>
    </row>
    <row r="54" spans="1:17" ht="15.75" x14ac:dyDescent="0.25">
      <c r="D54" s="236" t="s">
        <v>13</v>
      </c>
      <c r="E54" s="236"/>
      <c r="F54" s="120">
        <f>F51-K53-C51</f>
        <v>30333</v>
      </c>
      <c r="I54" s="121"/>
      <c r="J54" s="122"/>
      <c r="P54" s="34"/>
      <c r="Q54" s="9"/>
    </row>
    <row r="55" spans="1:17" ht="18.75" x14ac:dyDescent="0.3">
      <c r="D55" s="237" t="s">
        <v>14</v>
      </c>
      <c r="E55" s="237"/>
      <c r="F55" s="115">
        <v>-1540248.71</v>
      </c>
      <c r="I55" s="238" t="s">
        <v>15</v>
      </c>
      <c r="J55" s="239"/>
      <c r="K55" s="240">
        <f>F57+F58+F59</f>
        <v>-1355291.19</v>
      </c>
      <c r="L55" s="241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-1509915.71</v>
      </c>
      <c r="H57" s="24"/>
      <c r="I57" s="129" t="s">
        <v>17</v>
      </c>
      <c r="J57" s="130"/>
      <c r="K57" s="242">
        <f>-C4</f>
        <v>-154314.51999999999</v>
      </c>
      <c r="L57" s="243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19" t="s">
        <v>20</v>
      </c>
      <c r="E59" s="220"/>
      <c r="F59" s="134">
        <v>154314.51999999999</v>
      </c>
      <c r="I59" s="221" t="s">
        <v>125</v>
      </c>
      <c r="J59" s="222"/>
      <c r="K59" s="223">
        <f>K55+K57</f>
        <v>-1509605.71</v>
      </c>
      <c r="L59" s="223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B1:B2"/>
    <mergeCell ref="C1:M1"/>
    <mergeCell ref="B3:C3"/>
    <mergeCell ref="H3:I3"/>
    <mergeCell ref="M40:M41"/>
    <mergeCell ref="N40:N41"/>
    <mergeCell ref="H53:I53"/>
    <mergeCell ref="K53:L53"/>
    <mergeCell ref="M53:N53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36"/>
  <sheetViews>
    <sheetView topLeftCell="A4" workbookViewId="0">
      <selection activeCell="E102" sqref="E102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/>
      <c r="B3" s="194"/>
      <c r="C3" s="195"/>
      <c r="D3" s="200"/>
      <c r="E3" s="195"/>
      <c r="F3" s="158">
        <f>C3-E3</f>
        <v>0</v>
      </c>
    </row>
    <row r="4" spans="1:7" ht="15.75" x14ac:dyDescent="0.25">
      <c r="A4" s="193"/>
      <c r="B4" s="194"/>
      <c r="C4" s="195"/>
      <c r="D4" s="200"/>
      <c r="E4" s="195"/>
      <c r="F4" s="196">
        <f>C4-E4+F3</f>
        <v>0</v>
      </c>
    </row>
    <row r="5" spans="1:7" s="35" customFormat="1" ht="15.75" x14ac:dyDescent="0.25">
      <c r="A5" s="193"/>
      <c r="B5" s="194"/>
      <c r="C5" s="195"/>
      <c r="D5" s="200"/>
      <c r="E5" s="195"/>
      <c r="F5" s="161">
        <f>C5-E5+F4</f>
        <v>0</v>
      </c>
    </row>
    <row r="6" spans="1:7" ht="18.75" x14ac:dyDescent="0.3">
      <c r="A6" s="193"/>
      <c r="B6" s="194"/>
      <c r="C6" s="195"/>
      <c r="D6" s="200"/>
      <c r="E6" s="195"/>
      <c r="F6" s="161">
        <f>F5+C6-E6</f>
        <v>0</v>
      </c>
      <c r="G6" s="162"/>
    </row>
    <row r="7" spans="1:7" ht="15.75" x14ac:dyDescent="0.25">
      <c r="A7" s="193"/>
      <c r="B7" s="194"/>
      <c r="C7" s="195"/>
      <c r="D7" s="200"/>
      <c r="E7" s="195"/>
      <c r="F7" s="161">
        <f t="shared" ref="F7" si="0">F6+C7-E7</f>
        <v>0</v>
      </c>
    </row>
    <row r="8" spans="1:7" ht="15.75" x14ac:dyDescent="0.25">
      <c r="A8" s="193"/>
      <c r="B8" s="194"/>
      <c r="C8" s="195"/>
      <c r="D8" s="200"/>
      <c r="E8" s="195"/>
      <c r="F8" s="161">
        <f>F7+C8-E8</f>
        <v>0</v>
      </c>
    </row>
    <row r="9" spans="1:7" ht="15.75" x14ac:dyDescent="0.25">
      <c r="A9" s="193"/>
      <c r="B9" s="194"/>
      <c r="C9" s="195"/>
      <c r="D9" s="200"/>
      <c r="E9" s="195"/>
      <c r="F9" s="161">
        <f>F8+C9-E9</f>
        <v>0</v>
      </c>
    </row>
    <row r="10" spans="1:7" ht="15.75" x14ac:dyDescent="0.25">
      <c r="A10" s="193"/>
      <c r="B10" s="194"/>
      <c r="C10" s="195"/>
      <c r="D10" s="200"/>
      <c r="E10" s="195"/>
      <c r="F10" s="161">
        <f>F9+C10-E10</f>
        <v>0</v>
      </c>
    </row>
    <row r="11" spans="1:7" ht="15.75" x14ac:dyDescent="0.25">
      <c r="A11" s="193"/>
      <c r="B11" s="194"/>
      <c r="C11" s="195"/>
      <c r="D11" s="200"/>
      <c r="E11" s="195"/>
      <c r="F11" s="161">
        <f t="shared" ref="F11:F74" si="1">F10+C11-E11</f>
        <v>0</v>
      </c>
    </row>
    <row r="12" spans="1:7" ht="18.75" x14ac:dyDescent="0.3">
      <c r="A12" s="193"/>
      <c r="B12" s="194"/>
      <c r="C12" s="195"/>
      <c r="D12" s="200"/>
      <c r="E12" s="195"/>
      <c r="F12" s="161">
        <f t="shared" si="1"/>
        <v>0</v>
      </c>
      <c r="G12" s="162"/>
    </row>
    <row r="13" spans="1:7" ht="15.75" x14ac:dyDescent="0.25">
      <c r="A13" s="193"/>
      <c r="B13" s="194"/>
      <c r="C13" s="195"/>
      <c r="D13" s="200"/>
      <c r="E13" s="195"/>
      <c r="F13" s="161">
        <f t="shared" si="1"/>
        <v>0</v>
      </c>
    </row>
    <row r="14" spans="1:7" ht="15.75" x14ac:dyDescent="0.25">
      <c r="A14" s="193"/>
      <c r="B14" s="194"/>
      <c r="C14" s="195"/>
      <c r="D14" s="200"/>
      <c r="E14" s="195"/>
      <c r="F14" s="161">
        <f t="shared" si="1"/>
        <v>0</v>
      </c>
    </row>
    <row r="15" spans="1:7" ht="15.75" x14ac:dyDescent="0.25">
      <c r="A15" s="193"/>
      <c r="B15" s="194"/>
      <c r="C15" s="195"/>
      <c r="D15" s="200"/>
      <c r="E15" s="195"/>
      <c r="F15" s="161">
        <f t="shared" si="1"/>
        <v>0</v>
      </c>
    </row>
    <row r="16" spans="1:7" ht="15.75" x14ac:dyDescent="0.25">
      <c r="A16" s="193"/>
      <c r="B16" s="194"/>
      <c r="C16" s="195"/>
      <c r="D16" s="200"/>
      <c r="E16" s="195"/>
      <c r="F16" s="161">
        <f t="shared" si="1"/>
        <v>0</v>
      </c>
    </row>
    <row r="17" spans="1:7" ht="15.75" x14ac:dyDescent="0.25">
      <c r="A17" s="193"/>
      <c r="B17" s="194"/>
      <c r="C17" s="195"/>
      <c r="D17" s="200"/>
      <c r="E17" s="195"/>
      <c r="F17" s="161">
        <f t="shared" si="1"/>
        <v>0</v>
      </c>
    </row>
    <row r="18" spans="1:7" ht="15.75" x14ac:dyDescent="0.25">
      <c r="A18" s="193"/>
      <c r="B18" s="194"/>
      <c r="C18" s="195"/>
      <c r="D18" s="200"/>
      <c r="E18" s="195"/>
      <c r="F18" s="161">
        <f t="shared" si="1"/>
        <v>0</v>
      </c>
    </row>
    <row r="19" spans="1:7" ht="15.75" x14ac:dyDescent="0.25">
      <c r="A19" s="193"/>
      <c r="B19" s="194"/>
      <c r="C19" s="195"/>
      <c r="D19" s="200"/>
      <c r="E19" s="195"/>
      <c r="F19" s="161">
        <f t="shared" si="1"/>
        <v>0</v>
      </c>
    </row>
    <row r="20" spans="1:7" ht="15.75" x14ac:dyDescent="0.25">
      <c r="A20" s="193"/>
      <c r="B20" s="194"/>
      <c r="C20" s="195"/>
      <c r="D20" s="200"/>
      <c r="E20" s="195"/>
      <c r="F20" s="161">
        <f t="shared" si="1"/>
        <v>0</v>
      </c>
    </row>
    <row r="21" spans="1:7" ht="15.75" x14ac:dyDescent="0.25">
      <c r="A21" s="193"/>
      <c r="B21" s="194"/>
      <c r="C21" s="195"/>
      <c r="D21" s="200"/>
      <c r="E21" s="195"/>
      <c r="F21" s="161">
        <f t="shared" si="1"/>
        <v>0</v>
      </c>
    </row>
    <row r="22" spans="1:7" ht="15.75" x14ac:dyDescent="0.25">
      <c r="A22" s="193"/>
      <c r="B22" s="194"/>
      <c r="C22" s="195"/>
      <c r="D22" s="202"/>
      <c r="E22" s="195"/>
      <c r="F22" s="161">
        <f t="shared" si="1"/>
        <v>0</v>
      </c>
    </row>
    <row r="23" spans="1:7" ht="15.75" x14ac:dyDescent="0.25">
      <c r="A23" s="193"/>
      <c r="B23" s="194"/>
      <c r="C23" s="195"/>
      <c r="D23" s="200"/>
      <c r="E23" s="195"/>
      <c r="F23" s="161">
        <f t="shared" si="1"/>
        <v>0</v>
      </c>
    </row>
    <row r="24" spans="1:7" ht="18.75" x14ac:dyDescent="0.3">
      <c r="A24" s="193"/>
      <c r="B24" s="194"/>
      <c r="C24" s="195"/>
      <c r="D24" s="200"/>
      <c r="E24" s="195"/>
      <c r="F24" s="161">
        <f t="shared" si="1"/>
        <v>0</v>
      </c>
      <c r="G24" s="162"/>
    </row>
    <row r="25" spans="1:7" ht="15.75" x14ac:dyDescent="0.25">
      <c r="A25" s="193"/>
      <c r="B25" s="194"/>
      <c r="C25" s="195"/>
      <c r="D25" s="200"/>
      <c r="E25" s="195"/>
      <c r="F25" s="161">
        <f t="shared" si="1"/>
        <v>0</v>
      </c>
    </row>
    <row r="26" spans="1:7" ht="15.75" x14ac:dyDescent="0.25">
      <c r="A26" s="193"/>
      <c r="B26" s="194"/>
      <c r="C26" s="195"/>
      <c r="D26" s="200"/>
      <c r="E26" s="195"/>
      <c r="F26" s="161">
        <f t="shared" si="1"/>
        <v>0</v>
      </c>
    </row>
    <row r="27" spans="1:7" ht="15.75" x14ac:dyDescent="0.25">
      <c r="A27" s="193"/>
      <c r="B27" s="194"/>
      <c r="C27" s="195"/>
      <c r="D27" s="200"/>
      <c r="E27" s="195"/>
      <c r="F27" s="161">
        <f t="shared" si="1"/>
        <v>0</v>
      </c>
    </row>
    <row r="28" spans="1:7" ht="15.75" x14ac:dyDescent="0.25">
      <c r="A28" s="193"/>
      <c r="B28" s="194"/>
      <c r="C28" s="195"/>
      <c r="D28" s="200"/>
      <c r="E28" s="195"/>
      <c r="F28" s="161">
        <f t="shared" si="1"/>
        <v>0</v>
      </c>
    </row>
    <row r="29" spans="1:7" ht="15.75" x14ac:dyDescent="0.25">
      <c r="A29" s="193"/>
      <c r="B29" s="194"/>
      <c r="C29" s="195"/>
      <c r="D29" s="200"/>
      <c r="E29" s="195"/>
      <c r="F29" s="161">
        <f t="shared" si="1"/>
        <v>0</v>
      </c>
    </row>
    <row r="30" spans="1:7" ht="15.75" x14ac:dyDescent="0.25">
      <c r="A30" s="193"/>
      <c r="B30" s="194"/>
      <c r="C30" s="195"/>
      <c r="D30" s="200"/>
      <c r="E30" s="195"/>
      <c r="F30" s="161">
        <f t="shared" si="1"/>
        <v>0</v>
      </c>
    </row>
    <row r="31" spans="1:7" ht="15.75" x14ac:dyDescent="0.25">
      <c r="A31" s="193"/>
      <c r="B31" s="194"/>
      <c r="C31" s="195"/>
      <c r="D31" s="200"/>
      <c r="E31" s="195"/>
      <c r="F31" s="161">
        <f t="shared" si="1"/>
        <v>0</v>
      </c>
    </row>
    <row r="32" spans="1:7" ht="18.75" x14ac:dyDescent="0.3">
      <c r="A32" s="193"/>
      <c r="B32" s="194"/>
      <c r="C32" s="195"/>
      <c r="D32" s="200"/>
      <c r="E32" s="195"/>
      <c r="F32" s="161">
        <f t="shared" si="1"/>
        <v>0</v>
      </c>
      <c r="G32" s="162"/>
    </row>
    <row r="33" spans="1:6" ht="15.75" x14ac:dyDescent="0.25">
      <c r="A33" s="193"/>
      <c r="B33" s="194"/>
      <c r="C33" s="195"/>
      <c r="D33" s="200"/>
      <c r="E33" s="195"/>
      <c r="F33" s="161">
        <f t="shared" si="1"/>
        <v>0</v>
      </c>
    </row>
    <row r="34" spans="1:6" ht="15.75" x14ac:dyDescent="0.25">
      <c r="A34" s="193"/>
      <c r="B34" s="194"/>
      <c r="C34" s="195"/>
      <c r="D34" s="200"/>
      <c r="E34" s="195"/>
      <c r="F34" s="161">
        <f t="shared" si="1"/>
        <v>0</v>
      </c>
    </row>
    <row r="35" spans="1:6" ht="15.75" x14ac:dyDescent="0.25">
      <c r="A35" s="193"/>
      <c r="B35" s="194"/>
      <c r="C35" s="195"/>
      <c r="D35" s="200"/>
      <c r="E35" s="195"/>
      <c r="F35" s="161">
        <f t="shared" si="1"/>
        <v>0</v>
      </c>
    </row>
    <row r="36" spans="1:6" ht="15.75" x14ac:dyDescent="0.25">
      <c r="A36" s="193"/>
      <c r="B36" s="194"/>
      <c r="C36" s="195"/>
      <c r="D36" s="200"/>
      <c r="E36" s="195"/>
      <c r="F36" s="161">
        <f t="shared" si="1"/>
        <v>0</v>
      </c>
    </row>
    <row r="37" spans="1:6" ht="15.75" x14ac:dyDescent="0.25">
      <c r="A37" s="193"/>
      <c r="B37" s="194"/>
      <c r="C37" s="195"/>
      <c r="D37" s="200"/>
      <c r="E37" s="195"/>
      <c r="F37" s="161">
        <f t="shared" si="1"/>
        <v>0</v>
      </c>
    </row>
    <row r="38" spans="1:6" ht="15.75" x14ac:dyDescent="0.25">
      <c r="A38" s="193"/>
      <c r="B38" s="194"/>
      <c r="C38" s="195"/>
      <c r="D38" s="200"/>
      <c r="E38" s="195"/>
      <c r="F38" s="161">
        <f t="shared" si="1"/>
        <v>0</v>
      </c>
    </row>
    <row r="39" spans="1:6" ht="15.75" x14ac:dyDescent="0.25">
      <c r="A39" s="193"/>
      <c r="B39" s="194"/>
      <c r="C39" s="195"/>
      <c r="D39" s="200"/>
      <c r="E39" s="195"/>
      <c r="F39" s="161">
        <f t="shared" si="1"/>
        <v>0</v>
      </c>
    </row>
    <row r="40" spans="1:6" ht="15.75" x14ac:dyDescent="0.25">
      <c r="A40" s="193"/>
      <c r="B40" s="194"/>
      <c r="C40" s="195"/>
      <c r="D40" s="200"/>
      <c r="E40" s="195"/>
      <c r="F40" s="161">
        <f t="shared" si="1"/>
        <v>0</v>
      </c>
    </row>
    <row r="41" spans="1:6" ht="15.75" x14ac:dyDescent="0.25">
      <c r="A41" s="193"/>
      <c r="B41" s="194"/>
      <c r="C41" s="195"/>
      <c r="D41" s="200"/>
      <c r="E41" s="195"/>
      <c r="F41" s="161">
        <f t="shared" si="1"/>
        <v>0</v>
      </c>
    </row>
    <row r="42" spans="1:6" ht="15.75" x14ac:dyDescent="0.25">
      <c r="A42" s="193"/>
      <c r="B42" s="194"/>
      <c r="C42" s="195"/>
      <c r="D42" s="200"/>
      <c r="E42" s="195"/>
      <c r="F42" s="161">
        <f t="shared" si="1"/>
        <v>0</v>
      </c>
    </row>
    <row r="43" spans="1:6" ht="15.75" x14ac:dyDescent="0.25">
      <c r="A43" s="193"/>
      <c r="B43" s="194"/>
      <c r="C43" s="195"/>
      <c r="D43" s="200"/>
      <c r="E43" s="195"/>
      <c r="F43" s="161">
        <f t="shared" si="1"/>
        <v>0</v>
      </c>
    </row>
    <row r="44" spans="1:6" ht="15.75" x14ac:dyDescent="0.25">
      <c r="A44" s="193"/>
      <c r="B44" s="194"/>
      <c r="C44" s="195"/>
      <c r="D44" s="200"/>
      <c r="E44" s="195"/>
      <c r="F44" s="161">
        <f t="shared" si="1"/>
        <v>0</v>
      </c>
    </row>
    <row r="45" spans="1:6" ht="15.75" x14ac:dyDescent="0.25">
      <c r="A45" s="193"/>
      <c r="B45" s="194"/>
      <c r="C45" s="195"/>
      <c r="D45" s="200"/>
      <c r="E45" s="195"/>
      <c r="F45" s="161">
        <f t="shared" si="1"/>
        <v>0</v>
      </c>
    </row>
    <row r="46" spans="1:6" ht="15.75" x14ac:dyDescent="0.25">
      <c r="A46" s="193"/>
      <c r="B46" s="194"/>
      <c r="C46" s="195"/>
      <c r="D46" s="200"/>
      <c r="E46" s="195"/>
      <c r="F46" s="161">
        <f t="shared" si="1"/>
        <v>0</v>
      </c>
    </row>
    <row r="47" spans="1:6" ht="15.75" x14ac:dyDescent="0.25">
      <c r="A47" s="193"/>
      <c r="B47" s="194"/>
      <c r="C47" s="195"/>
      <c r="D47" s="200"/>
      <c r="E47" s="195"/>
      <c r="F47" s="161">
        <f t="shared" si="1"/>
        <v>0</v>
      </c>
    </row>
    <row r="48" spans="1:6" ht="15.75" x14ac:dyDescent="0.25">
      <c r="A48" s="193"/>
      <c r="B48" s="194"/>
      <c r="C48" s="195"/>
      <c r="D48" s="200"/>
      <c r="E48" s="195"/>
      <c r="F48" s="161">
        <f t="shared" si="1"/>
        <v>0</v>
      </c>
    </row>
    <row r="49" spans="1:6" ht="15.75" x14ac:dyDescent="0.25">
      <c r="A49" s="193"/>
      <c r="B49" s="194"/>
      <c r="C49" s="195"/>
      <c r="D49" s="200"/>
      <c r="E49" s="195"/>
      <c r="F49" s="161">
        <f t="shared" si="1"/>
        <v>0</v>
      </c>
    </row>
    <row r="50" spans="1:6" ht="15.75" x14ac:dyDescent="0.25">
      <c r="A50" s="193"/>
      <c r="B50" s="194"/>
      <c r="C50" s="195"/>
      <c r="D50" s="200"/>
      <c r="E50" s="195"/>
      <c r="F50" s="161">
        <f t="shared" si="1"/>
        <v>0</v>
      </c>
    </row>
    <row r="51" spans="1:6" ht="15.75" x14ac:dyDescent="0.25">
      <c r="A51" s="193"/>
      <c r="B51" s="194"/>
      <c r="C51" s="195"/>
      <c r="D51" s="200"/>
      <c r="E51" s="195"/>
      <c r="F51" s="161">
        <f t="shared" si="1"/>
        <v>0</v>
      </c>
    </row>
    <row r="52" spans="1:6" ht="15.75" x14ac:dyDescent="0.25">
      <c r="A52" s="193"/>
      <c r="B52" s="194"/>
      <c r="C52" s="195"/>
      <c r="D52" s="200"/>
      <c r="E52" s="195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0</v>
      </c>
      <c r="D100" s="189"/>
      <c r="E100" s="178">
        <f>SUM(E5:E99)</f>
        <v>0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 N E R O    2 0 2 2         </vt:lpstr>
      <vt:lpstr>REMISIONES    ENERO    2 0 2 2 </vt:lpstr>
      <vt:lpstr>F E B R E R O      2 0 2 2     </vt:lpstr>
      <vt:lpstr>REMISIONES  FEBRERO   2 0 2 2  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2022-01-21T15:44:41Z</cp:lastPrinted>
  <dcterms:created xsi:type="dcterms:W3CDTF">2022-01-21T15:38:45Z</dcterms:created>
  <dcterms:modified xsi:type="dcterms:W3CDTF">2022-02-14T22:10:20Z</dcterms:modified>
</cp:coreProperties>
</file>