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400" windowHeight="11730" activeTab="2"/>
  </bookViews>
  <sheets>
    <sheet name="     M A R Z O     2 0 2 3     " sheetId="1" r:id="rId1"/>
    <sheet name="    A B R I L     2 0 2 3      " sheetId="2" r:id="rId2"/>
    <sheet name="    M A Y O       2 0 2 3      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3" l="1"/>
  <c r="L67" i="3"/>
  <c r="I67" i="3"/>
  <c r="F67" i="3"/>
  <c r="C67" i="3"/>
  <c r="R63" i="3"/>
  <c r="N63" i="3"/>
  <c r="Q62" i="3"/>
  <c r="P62" i="3"/>
  <c r="P61" i="3"/>
  <c r="Q61" i="3" s="1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63" i="3"/>
  <c r="P6" i="3"/>
  <c r="Q6" i="3" s="1"/>
  <c r="P5" i="3"/>
  <c r="Q5" i="3" s="1"/>
  <c r="Q63" i="3" l="1"/>
  <c r="K69" i="3"/>
  <c r="F70" i="3" s="1"/>
  <c r="F73" i="3" s="1"/>
  <c r="K71" i="3" s="1"/>
  <c r="K75" i="3" s="1"/>
  <c r="M69" i="3"/>
  <c r="P63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F5" i="4" l="1"/>
  <c r="F6" i="4"/>
  <c r="F7" i="4"/>
  <c r="F8" i="4"/>
  <c r="F10" i="4"/>
  <c r="F11" i="4"/>
  <c r="F4" i="4"/>
  <c r="F12" i="4" l="1"/>
  <c r="M27" i="2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<sst xmlns="http://schemas.openxmlformats.org/spreadsheetml/2006/main" count="316" uniqueCount="69">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</sst>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4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19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">
      <c r="B2" s="263"/>
      <c r="C2" s="4"/>
      <c r="F2" s="279" t="s">
        <v>21</v>
      </c>
      <c r="G2" s="279"/>
      <c r="H2" s="279"/>
      <c r="I2" s="279"/>
      <c r="J2" s="279"/>
      <c r="K2" s="176" t="s">
        <v>29</v>
      </c>
      <c r="L2" s="177"/>
      <c r="M2" s="7"/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69">
        <f>SUM(M5:M39)</f>
        <v>64841</v>
      </c>
      <c r="N45" s="248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0"/>
      <c r="N46" s="249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0" t="s">
        <v>11</v>
      </c>
      <c r="I51" s="251"/>
      <c r="J51" s="135"/>
      <c r="K51" s="252">
        <f>I49+L49</f>
        <v>5219.28</v>
      </c>
      <c r="L51" s="253"/>
      <c r="M51" s="254">
        <f>N45+M45</f>
        <v>64841</v>
      </c>
      <c r="N51" s="255"/>
      <c r="P51" s="96"/>
      <c r="Q51" s="9"/>
    </row>
    <row r="52" spans="1:17" ht="15.75" x14ac:dyDescent="0.25">
      <c r="D52" s="261" t="s">
        <v>12</v>
      </c>
      <c r="E52" s="261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56"/>
      <c r="E53" s="256"/>
      <c r="F53" s="131">
        <v>0</v>
      </c>
      <c r="I53" s="257" t="s">
        <v>13</v>
      </c>
      <c r="J53" s="258"/>
      <c r="K53" s="259">
        <f>F55+F56+F57</f>
        <v>46856.369999999995</v>
      </c>
      <c r="L53" s="260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1">
        <f>-C4</f>
        <v>0</v>
      </c>
      <c r="L55" s="242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3" t="s">
        <v>17</v>
      </c>
      <c r="E57" s="244"/>
      <c r="F57" s="151">
        <v>0</v>
      </c>
      <c r="I57" s="245" t="s">
        <v>18</v>
      </c>
      <c r="J57" s="246"/>
      <c r="K57" s="247">
        <f>K53+K55</f>
        <v>46856.369999999995</v>
      </c>
      <c r="L57" s="24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2"/>
      <c r="C1" s="264" t="s">
        <v>36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6" t="s">
        <v>0</v>
      </c>
      <c r="C3" s="267"/>
      <c r="D3" s="10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69">
        <f>SUM(M5:M48)</f>
        <v>88632</v>
      </c>
      <c r="N63" s="248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0"/>
      <c r="N64" s="24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0" t="s">
        <v>11</v>
      </c>
      <c r="I69" s="251"/>
      <c r="J69" s="135"/>
      <c r="K69" s="252">
        <f>I67+L67</f>
        <v>6435</v>
      </c>
      <c r="L69" s="253"/>
      <c r="M69" s="254">
        <f>N63+M63</f>
        <v>135236</v>
      </c>
      <c r="N69" s="255"/>
      <c r="P69" s="96"/>
      <c r="Q69" s="9"/>
    </row>
    <row r="70" spans="1:17" ht="15.75" x14ac:dyDescent="0.25">
      <c r="D70" s="261" t="s">
        <v>12</v>
      </c>
      <c r="E70" s="261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56"/>
      <c r="E71" s="256"/>
      <c r="F71" s="131">
        <v>0</v>
      </c>
      <c r="I71" s="257" t="s">
        <v>13</v>
      </c>
      <c r="J71" s="258"/>
      <c r="K71" s="259">
        <f>F73+F74+F75</f>
        <v>65323.966999999975</v>
      </c>
      <c r="L71" s="260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1">
        <f>-C4</f>
        <v>0</v>
      </c>
      <c r="L73" s="242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3" t="s">
        <v>17</v>
      </c>
      <c r="E75" s="244"/>
      <c r="F75" s="151">
        <v>0</v>
      </c>
      <c r="I75" s="245" t="s">
        <v>18</v>
      </c>
      <c r="J75" s="246"/>
      <c r="K75" s="247">
        <f>K71+K73</f>
        <v>65323.966999999975</v>
      </c>
      <c r="L75" s="247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97"/>
  <sheetViews>
    <sheetView tabSelected="1" topLeftCell="E39" workbookViewId="0">
      <selection activeCell="O39" sqref="O39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2"/>
      <c r="C1" s="264" t="s">
        <v>53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21" ht="27.75" customHeight="1" thickBot="1" x14ac:dyDescent="0.45">
      <c r="B2" s="263"/>
      <c r="C2" s="4"/>
      <c r="F2" s="279" t="s">
        <v>21</v>
      </c>
      <c r="G2" s="279"/>
      <c r="H2" s="279"/>
      <c r="I2" s="279"/>
      <c r="J2" s="279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6" t="s">
        <v>0</v>
      </c>
      <c r="C3" s="267"/>
      <c r="D3" s="2"/>
      <c r="E3" s="11"/>
      <c r="F3" s="11"/>
      <c r="H3" s="268" t="s">
        <v>20</v>
      </c>
      <c r="I3" s="268"/>
      <c r="K3" s="13"/>
      <c r="L3" s="13"/>
      <c r="M3" s="6"/>
      <c r="R3" s="271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3" t="s">
        <v>2</v>
      </c>
      <c r="F4" s="274"/>
      <c r="H4" s="275" t="s">
        <v>3</v>
      </c>
      <c r="I4" s="276"/>
      <c r="J4" s="17"/>
      <c r="K4" s="18"/>
      <c r="L4" s="19"/>
      <c r="M4" s="168" t="s">
        <v>4</v>
      </c>
      <c r="N4" s="169" t="s">
        <v>5</v>
      </c>
      <c r="P4" s="277" t="s">
        <v>6</v>
      </c>
      <c r="Q4" s="278"/>
      <c r="R4" s="272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62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63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9.5" thickBot="1" x14ac:dyDescent="0.35">
      <c r="A55" s="20"/>
      <c r="B55" s="204"/>
      <c r="C55" s="201"/>
      <c r="D55" s="79"/>
      <c r="E55" s="24"/>
      <c r="F55" s="89"/>
      <c r="G55" s="205"/>
      <c r="H55" s="27"/>
      <c r="I55" s="28"/>
      <c r="J55" s="68"/>
      <c r="K55" s="216"/>
      <c r="L55" s="39"/>
      <c r="M55" s="30">
        <v>0</v>
      </c>
      <c r="N55" s="31">
        <v>0</v>
      </c>
      <c r="O55" s="32"/>
      <c r="P55" s="33">
        <v>0</v>
      </c>
      <c r="Q55" s="149">
        <f t="shared" si="0"/>
        <v>0</v>
      </c>
      <c r="R55" s="202"/>
      <c r="S55" s="240"/>
    </row>
    <row r="56" spans="1:19" ht="19.5" thickBot="1" x14ac:dyDescent="0.35">
      <c r="A56" s="20"/>
      <c r="B56" s="204"/>
      <c r="C56" s="201"/>
      <c r="D56" s="79"/>
      <c r="E56" s="24"/>
      <c r="F56" s="89"/>
      <c r="G56" s="205"/>
      <c r="H56" s="27"/>
      <c r="I56" s="28"/>
      <c r="J56" s="68"/>
      <c r="K56" s="216"/>
      <c r="L56" s="39"/>
      <c r="M56" s="30">
        <v>0</v>
      </c>
      <c r="N56" s="31">
        <v>0</v>
      </c>
      <c r="O56" s="32"/>
      <c r="P56" s="33">
        <v>0</v>
      </c>
      <c r="Q56" s="149">
        <f t="shared" si="0"/>
        <v>0</v>
      </c>
      <c r="R56" s="202"/>
      <c r="S56" s="240"/>
    </row>
    <row r="57" spans="1:19" ht="19.5" thickBot="1" x14ac:dyDescent="0.35">
      <c r="A57" s="20"/>
      <c r="B57" s="204"/>
      <c r="C57" s="201"/>
      <c r="D57" s="79"/>
      <c r="E57" s="24"/>
      <c r="F57" s="89"/>
      <c r="G57" s="205"/>
      <c r="H57" s="27"/>
      <c r="I57" s="28"/>
      <c r="J57" s="68"/>
      <c r="K57" s="216"/>
      <c r="L57" s="39"/>
      <c r="M57" s="30">
        <v>0</v>
      </c>
      <c r="N57" s="31">
        <v>0</v>
      </c>
      <c r="O57" s="32"/>
      <c r="P57" s="33">
        <v>0</v>
      </c>
      <c r="Q57" s="149">
        <f t="shared" si="0"/>
        <v>0</v>
      </c>
      <c r="R57" s="202"/>
      <c r="S57" s="240"/>
    </row>
    <row r="58" spans="1:19" ht="19.5" thickBot="1" x14ac:dyDescent="0.35">
      <c r="A58" s="20"/>
      <c r="B58" s="204"/>
      <c r="C58" s="201"/>
      <c r="D58" s="79"/>
      <c r="E58" s="24"/>
      <c r="F58" s="89"/>
      <c r="G58" s="205"/>
      <c r="H58" s="27"/>
      <c r="I58" s="28"/>
      <c r="J58" s="68"/>
      <c r="K58" s="216"/>
      <c r="L58" s="39"/>
      <c r="M58" s="30">
        <v>0</v>
      </c>
      <c r="N58" s="31">
        <v>0</v>
      </c>
      <c r="O58" s="32"/>
      <c r="P58" s="33">
        <v>0</v>
      </c>
      <c r="Q58" s="149">
        <f t="shared" si="0"/>
        <v>0</v>
      </c>
      <c r="R58" s="202"/>
      <c r="S58" s="240"/>
    </row>
    <row r="59" spans="1:19" ht="19.5" thickBot="1" x14ac:dyDescent="0.35">
      <c r="A59" s="20"/>
      <c r="B59" s="204"/>
      <c r="C59" s="201"/>
      <c r="D59" s="79"/>
      <c r="E59" s="24"/>
      <c r="F59" s="89"/>
      <c r="G59" s="205"/>
      <c r="H59" s="27"/>
      <c r="I59" s="28"/>
      <c r="J59" s="68"/>
      <c r="K59" s="216"/>
      <c r="L59" s="39"/>
      <c r="M59" s="30">
        <v>0</v>
      </c>
      <c r="N59" s="31">
        <v>0</v>
      </c>
      <c r="O59" s="32"/>
      <c r="P59" s="33">
        <v>0</v>
      </c>
      <c r="Q59" s="149">
        <f t="shared" si="0"/>
        <v>0</v>
      </c>
      <c r="R59" s="202"/>
      <c r="S59" s="240"/>
    </row>
    <row r="60" spans="1:19" ht="19.5" thickBot="1" x14ac:dyDescent="0.35">
      <c r="A60" s="20"/>
      <c r="B60" s="204"/>
      <c r="C60" s="201"/>
      <c r="D60" s="79"/>
      <c r="E60" s="24"/>
      <c r="F60" s="89"/>
      <c r="G60" s="205"/>
      <c r="H60" s="27"/>
      <c r="I60" s="28"/>
      <c r="J60" s="68"/>
      <c r="K60" s="216"/>
      <c r="L60" s="39"/>
      <c r="M60" s="30">
        <v>0</v>
      </c>
      <c r="N60" s="31">
        <v>0</v>
      </c>
      <c r="O60" s="32"/>
      <c r="P60" s="33">
        <v>0</v>
      </c>
      <c r="Q60" s="149">
        <f t="shared" si="0"/>
        <v>0</v>
      </c>
      <c r="R60" s="202"/>
      <c r="S60" s="240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2">N61+M61+L61+I61+C61</f>
        <v>0</v>
      </c>
      <c r="Q61" s="149">
        <f t="shared" si="0"/>
        <v>0</v>
      </c>
      <c r="R61" s="202"/>
      <c r="S61" s="240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240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69">
        <f>SUM(M5:M48)</f>
        <v>41580</v>
      </c>
      <c r="N63" s="248">
        <f>SUM(N5:N48)</f>
        <v>50201</v>
      </c>
      <c r="P63" s="100">
        <f t="shared" si="1"/>
        <v>91781</v>
      </c>
      <c r="Q63" s="101">
        <f>SUM(Q5:Q48)</f>
        <v>158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0"/>
      <c r="N64" s="249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6.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141358.31</v>
      </c>
      <c r="D67" s="219"/>
      <c r="E67" s="124" t="s">
        <v>8</v>
      </c>
      <c r="F67" s="125">
        <f>SUM(F5:F66)</f>
        <v>216239</v>
      </c>
      <c r="G67" s="123"/>
      <c r="H67" s="126" t="s">
        <v>9</v>
      </c>
      <c r="I67" s="127">
        <f>SUM(I5:I66)</f>
        <v>4024</v>
      </c>
      <c r="J67" s="128"/>
      <c r="K67" s="129" t="s">
        <v>10</v>
      </c>
      <c r="L67" s="130">
        <f>SUM(L5:L66)</f>
        <v>699.56</v>
      </c>
      <c r="M67" s="131"/>
      <c r="N67" s="131"/>
      <c r="P67" s="96"/>
      <c r="Q67" s="9"/>
    </row>
    <row r="68" spans="1:17" ht="17.2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0" t="s">
        <v>11</v>
      </c>
      <c r="I69" s="251"/>
      <c r="J69" s="135"/>
      <c r="K69" s="252">
        <f>I67+L67</f>
        <v>4723.5599999999995</v>
      </c>
      <c r="L69" s="253"/>
      <c r="M69" s="254">
        <f>N63+M63</f>
        <v>91781</v>
      </c>
      <c r="N69" s="255"/>
      <c r="P69" s="96"/>
      <c r="Q69" s="9"/>
    </row>
    <row r="70" spans="1:17" x14ac:dyDescent="0.25">
      <c r="D70" s="261" t="s">
        <v>12</v>
      </c>
      <c r="E70" s="261"/>
      <c r="F70" s="136">
        <f>F67-K69-C67</f>
        <v>70157.13</v>
      </c>
      <c r="I70" s="137"/>
      <c r="J70" s="138"/>
      <c r="P70" s="96"/>
      <c r="Q70" s="9"/>
    </row>
    <row r="71" spans="1:17" ht="18.75" x14ac:dyDescent="0.3">
      <c r="D71" s="256"/>
      <c r="E71" s="256"/>
      <c r="F71" s="131">
        <v>0</v>
      </c>
      <c r="I71" s="257" t="s">
        <v>13</v>
      </c>
      <c r="J71" s="258"/>
      <c r="K71" s="259">
        <f>F73+F74+F75</f>
        <v>70157.13</v>
      </c>
      <c r="L71" s="260"/>
      <c r="P71" s="96"/>
      <c r="Q71" s="9"/>
    </row>
    <row r="72" spans="1:17" ht="19.5" thickBot="1" x14ac:dyDescent="0.35">
      <c r="D72" s="220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70157.13</v>
      </c>
      <c r="H73" s="20"/>
      <c r="I73" s="146" t="s">
        <v>15</v>
      </c>
      <c r="J73" s="147"/>
      <c r="K73" s="241">
        <f>-C4</f>
        <v>0</v>
      </c>
      <c r="L73" s="242"/>
    </row>
    <row r="74" spans="1:17" ht="16.5" thickBot="1" x14ac:dyDescent="0.3">
      <c r="D74" s="221" t="s">
        <v>16</v>
      </c>
      <c r="E74" s="133"/>
      <c r="F74" s="149">
        <v>0</v>
      </c>
    </row>
    <row r="75" spans="1:17" ht="20.25" thickTop="1" thickBot="1" x14ac:dyDescent="0.35">
      <c r="C75" s="150"/>
      <c r="D75" s="243" t="s">
        <v>17</v>
      </c>
      <c r="E75" s="244"/>
      <c r="F75" s="151">
        <v>0</v>
      </c>
      <c r="I75" s="245" t="s">
        <v>18</v>
      </c>
      <c r="J75" s="246"/>
      <c r="K75" s="247">
        <f>K71+K73</f>
        <v>70157.13</v>
      </c>
      <c r="L75" s="247"/>
    </row>
    <row r="76" spans="1:17" ht="17.25" x14ac:dyDescent="0.3">
      <c r="C76" s="152"/>
      <c r="D76" s="2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222"/>
      <c r="E78" s="96"/>
      <c r="I78" s="157"/>
      <c r="J78" s="157"/>
      <c r="K78" s="158"/>
      <c r="L78" s="158"/>
      <c r="M78" s="162"/>
      <c r="N78" s="133"/>
    </row>
    <row r="79" spans="1:17" x14ac:dyDescent="0.25">
      <c r="B79" s="159"/>
      <c r="C79" s="163"/>
      <c r="E79" s="96"/>
      <c r="M79" s="162"/>
      <c r="N79" s="133"/>
    </row>
    <row r="80" spans="1:17" x14ac:dyDescent="0.25">
      <c r="B80" s="159"/>
      <c r="C80" s="163"/>
      <c r="E80" s="96"/>
      <c r="F80" s="164"/>
      <c r="L80" s="165"/>
      <c r="M80" s="1"/>
    </row>
    <row r="81" spans="2:13" x14ac:dyDescent="0.25">
      <c r="B81" s="159"/>
      <c r="C81" s="163"/>
      <c r="E81" s="96"/>
      <c r="M81" s="1"/>
    </row>
    <row r="82" spans="2:13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sortState ref="B38:D56">
    <sortCondition ref="B38:B56"/>
  </sortState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4"/>
  <sheetViews>
    <sheetView workbookViewId="0">
      <selection activeCell="I6" sqref="I6"/>
    </sheetView>
  </sheetViews>
  <sheetFormatPr baseColWidth="10" defaultRowHeight="15" x14ac:dyDescent="0.25"/>
  <cols>
    <col min="4" max="5" width="18.140625" customWidth="1"/>
    <col min="6" max="6" width="18.140625" style="4" customWidth="1"/>
  </cols>
  <sheetData>
    <row r="4" spans="4:6" ht="33" customHeight="1" x14ac:dyDescent="0.25">
      <c r="D4">
        <v>500</v>
      </c>
      <c r="E4">
        <v>202</v>
      </c>
      <c r="F4" s="131">
        <f>D4*E4</f>
        <v>101000</v>
      </c>
    </row>
    <row r="5" spans="4:6" ht="33" customHeight="1" x14ac:dyDescent="0.25">
      <c r="D5">
        <v>200</v>
      </c>
      <c r="E5">
        <v>72</v>
      </c>
      <c r="F5" s="131">
        <f t="shared" ref="F5:F11" si="0">D5*E5</f>
        <v>14400</v>
      </c>
    </row>
    <row r="6" spans="4:6" ht="33" customHeight="1" x14ac:dyDescent="0.25">
      <c r="D6">
        <v>100</v>
      </c>
      <c r="E6">
        <v>4</v>
      </c>
      <c r="F6" s="131">
        <f t="shared" si="0"/>
        <v>400</v>
      </c>
    </row>
    <row r="7" spans="4:6" ht="33" customHeight="1" x14ac:dyDescent="0.25">
      <c r="D7">
        <v>50</v>
      </c>
      <c r="E7">
        <v>3</v>
      </c>
      <c r="F7" s="131">
        <f t="shared" si="0"/>
        <v>150</v>
      </c>
    </row>
    <row r="8" spans="4:6" ht="33" customHeight="1" x14ac:dyDescent="0.25">
      <c r="D8">
        <v>20</v>
      </c>
      <c r="E8">
        <v>1</v>
      </c>
      <c r="F8" s="131">
        <f t="shared" si="0"/>
        <v>20</v>
      </c>
    </row>
    <row r="9" spans="4:6" ht="33" customHeight="1" x14ac:dyDescent="0.25">
      <c r="F9" s="131">
        <v>0</v>
      </c>
    </row>
    <row r="10" spans="4:6" ht="33" customHeight="1" x14ac:dyDescent="0.25">
      <c r="F10" s="131">
        <f t="shared" si="0"/>
        <v>0</v>
      </c>
    </row>
    <row r="11" spans="4:6" ht="33" customHeight="1" x14ac:dyDescent="0.25">
      <c r="F11" s="131">
        <f t="shared" si="0"/>
        <v>0</v>
      </c>
    </row>
    <row r="12" spans="4:6" ht="33" customHeight="1" x14ac:dyDescent="0.25">
      <c r="F12" s="131">
        <f>SUM(F4:F11)</f>
        <v>115970</v>
      </c>
    </row>
    <row r="13" spans="4:6" ht="33" customHeight="1" x14ac:dyDescent="0.25"/>
    <row r="14" spans="4:6" ht="33" customHeight="1" x14ac:dyDescent="0.25"/>
    <row r="15" spans="4:6" ht="33" customHeight="1" x14ac:dyDescent="0.25"/>
    <row r="16" spans="4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0" t="s">
        <v>44</v>
      </c>
      <c r="E22" s="281"/>
      <c r="F22" s="188"/>
    </row>
    <row r="23" spans="3:6" ht="16.5" thickBot="1" x14ac:dyDescent="0.3">
      <c r="D23" s="282"/>
      <c r="E23" s="283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    M A R Z O     2 0 2 3     </vt:lpstr>
      <vt:lpstr>    A B R I L     2 0 2 3      </vt:lpstr>
      <vt:lpstr>    M A Y O       2 0 2 3  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2023-06-08T20:37:17Z</dcterms:modified>
</cp:coreProperties>
</file>