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firstSheet="4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Hoja2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6" i="6" l="1"/>
  <c r="J56" i="6"/>
  <c r="J57" i="6"/>
  <c r="J58" i="6"/>
  <c r="E54" i="6"/>
  <c r="E55" i="6"/>
  <c r="E57" i="6"/>
  <c r="N57" i="6"/>
  <c r="V263" i="7" l="1"/>
  <c r="S263" i="7"/>
  <c r="Q263" i="7"/>
  <c r="L263" i="7"/>
  <c r="N262" i="7"/>
  <c r="E262" i="7"/>
  <c r="N261" i="7"/>
  <c r="E261" i="7"/>
  <c r="N260" i="7"/>
  <c r="E260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E83" i="7"/>
  <c r="N82" i="7"/>
  <c r="J82" i="7"/>
  <c r="E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7" i="7"/>
  <c r="J67" i="7"/>
  <c r="N66" i="7"/>
  <c r="J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59" i="7"/>
  <c r="N259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3" i="7" l="1"/>
  <c r="N266" i="7" s="1"/>
  <c r="V38" i="4"/>
  <c r="X31" i="6" l="1"/>
  <c r="I11" i="6" l="1"/>
  <c r="I12" i="6"/>
  <c r="I10" i="6"/>
  <c r="I33" i="4" l="1"/>
  <c r="X36" i="4" l="1"/>
  <c r="I27" i="4" l="1"/>
  <c r="I25" i="4"/>
  <c r="V264" i="6" l="1"/>
  <c r="S264" i="6"/>
  <c r="Q264" i="6"/>
  <c r="L264" i="6"/>
  <c r="N263" i="6"/>
  <c r="E263" i="6"/>
  <c r="N262" i="6"/>
  <c r="E262" i="6"/>
  <c r="N261" i="6"/>
  <c r="E261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4" i="6"/>
  <c r="J64" i="6"/>
  <c r="N65" i="6"/>
  <c r="J65" i="6"/>
  <c r="N66" i="6"/>
  <c r="J66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0" i="6"/>
  <c r="N260" i="6" s="1"/>
  <c r="N264" i="6" s="1"/>
  <c r="N267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<sst xmlns="http://schemas.openxmlformats.org/spreadsheetml/2006/main" count="1788" uniqueCount="609">
  <si>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</si>
  <si>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</si>
  <si>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</si>
  <si>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</si>
  <si>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</si>
  <si>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</si>
  <si>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</si>
  <si>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</si>
  <si>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</si>
  <si>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</si>
  <si>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</si>
  <si>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</si>
  <si>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</si>
  <si>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</si>
  <si>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</si>
  <si>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</si>
  <si>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</si>
  <si>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</si>
  <si>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</si>
  <si>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</si>
  <si>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</si>
  <si>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</si>
  <si>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</si>
  <si>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</si>
  <si>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</si>
  <si>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</si>
  <si>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</si>
  <si>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</si>
  <si>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</si>
  <si>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</si>
  <si>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</si>
  <si>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</si>
  <si>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</si>
  <si>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</si>
  <si>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</si>
  <si>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</si>
  <si>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</si>
  <si>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</si>
  <si>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</si>
  <si>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</si>
  <si>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</si>
  <si>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</si>
  <si>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</si>
  <si>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</si>
  <si>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</si>
  <si>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</si>
  <si>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</si>
  <si>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</si>
  <si>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</si>
  <si>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</si>
  <si>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</si>
  <si>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</si>
  <si>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</si>
  <si>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</si>
  <si>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</si>
  <si>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</si>
  <si>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</si>
  <si>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</si>
  <si>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</si>
  <si>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</si>
  <si>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</si>
  <si>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</si>
  <si>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</si>
  <si>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</si>
  <si>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</si>
  <si>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</si>
  <si>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</si>
  <si>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</si>
  <si>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</si>
  <si>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</si>
  <si>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</si>
  <si>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</si>
  <si>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</si>
  <si>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</si>
  <si>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</si>
  <si>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</si>
  <si>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</si>
  <si>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</si>
  <si>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</si>
  <si>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</si>
  <si>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</si>
  <si>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</si>
  <si>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</si>
  <si>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</si>
  <si>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</si>
  <si>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</si>
  <si>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</si>
  <si>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</si>
  <si>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</si>
  <si>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</si>
  <si>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</si>
  <si>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</si>
  <si>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</si>
  <si>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</si>
  <si>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</si>
  <si>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</si>
  <si>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</si>
  <si>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</si>
  <si>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</si>
  <si>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</si>
  <si>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</si>
  <si>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</si>
  <si>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</si>
  <si>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</si>
  <si>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</si>
  <si>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</si>
  <si>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</si>
  <si>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</si>
  <si>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</si>
  <si>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</si>
  <si>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</si>
  <si>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</si>
  <si>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</si>
  <si>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</si>
  <si>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</si>
  <si>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</si>
  <si>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</si>
  <si>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</si>
  <si>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</si>
  <si>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</si>
  <si>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</si>
  <si>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</si>
  <si>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</si>
  <si>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</si>
  <si>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</si>
  <si>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</si>
  <si>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</si>
  <si>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</si>
  <si>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</si>
  <si>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</si>
  <si>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</si>
  <si>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</si>
  <si>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</si>
  <si>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</si>
  <si>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</si>
  <si>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</si>
  <si>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</si>
  <si>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</si>
  <si>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</si>
  <si>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</si>
  <si>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</si>
  <si>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</si>
  <si>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</si>
  <si>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</si>
  <si>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</si>
  <si>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</si>
  <si>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</si>
  <si>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</si>
  <si>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</si>
  <si>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</si>
  <si>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</si>
  <si>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</si>
  <si>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</si>
  <si>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</si>
  <si>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</si>
  <si>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</si>
  <si>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</si>
  <si>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</si>
  <si>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</si>
  <si>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</si>
  <si>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</si>
  <si>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</si>
  <si>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</si>
  <si>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</si>
  <si>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</si>
  <si>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</si>
  <si>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</si>
  <si>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</si>
  <si>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</si>
  <si>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</si>
  <si>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</si>
  <si>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</si>
  <si>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</si>
  <si>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</si>
  <si>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</si>
  <si>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</si>
  <si>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</si>
  <si>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</si>
  <si>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</si>
  <si>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</si>
  <si>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</si>
  <si>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</si>
  <si>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</si>
  <si>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</si>
  <si>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</si>
  <si>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</si>
  <si>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</si>
  <si>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</si>
  <si>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</si>
  <si>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</si>
  <si>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</si>
  <si>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</si>
  <si>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</si>
  <si>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</si>
  <si>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</si>
  <si>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</si>
  <si>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</si>
  <si>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</si>
  <si>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</si>
  <si>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</si>
  <si>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</si>
  <si>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</si>
  <si>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</si>
  <si>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</si>
  <si>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</si>
  <si>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</si>
  <si>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</si>
  <si>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</si>
  <si>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</si>
  <si>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</si>
  <si>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</si>
  <si>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</si>
  <si>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</si>
  <si>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</si>
  <si>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</si>
  <si>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</si>
  <si>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</si>
  <si>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</si>
  <si>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</si>
  <si>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</si>
  <si>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</si>
  <si>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</si>
  <si>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</si>
  <si>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</si>
  <si>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</si>
  <si>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</si>
  <si>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</si>
  <si>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</si>
  <si>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</si>
  <si>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</si>
  <si>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</si>
  <si>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</si>
  <si>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</si>
  <si>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</si>
  <si>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</si>
  <si>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</si>
  <si>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</si>
  <si>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</si>
  <si>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</si>
  <si>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</si>
  <si>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</si>
  <si>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</si>
  <si>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</si>
  <si>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</si>
  <si>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</si>
  <si>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</si>
  <si>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</si>
  <si>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</si>
  <si>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</si>
  <si>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</si>
  <si>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</si>
  <si>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</si>
  <si>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</si>
  <si>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</si>
  <si>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</si>
  <si>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</si>
  <si>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</si>
  <si>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</si>
  <si>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</si>
  <si>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</si>
  <si>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</si>
  <si>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</si>
  <si>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</si>
  <si>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</si>
  <si>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</si>
  <si>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</si>
  <si>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</si>
  <si>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</si>
  <si>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</si>
  <si>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</si>
  <si>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</si>
  <si>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</si>
  <si>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</si>
  <si>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</si>
  <si>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</si>
  <si>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</si>
  <si>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</si>
  <si>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</si>
  <si>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</si>
  <si>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</si>
  <si>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</si>
  <si>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</si>
  <si>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</si>
  <si>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</si>
  <si>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</si>
  <si>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</si>
  <si>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</si>
  <si>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</si>
  <si>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</si>
  <si>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</si>
  <si>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</si>
  <si>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</si>
  <si>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</si>
  <si>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</si>
  <si>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</si>
  <si>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</si>
  <si>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</si>
  <si>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</si>
  <si>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</si>
  <si>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</si>
  <si>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</si>
  <si>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</si>
  <si>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</si>
  <si>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</si>
  <si>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</si>
  <si>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</si>
  <si>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</si>
  <si>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</si>
  <si>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</si>
  <si>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</si>
  <si>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</si>
  <si>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</si>
  <si>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</si>
  <si>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</si>
  <si>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</si>
  <si>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</si>
  <si>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</si>
  <si>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</si>
  <si>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</si>
  <si>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</si>
  <si>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</si>
  <si>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</si>
  <si>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</si>
  <si>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</si>
  <si>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</si>
  <si>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</si>
  <si>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</si>
  <si>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</si>
  <si>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</si>
  <si>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</si>
  <si>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</si>
  <si>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</si>
  <si>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</si>
  <si>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</si>
  <si>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</si>
  <si>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</si>
  <si>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</si>
  <si>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</si>
  <si>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</si>
  <si>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</si>
  <si>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</si>
  <si>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</si>
  <si>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</si>
  <si>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</si>
  <si>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</si>
  <si>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</si>
  <si>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</si>
  <si>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</si>
  <si>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</si>
  <si>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</si>
  <si>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</si>
  <si>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</si>
  <si>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</si>
  <si>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</si>
  <si>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</si>
  <si>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</si>
  <si>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</si>
  <si>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</si>
  <si>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</si>
  <si>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</si>
  <si>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</si>
  <si>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</si>
  <si>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</si>
  <si>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</si>
  <si>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</si>
  <si>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</si>
  <si>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</si>
  <si>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</si>
  <si>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</si>
  <si>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</si>
  <si>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</si>
  <si>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</si>
  <si>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</si>
  <si>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</si>
  <si>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</si>
  <si>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</si>
  <si>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</si>
  <si>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</si>
  <si>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</si>
  <si>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</si>
  <si>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</si>
  <si>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</si>
  <si>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</si>
  <si>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</si>
  <si>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</si>
  <si>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</si>
  <si>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</si>
  <si>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</si>
  <si>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</si>
  <si>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</si>
  <si>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</si>
  <si>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</si>
  <si>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</si>
  <si>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</si>
  <si>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</si>
  <si>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</si>
  <si>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</si>
  <si>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</si>
  <si>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</si>
  <si>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</si>
  <si>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</si>
  <si>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</si>
  <si>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</si>
  <si>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</si>
  <si>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</si>
  <si>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</si>
  <si>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</si>
  <si>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</si>
  <si>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</si>
  <si>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</si>
  <si>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</si>
  <si>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</si>
  <si>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</si>
  <si>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</si>
  <si>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</si>
  <si>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</si>
  <si>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</si>
  <si>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</si>
  <si>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</si>
  <si>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</si>
  <si>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</si>
  <si>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</si>
  <si>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</si>
  <si>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</si>
  <si>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</si>
  <si>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</si>
  <si>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</si>
  <si>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</si>
  <si>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</si>
  <si>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</si>
  <si>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</si>
  <si>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</si>
  <si>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</si>
  <si>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</si>
  <si>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</si>
  <si>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</si>
  <si>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</si>
  <si>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</si>
  <si>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</si>
  <si>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</si>
  <si>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</si>
  <si>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</si>
  <si>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</si>
  <si>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</si>
  <si>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</si>
  <si>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</si>
  <si>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</si>
  <si>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</si>
  <si>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</si>
  <si>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</si>
  <si>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</si>
  <si>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</si>
  <si>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</si>
  <si>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</si>
  <si>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</si>
  <si>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</si>
  <si>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</si>
  <si>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</si>
  <si>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</si>
  <si>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</si>
  <si>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</si>
  <si>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</si>
  <si>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</si>
  <si>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</si>
  <si>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</si>
  <si>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</si>
  <si>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</si>
  <si>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</si>
  <si>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</si>
  <si>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</si>
  <si>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</si>
  <si>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</si>
  <si>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</si>
  <si>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</si>
  <si>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</si>
  <si>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</si>
  <si>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</si>
  <si>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</si>
  <si>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</si>
  <si>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</si>
  <si>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</si>
  <si>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</si>
  <si>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</si>
  <si>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</si>
  <si>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</si>
  <si>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</si>
  <si>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</si>
  <si>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</si>
  <si>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</si>
  <si>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</si>
  <si>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</si>
  <si>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</si>
  <si>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</si>
  <si>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</si>
  <si>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</si>
  <si>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</si>
  <si>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</si>
  <si>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</si>
  <si>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</si>
  <si>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</si>
  <si>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</si>
  <si>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</si>
  <si>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</si>
  <si>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</si>
  <si>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</si>
  <si>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</si>
  <si>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</si>
  <si>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</si>
  <si>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</si>
  <si>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</si>
  <si>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</si>
  <si>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</si>
  <si>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</si>
  <si>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</si>
  <si>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</si>
  <si>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</si>
  <si>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</si>
  <si>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</si>
  <si>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</si>
  <si>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</si>
  <si>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</si>
  <si>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</si>
  <si>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</si>
  <si>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</si>
  <si>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</si>
  <si>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</si>
  <si>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</si>
  <si>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</si>
  <si>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</si>
  <si>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</si>
  <si>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</si>
  <si>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</si>
  <si>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</si>
  <si>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</si>
  <si>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</si>
  <si>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</si>
  <si>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</si>
  <si>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</si>
  <si>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</si>
  <si>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</si>
  <si>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</si>
  <si>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</si>
  <si>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</si>
  <si>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</si>
  <si>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</si>
  <si>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</si>
  <si>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</si>
  <si>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</si>
  <si>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</si>
  <si>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</si>
  <si>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</si>
  <si>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</si>
  <si>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</si>
  <si>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</si>
  <si>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</si>
  <si>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</si>
  <si>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</si>
  <si>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</si>
  <si>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</si>
  <si>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</si>
  <si>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</si>
  <si>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</si>
  <si>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</si>
  <si>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</si>
  <si>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</si>
  <si>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</si>
  <si>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</si>
  <si>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</si>
  <si>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</si>
  <si>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</si>
  <si>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</si>
  <si>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</si>
  <si>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</si>
  <si>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</si>
  <si>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</si>
  <si>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</si>
  <si>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</si>
  <si>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</si>
  <si>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</si>
  <si>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</si>
  <si>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</si>
  <si>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</si>
  <si>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</si>
  <si>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</si>
  <si>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</si>
  <si>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</si>
  <si>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</si>
  <si>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</si>
  <si>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</si>
  <si>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</si>
  <si>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</si>
  <si>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</si>
  <si>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20797--</t>
  </si>
  <si>
    <t>20812--</t>
  </si>
  <si>
    <t>20826--</t>
  </si>
  <si>
    <t>20749--11104</t>
  </si>
  <si>
    <t>20749--4836</t>
  </si>
  <si>
    <t>20773--6896</t>
  </si>
  <si>
    <t>20773--11109</t>
  </si>
  <si>
    <t>20838--</t>
  </si>
  <si>
    <t>20855--</t>
  </si>
  <si>
    <t>20866--</t>
  </si>
  <si>
    <t>20784--11120</t>
  </si>
  <si>
    <t>20784--4847</t>
  </si>
  <si>
    <t>FOLIO CENTRAL 11027</t>
  </si>
  <si>
    <t>A-987</t>
  </si>
  <si>
    <t>´PATA</t>
  </si>
  <si>
    <t>FOLIO CENTRAL 11017</t>
  </si>
  <si>
    <t>A-964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</si>
</sst>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66" fontId="26" fillId="0" borderId="17" xfId="0" applyNumberFormat="1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33"/>
      <color rgb="FFFFCC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53" t="s">
        <v>29</v>
      </c>
      <c r="B1" s="553"/>
      <c r="C1" s="553"/>
      <c r="D1" s="553"/>
      <c r="E1" s="553"/>
      <c r="F1" s="553"/>
      <c r="G1" s="553"/>
      <c r="H1" s="553"/>
      <c r="I1" s="553"/>
      <c r="J1" s="553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54" t="s">
        <v>2</v>
      </c>
      <c r="X1" s="555"/>
    </row>
    <row r="2" spans="1:24" thickBot="1" x14ac:dyDescent="0.3">
      <c r="A2" s="553"/>
      <c r="B2" s="553"/>
      <c r="C2" s="553"/>
      <c r="D2" s="553"/>
      <c r="E2" s="553"/>
      <c r="F2" s="553"/>
      <c r="G2" s="553"/>
      <c r="H2" s="553"/>
      <c r="I2" s="553"/>
      <c r="J2" s="553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6" t="s">
        <v>15</v>
      </c>
      <c r="P3" s="55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58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59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37" t="s">
        <v>41</v>
      </c>
      <c r="B56" s="148" t="s">
        <v>23</v>
      </c>
      <c r="C56" s="539" t="s">
        <v>110</v>
      </c>
      <c r="D56" s="150"/>
      <c r="E56" s="40"/>
      <c r="F56" s="151">
        <v>1025.4000000000001</v>
      </c>
      <c r="G56" s="152">
        <v>44571</v>
      </c>
      <c r="H56" s="541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38"/>
      <c r="B57" s="148" t="s">
        <v>24</v>
      </c>
      <c r="C57" s="540"/>
      <c r="D57" s="150"/>
      <c r="E57" s="40"/>
      <c r="F57" s="151">
        <v>319</v>
      </c>
      <c r="G57" s="152">
        <v>44571</v>
      </c>
      <c r="H57" s="542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37" t="s">
        <v>41</v>
      </c>
      <c r="B58" s="148" t="s">
        <v>23</v>
      </c>
      <c r="C58" s="539" t="s">
        <v>129</v>
      </c>
      <c r="D58" s="150"/>
      <c r="E58" s="40"/>
      <c r="F58" s="151">
        <v>833.8</v>
      </c>
      <c r="G58" s="152">
        <v>44578</v>
      </c>
      <c r="H58" s="541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43" t="s">
        <v>59</v>
      </c>
      <c r="P58" s="56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38"/>
      <c r="B59" s="148" t="s">
        <v>24</v>
      </c>
      <c r="C59" s="540"/>
      <c r="D59" s="150"/>
      <c r="E59" s="40"/>
      <c r="F59" s="151">
        <v>220</v>
      </c>
      <c r="G59" s="152">
        <v>44578</v>
      </c>
      <c r="H59" s="542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44"/>
      <c r="P59" s="56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62" t="s">
        <v>41</v>
      </c>
      <c r="B60" s="148" t="s">
        <v>23</v>
      </c>
      <c r="C60" s="560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41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43" t="s">
        <v>59</v>
      </c>
      <c r="P60" s="564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63"/>
      <c r="B61" s="148" t="s">
        <v>24</v>
      </c>
      <c r="C61" s="561"/>
      <c r="D61" s="165"/>
      <c r="E61" s="40">
        <f t="shared" si="2"/>
        <v>0</v>
      </c>
      <c r="F61" s="151">
        <v>231.6</v>
      </c>
      <c r="G61" s="152">
        <v>44585</v>
      </c>
      <c r="H61" s="542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44"/>
      <c r="P61" s="565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31"/>
      <c r="D63" s="163"/>
      <c r="E63" s="40">
        <f t="shared" si="2"/>
        <v>0</v>
      </c>
      <c r="F63" s="151"/>
      <c r="G63" s="152"/>
      <c r="H63" s="533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32"/>
      <c r="D64" s="168"/>
      <c r="E64" s="40">
        <f t="shared" si="2"/>
        <v>0</v>
      </c>
      <c r="F64" s="151"/>
      <c r="G64" s="152"/>
      <c r="H64" s="534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35"/>
      <c r="P68" s="529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36"/>
      <c r="P69" s="530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35"/>
      <c r="P82" s="549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36"/>
      <c r="P83" s="550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35"/>
      <c r="P84" s="549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36"/>
      <c r="P85" s="550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51"/>
      <c r="M90" s="552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51"/>
      <c r="M91" s="552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35"/>
      <c r="P97" s="545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36"/>
      <c r="P98" s="546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47" t="s">
        <v>26</v>
      </c>
      <c r="G262" s="547"/>
      <c r="H262" s="548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3" t="s">
        <v>104</v>
      </c>
      <c r="B1" s="553"/>
      <c r="C1" s="553"/>
      <c r="D1" s="553"/>
      <c r="E1" s="553"/>
      <c r="F1" s="553"/>
      <c r="G1" s="553"/>
      <c r="H1" s="553"/>
      <c r="I1" s="553"/>
      <c r="J1" s="553"/>
      <c r="K1" s="375"/>
      <c r="L1" s="375"/>
      <c r="M1" s="375"/>
      <c r="N1" s="375"/>
      <c r="O1" s="376"/>
      <c r="S1" s="572" t="s">
        <v>142</v>
      </c>
      <c r="T1" s="572"/>
      <c r="U1" s="6" t="s">
        <v>0</v>
      </c>
      <c r="V1" s="7" t="s">
        <v>1</v>
      </c>
      <c r="W1" s="554" t="s">
        <v>2</v>
      </c>
      <c r="X1" s="555"/>
    </row>
    <row r="2" spans="1:24" thickBot="1" x14ac:dyDescent="0.3">
      <c r="A2" s="553"/>
      <c r="B2" s="553"/>
      <c r="C2" s="553"/>
      <c r="D2" s="553"/>
      <c r="E2" s="553"/>
      <c r="F2" s="553"/>
      <c r="G2" s="553"/>
      <c r="H2" s="553"/>
      <c r="I2" s="553"/>
      <c r="J2" s="553"/>
      <c r="K2" s="377"/>
      <c r="L2" s="377"/>
      <c r="M2" s="377"/>
      <c r="N2" s="378"/>
      <c r="O2" s="379"/>
      <c r="Q2" s="10"/>
      <c r="R2" s="11"/>
      <c r="S2" s="573"/>
      <c r="T2" s="57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6" t="s">
        <v>15</v>
      </c>
      <c r="P3" s="55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74" t="s">
        <v>41</v>
      </c>
      <c r="B55" s="148" t="s">
        <v>23</v>
      </c>
      <c r="C55" s="539" t="s">
        <v>160</v>
      </c>
      <c r="D55" s="150"/>
      <c r="E55" s="40"/>
      <c r="F55" s="151">
        <v>1331.6</v>
      </c>
      <c r="G55" s="152">
        <v>44599</v>
      </c>
      <c r="H55" s="533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75"/>
      <c r="B56" s="148" t="s">
        <v>24</v>
      </c>
      <c r="C56" s="540"/>
      <c r="D56" s="163"/>
      <c r="E56" s="40"/>
      <c r="F56" s="151">
        <v>194.4</v>
      </c>
      <c r="G56" s="152">
        <v>44599</v>
      </c>
      <c r="H56" s="534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66" t="s">
        <v>41</v>
      </c>
      <c r="B57" s="148" t="s">
        <v>24</v>
      </c>
      <c r="C57" s="568" t="s">
        <v>162</v>
      </c>
      <c r="D57" s="165"/>
      <c r="E57" s="40"/>
      <c r="F57" s="151">
        <v>344</v>
      </c>
      <c r="G57" s="152">
        <v>44606</v>
      </c>
      <c r="H57" s="533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35" t="s">
        <v>59</v>
      </c>
      <c r="P57" s="529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67"/>
      <c r="B58" s="148" t="s">
        <v>23</v>
      </c>
      <c r="C58" s="569"/>
      <c r="D58" s="165"/>
      <c r="E58" s="40"/>
      <c r="F58" s="151">
        <v>627.6</v>
      </c>
      <c r="G58" s="152">
        <v>44606</v>
      </c>
      <c r="H58" s="534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70"/>
      <c r="P58" s="571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33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34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5"/>
      <c r="P79" s="54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36"/>
      <c r="P80" s="55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5"/>
      <c r="P81" s="54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36"/>
      <c r="P82" s="55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51"/>
      <c r="M87" s="552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51"/>
      <c r="M88" s="552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35"/>
      <c r="P94" s="54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36"/>
      <c r="P95" s="54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47" t="s">
        <v>26</v>
      </c>
      <c r="G259" s="547"/>
      <c r="H259" s="548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3" t="s">
        <v>189</v>
      </c>
      <c r="B1" s="553"/>
      <c r="C1" s="553"/>
      <c r="D1" s="553"/>
      <c r="E1" s="553"/>
      <c r="F1" s="553"/>
      <c r="G1" s="553"/>
      <c r="H1" s="553"/>
      <c r="I1" s="553"/>
      <c r="J1" s="553"/>
      <c r="K1" s="375"/>
      <c r="L1" s="375"/>
      <c r="M1" s="375"/>
      <c r="N1" s="375"/>
      <c r="O1" s="376"/>
      <c r="S1" s="572" t="s">
        <v>142</v>
      </c>
      <c r="T1" s="572"/>
      <c r="U1" s="6" t="s">
        <v>0</v>
      </c>
      <c r="V1" s="7" t="s">
        <v>1</v>
      </c>
      <c r="W1" s="554" t="s">
        <v>2</v>
      </c>
      <c r="X1" s="555"/>
    </row>
    <row r="2" spans="1:24" thickBot="1" x14ac:dyDescent="0.3">
      <c r="A2" s="553"/>
      <c r="B2" s="553"/>
      <c r="C2" s="553"/>
      <c r="D2" s="553"/>
      <c r="E2" s="553"/>
      <c r="F2" s="553"/>
      <c r="G2" s="553"/>
      <c r="H2" s="553"/>
      <c r="I2" s="553"/>
      <c r="J2" s="553"/>
      <c r="K2" s="377"/>
      <c r="L2" s="377"/>
      <c r="M2" s="377"/>
      <c r="N2" s="378"/>
      <c r="O2" s="379"/>
      <c r="Q2" s="10"/>
      <c r="R2" s="11"/>
      <c r="S2" s="573"/>
      <c r="T2" s="57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6" t="s">
        <v>15</v>
      </c>
      <c r="P3" s="55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74" t="s">
        <v>41</v>
      </c>
      <c r="B55" s="438" t="s">
        <v>24</v>
      </c>
      <c r="C55" s="539" t="s">
        <v>229</v>
      </c>
      <c r="D55" s="439"/>
      <c r="E55" s="60"/>
      <c r="F55" s="151">
        <v>181.6</v>
      </c>
      <c r="G55" s="152">
        <v>44627</v>
      </c>
      <c r="H55" s="579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35" t="s">
        <v>59</v>
      </c>
      <c r="P55" s="529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78"/>
      <c r="B56" s="438" t="s">
        <v>24</v>
      </c>
      <c r="C56" s="540"/>
      <c r="D56" s="440"/>
      <c r="E56" s="60"/>
      <c r="F56" s="151">
        <v>967</v>
      </c>
      <c r="G56" s="152">
        <v>44627</v>
      </c>
      <c r="H56" s="580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36"/>
      <c r="P56" s="530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62" t="s">
        <v>41</v>
      </c>
      <c r="B58" s="170" t="s">
        <v>24</v>
      </c>
      <c r="C58" s="576" t="s">
        <v>319</v>
      </c>
      <c r="D58" s="165"/>
      <c r="E58" s="60"/>
      <c r="F58" s="151">
        <v>332.6</v>
      </c>
      <c r="G58" s="152">
        <v>44648</v>
      </c>
      <c r="H58" s="587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43" t="s">
        <v>59</v>
      </c>
      <c r="P58" s="564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63"/>
      <c r="B59" s="170" t="s">
        <v>23</v>
      </c>
      <c r="C59" s="577"/>
      <c r="D59" s="163"/>
      <c r="E59" s="60"/>
      <c r="F59" s="151">
        <v>719</v>
      </c>
      <c r="G59" s="152">
        <v>44648</v>
      </c>
      <c r="H59" s="588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44"/>
      <c r="P59" s="565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81" t="s">
        <v>106</v>
      </c>
      <c r="B62" s="178" t="s">
        <v>237</v>
      </c>
      <c r="C62" s="583" t="s">
        <v>238</v>
      </c>
      <c r="D62" s="168"/>
      <c r="E62" s="60"/>
      <c r="F62" s="151">
        <v>152.6</v>
      </c>
      <c r="G62" s="152">
        <v>44622</v>
      </c>
      <c r="H62" s="585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35" t="s">
        <v>61</v>
      </c>
      <c r="P62" s="529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82"/>
      <c r="B63" s="178" t="s">
        <v>239</v>
      </c>
      <c r="C63" s="584"/>
      <c r="D63" s="168"/>
      <c r="E63" s="60"/>
      <c r="F63" s="151">
        <v>204.8</v>
      </c>
      <c r="G63" s="152">
        <v>44622</v>
      </c>
      <c r="H63" s="586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36"/>
      <c r="P63" s="530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5"/>
      <c r="P79" s="54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36"/>
      <c r="P80" s="55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5"/>
      <c r="P81" s="54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36"/>
      <c r="P82" s="55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51"/>
      <c r="M87" s="55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5"/>
      <c r="P94" s="54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36"/>
      <c r="P95" s="54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47" t="s">
        <v>26</v>
      </c>
      <c r="G259" s="547"/>
      <c r="H259" s="548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3" t="s">
        <v>288</v>
      </c>
      <c r="B1" s="553"/>
      <c r="C1" s="553"/>
      <c r="D1" s="553"/>
      <c r="E1" s="553"/>
      <c r="F1" s="553"/>
      <c r="G1" s="553"/>
      <c r="H1" s="553"/>
      <c r="I1" s="553"/>
      <c r="J1" s="553"/>
      <c r="K1" s="375"/>
      <c r="L1" s="375"/>
      <c r="M1" s="375"/>
      <c r="N1" s="375"/>
      <c r="O1" s="376"/>
      <c r="S1" s="572" t="s">
        <v>142</v>
      </c>
      <c r="T1" s="572"/>
      <c r="U1" s="6" t="s">
        <v>0</v>
      </c>
      <c r="V1" s="7" t="s">
        <v>1</v>
      </c>
      <c r="W1" s="554" t="s">
        <v>2</v>
      </c>
      <c r="X1" s="555"/>
    </row>
    <row r="2" spans="1:24" ht="15.75" thickBot="1" x14ac:dyDescent="0.3">
      <c r="A2" s="553"/>
      <c r="B2" s="553"/>
      <c r="C2" s="553"/>
      <c r="D2" s="553"/>
      <c r="E2" s="553"/>
      <c r="F2" s="553"/>
      <c r="G2" s="553"/>
      <c r="H2" s="553"/>
      <c r="I2" s="553"/>
      <c r="J2" s="553"/>
      <c r="K2" s="377"/>
      <c r="L2" s="377"/>
      <c r="M2" s="377"/>
      <c r="N2" s="378"/>
      <c r="O2" s="379"/>
      <c r="Q2" s="10"/>
      <c r="R2" s="11"/>
      <c r="S2" s="573"/>
      <c r="T2" s="57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6" t="s">
        <v>15</v>
      </c>
      <c r="P3" s="55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74" t="s">
        <v>111</v>
      </c>
      <c r="B64" s="178" t="s">
        <v>464</v>
      </c>
      <c r="C64" s="583" t="s">
        <v>465</v>
      </c>
      <c r="D64" s="171"/>
      <c r="E64" s="60"/>
      <c r="F64" s="151">
        <v>302.5</v>
      </c>
      <c r="G64" s="504">
        <v>44681</v>
      </c>
      <c r="H64" s="589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91" t="s">
        <v>59</v>
      </c>
      <c r="P64" s="593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78"/>
      <c r="B65" s="178" t="s">
        <v>240</v>
      </c>
      <c r="C65" s="584"/>
      <c r="D65" s="171"/>
      <c r="E65" s="60"/>
      <c r="F65" s="151">
        <v>508</v>
      </c>
      <c r="G65" s="504">
        <v>44681</v>
      </c>
      <c r="H65" s="590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92"/>
      <c r="P65" s="594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5"/>
      <c r="P79" s="54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36"/>
      <c r="P80" s="55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5"/>
      <c r="P81" s="54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36"/>
      <c r="P82" s="55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51"/>
      <c r="M87" s="55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5"/>
      <c r="P94" s="545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36"/>
      <c r="P95" s="546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47" t="s">
        <v>26</v>
      </c>
      <c r="G259" s="547"/>
      <c r="H259" s="548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tabSelected="1" workbookViewId="0">
      <pane xSplit="8" ySplit="3" topLeftCell="O49" activePane="bottomRight" state="frozen"/>
      <selection pane="topRight" activeCell="I1" sqref="I1"/>
      <selection pane="bottomLeft" activeCell="A4" sqref="A4"/>
      <selection pane="bottomRight" activeCell="O57" sqref="O57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3" t="s">
        <v>402</v>
      </c>
      <c r="B1" s="553"/>
      <c r="C1" s="553"/>
      <c r="D1" s="553"/>
      <c r="E1" s="553"/>
      <c r="F1" s="553"/>
      <c r="G1" s="553"/>
      <c r="H1" s="553"/>
      <c r="I1" s="553"/>
      <c r="J1" s="553"/>
      <c r="K1" s="375"/>
      <c r="L1" s="375"/>
      <c r="M1" s="375"/>
      <c r="N1" s="375"/>
      <c r="O1" s="376"/>
      <c r="S1" s="572" t="s">
        <v>142</v>
      </c>
      <c r="T1" s="572"/>
      <c r="U1" s="6" t="s">
        <v>0</v>
      </c>
      <c r="V1" s="7" t="s">
        <v>1</v>
      </c>
      <c r="W1" s="554" t="s">
        <v>2</v>
      </c>
      <c r="X1" s="555"/>
    </row>
    <row r="2" spans="1:24" thickBot="1" x14ac:dyDescent="0.3">
      <c r="A2" s="553"/>
      <c r="B2" s="553"/>
      <c r="C2" s="553"/>
      <c r="D2" s="553"/>
      <c r="E2" s="553"/>
      <c r="F2" s="553"/>
      <c r="G2" s="553"/>
      <c r="H2" s="553"/>
      <c r="I2" s="553"/>
      <c r="J2" s="553"/>
      <c r="K2" s="377"/>
      <c r="L2" s="377"/>
      <c r="M2" s="377"/>
      <c r="N2" s="378"/>
      <c r="O2" s="379"/>
      <c r="Q2" s="10"/>
      <c r="R2" s="11"/>
      <c r="S2" s="573"/>
      <c r="T2" s="57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6" t="s">
        <v>15</v>
      </c>
      <c r="P3" s="55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607</v>
      </c>
      <c r="D56" s="440"/>
      <c r="E56" s="60"/>
      <c r="F56" s="151">
        <v>1149.2</v>
      </c>
      <c r="G56" s="152">
        <v>44704</v>
      </c>
      <c r="H56" s="467" t="s">
        <v>608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51"/>
      <c r="M87" s="55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5"/>
      <c r="P94" s="54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36"/>
      <c r="P95" s="54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47" t="s">
        <v>26</v>
      </c>
      <c r="G259" s="547"/>
      <c r="H259" s="548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3"/>
  <sheetViews>
    <sheetView workbookViewId="0">
      <pane xSplit="10" ySplit="3" topLeftCell="K49" activePane="bottomRight" state="frozen"/>
      <selection pane="topRight" activeCell="K1" sqref="K1"/>
      <selection pane="bottomLeft" activeCell="A4" sqref="A4"/>
      <selection pane="bottomRight" activeCell="M56" sqref="M5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3" t="s">
        <v>482</v>
      </c>
      <c r="B1" s="553"/>
      <c r="C1" s="553"/>
      <c r="D1" s="553"/>
      <c r="E1" s="553"/>
      <c r="F1" s="553"/>
      <c r="G1" s="553"/>
      <c r="H1" s="553"/>
      <c r="I1" s="553"/>
      <c r="J1" s="553"/>
      <c r="K1" s="375"/>
      <c r="L1" s="375"/>
      <c r="M1" s="375"/>
      <c r="N1" s="375"/>
      <c r="O1" s="376"/>
      <c r="S1" s="572" t="s">
        <v>142</v>
      </c>
      <c r="T1" s="572"/>
      <c r="U1" s="6" t="s">
        <v>0</v>
      </c>
      <c r="V1" s="7" t="s">
        <v>1</v>
      </c>
      <c r="W1" s="554" t="s">
        <v>2</v>
      </c>
      <c r="X1" s="555"/>
    </row>
    <row r="2" spans="1:24" thickBot="1" x14ac:dyDescent="0.3">
      <c r="A2" s="553"/>
      <c r="B2" s="553"/>
      <c r="C2" s="553"/>
      <c r="D2" s="553"/>
      <c r="E2" s="553"/>
      <c r="F2" s="553"/>
      <c r="G2" s="553"/>
      <c r="H2" s="553"/>
      <c r="I2" s="553"/>
      <c r="J2" s="553"/>
      <c r="K2" s="377"/>
      <c r="L2" s="377"/>
      <c r="M2" s="377"/>
      <c r="N2" s="378"/>
      <c r="O2" s="379"/>
      <c r="Q2" s="10"/>
      <c r="R2" s="11"/>
      <c r="S2" s="573"/>
      <c r="T2" s="57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6" t="s">
        <v>15</v>
      </c>
      <c r="P3" s="55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1" si="0">I4-F4</f>
        <v>15</v>
      </c>
      <c r="K4" s="46">
        <v>39</v>
      </c>
      <c r="L4" s="47"/>
      <c r="M4" s="47"/>
      <c r="N4" s="48">
        <f t="shared" ref="N4:N115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/>
      <c r="V4" s="54"/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/>
      <c r="V5" s="54"/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/>
      <c r="V12" s="54"/>
      <c r="W12" s="53" t="s">
        <v>551</v>
      </c>
      <c r="X12" s="70">
        <v>4176</v>
      </c>
    </row>
    <row r="13" spans="1:24" ht="22.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/>
      <c r="V13" s="54"/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/>
      <c r="V14" s="54"/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6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/>
      <c r="V15" s="54"/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53"/>
      <c r="V16" s="54"/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53"/>
      <c r="V17" s="54"/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595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53"/>
      <c r="V18" s="54"/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596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53"/>
      <c r="V19" s="54"/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598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53"/>
      <c r="V20" s="54"/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597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53"/>
      <c r="V21" s="54"/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602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53"/>
      <c r="V22" s="54"/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603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53"/>
      <c r="V23" s="54"/>
      <c r="W23" s="53" t="s">
        <v>551</v>
      </c>
      <c r="X23" s="70">
        <v>0</v>
      </c>
    </row>
    <row r="24" spans="1:24" ht="28.5" customHeight="1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592</v>
      </c>
      <c r="I24" s="411">
        <v>24450</v>
      </c>
      <c r="J24" s="45">
        <f t="shared" si="0"/>
        <v>847</v>
      </c>
      <c r="K24" s="76">
        <v>43</v>
      </c>
      <c r="L24" s="65"/>
      <c r="M24" s="65"/>
      <c r="N24" s="48">
        <f t="shared" si="1"/>
        <v>1051350</v>
      </c>
      <c r="O24" s="416"/>
      <c r="P24" s="418"/>
      <c r="Q24" s="527">
        <v>26900</v>
      </c>
      <c r="R24" s="528">
        <v>44743</v>
      </c>
      <c r="S24" s="91">
        <v>28000</v>
      </c>
      <c r="T24" s="92" t="s">
        <v>531</v>
      </c>
      <c r="U24" s="53"/>
      <c r="V24" s="54"/>
      <c r="W24" s="53" t="s">
        <v>551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592</v>
      </c>
      <c r="I25" s="411">
        <v>5535</v>
      </c>
      <c r="J25" s="45">
        <f t="shared" si="0"/>
        <v>5535</v>
      </c>
      <c r="K25" s="76">
        <v>43</v>
      </c>
      <c r="L25" s="65"/>
      <c r="M25" s="65"/>
      <c r="N25" s="48">
        <f t="shared" si="1"/>
        <v>238005</v>
      </c>
      <c r="O25" s="417"/>
      <c r="P25" s="418"/>
      <c r="Q25" s="527">
        <v>0</v>
      </c>
      <c r="R25" s="528">
        <v>44743</v>
      </c>
      <c r="S25" s="51">
        <v>0</v>
      </c>
      <c r="T25" s="92" t="s">
        <v>531</v>
      </c>
      <c r="U25" s="53"/>
      <c r="V25" s="54"/>
      <c r="W25" s="53" t="s">
        <v>551</v>
      </c>
      <c r="X25" s="70">
        <v>0</v>
      </c>
    </row>
    <row r="26" spans="1:24" ht="22.5" customHeight="1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593</v>
      </c>
      <c r="I26" s="411">
        <v>25150</v>
      </c>
      <c r="J26" s="45">
        <f t="shared" si="0"/>
        <v>1460</v>
      </c>
      <c r="K26" s="76">
        <v>43</v>
      </c>
      <c r="L26" s="65"/>
      <c r="M26" s="65"/>
      <c r="N26" s="48">
        <f t="shared" si="1"/>
        <v>1081450</v>
      </c>
      <c r="O26" s="417"/>
      <c r="P26" s="418"/>
      <c r="Q26" s="527">
        <v>26365</v>
      </c>
      <c r="R26" s="528">
        <v>44743</v>
      </c>
      <c r="S26" s="51">
        <v>28000</v>
      </c>
      <c r="T26" s="92" t="s">
        <v>538</v>
      </c>
      <c r="U26" s="53"/>
      <c r="V26" s="54"/>
      <c r="W26" s="53" t="s">
        <v>551</v>
      </c>
      <c r="X26" s="70">
        <v>4176</v>
      </c>
    </row>
    <row r="27" spans="1:24" ht="22.5" customHeight="1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593</v>
      </c>
      <c r="I27" s="411">
        <v>5400</v>
      </c>
      <c r="J27" s="45">
        <f t="shared" si="0"/>
        <v>5400</v>
      </c>
      <c r="K27" s="76">
        <v>43</v>
      </c>
      <c r="L27" s="65"/>
      <c r="M27" s="65"/>
      <c r="N27" s="48">
        <f t="shared" si="1"/>
        <v>232200</v>
      </c>
      <c r="O27" s="417"/>
      <c r="P27" s="418"/>
      <c r="Q27" s="527">
        <v>0</v>
      </c>
      <c r="R27" s="528">
        <v>44743</v>
      </c>
      <c r="S27" s="91">
        <v>0</v>
      </c>
      <c r="T27" s="92" t="s">
        <v>538</v>
      </c>
      <c r="U27" s="53"/>
      <c r="V27" s="54"/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609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11" t="s">
        <v>41</v>
      </c>
      <c r="B55" s="610" t="s">
        <v>23</v>
      </c>
      <c r="C55" s="613" t="s">
        <v>604</v>
      </c>
      <c r="D55" s="439"/>
      <c r="E55" s="40">
        <f t="shared" si="4"/>
        <v>0</v>
      </c>
      <c r="F55" s="151">
        <v>603.6</v>
      </c>
      <c r="G55" s="152">
        <v>44718</v>
      </c>
      <c r="H55" s="541" t="s">
        <v>605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18" t="s">
        <v>59</v>
      </c>
      <c r="P55" s="619">
        <v>44750</v>
      </c>
      <c r="Q55" s="616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12"/>
      <c r="B56" s="148" t="s">
        <v>606</v>
      </c>
      <c r="C56" s="614"/>
      <c r="D56" s="439"/>
      <c r="E56" s="40"/>
      <c r="F56" s="505">
        <v>130.6</v>
      </c>
      <c r="G56" s="152">
        <v>44718</v>
      </c>
      <c r="H56" s="542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20"/>
      <c r="P56" s="621"/>
      <c r="Q56" s="616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608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615" t="s">
        <v>553</v>
      </c>
      <c r="P57" s="617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8" thickBot="1" x14ac:dyDescent="0.35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7.25" x14ac:dyDescent="0.3">
      <c r="A64" s="468" t="s">
        <v>526</v>
      </c>
      <c r="B64" s="178" t="s">
        <v>543</v>
      </c>
      <c r="C64" s="474" t="s">
        <v>546</v>
      </c>
      <c r="D64" s="171"/>
      <c r="E64" s="60"/>
      <c r="F64" s="151">
        <v>100</v>
      </c>
      <c r="G64" s="152">
        <v>44737</v>
      </c>
      <c r="H64" s="388" t="s">
        <v>545</v>
      </c>
      <c r="I64" s="151">
        <v>100</v>
      </c>
      <c r="J64" s="45">
        <f>I64-F64</f>
        <v>0</v>
      </c>
      <c r="K64" s="166">
        <v>97.78</v>
      </c>
      <c r="L64" s="99"/>
      <c r="M64" s="99"/>
      <c r="N64" s="48">
        <f>K64*I64</f>
        <v>9778</v>
      </c>
      <c r="O64" s="595" t="s">
        <v>59</v>
      </c>
      <c r="P64" s="597">
        <v>44742</v>
      </c>
      <c r="Q64" s="167"/>
      <c r="R64" s="129"/>
      <c r="S64" s="92"/>
      <c r="T64" s="92"/>
      <c r="U64" s="53"/>
      <c r="V64" s="54"/>
    </row>
    <row r="65" spans="1:22" ht="18" customHeight="1" thickBot="1" x14ac:dyDescent="0.35">
      <c r="A65" s="80" t="s">
        <v>526</v>
      </c>
      <c r="B65" s="178" t="s">
        <v>543</v>
      </c>
      <c r="C65" s="183" t="s">
        <v>544</v>
      </c>
      <c r="D65" s="171"/>
      <c r="E65" s="60"/>
      <c r="F65" s="151">
        <v>100</v>
      </c>
      <c r="G65" s="152">
        <v>44740</v>
      </c>
      <c r="H65" s="153" t="s">
        <v>545</v>
      </c>
      <c r="I65" s="151">
        <v>100</v>
      </c>
      <c r="J65" s="45">
        <f>I65-F65</f>
        <v>0</v>
      </c>
      <c r="K65" s="166">
        <v>94.54</v>
      </c>
      <c r="L65" s="99"/>
      <c r="M65" s="99"/>
      <c r="N65" s="48">
        <f>K65*I65</f>
        <v>9454</v>
      </c>
      <c r="O65" s="596"/>
      <c r="P65" s="598"/>
      <c r="Q65" s="167"/>
      <c r="R65" s="129"/>
      <c r="S65" s="180"/>
      <c r="T65" s="52"/>
      <c r="U65" s="53"/>
      <c r="V65" s="54"/>
    </row>
    <row r="66" spans="1:22" ht="18" thickBot="1" x14ac:dyDescent="0.35">
      <c r="A66" s="514" t="s">
        <v>526</v>
      </c>
      <c r="B66" s="178" t="s">
        <v>539</v>
      </c>
      <c r="C66" s="183" t="s">
        <v>540</v>
      </c>
      <c r="D66" s="168"/>
      <c r="E66" s="60"/>
      <c r="F66" s="151">
        <v>274.60000000000002</v>
      </c>
      <c r="G66" s="152">
        <v>44742</v>
      </c>
      <c r="H66" s="475" t="s">
        <v>541</v>
      </c>
      <c r="I66" s="151">
        <v>47.202379999999998</v>
      </c>
      <c r="J66" s="45">
        <f>I66-F66</f>
        <v>-227.39762000000002</v>
      </c>
      <c r="K66" s="166">
        <v>84</v>
      </c>
      <c r="L66" s="99"/>
      <c r="M66" s="99"/>
      <c r="N66" s="48">
        <f>K66*I66</f>
        <v>3964.9999199999997</v>
      </c>
      <c r="O66" s="516" t="s">
        <v>542</v>
      </c>
      <c r="P66" s="513">
        <v>44742</v>
      </c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183"/>
      <c r="D67" s="171"/>
      <c r="E67" s="60"/>
      <c r="F67" s="151"/>
      <c r="G67" s="152"/>
      <c r="H67" s="388"/>
      <c r="I67" s="151"/>
      <c r="J67" s="45">
        <f t="shared" si="0"/>
        <v>0</v>
      </c>
      <c r="K67" s="166"/>
      <c r="L67" s="99"/>
      <c r="M67" s="99"/>
      <c r="N67" s="48">
        <f t="shared" si="1"/>
        <v>0</v>
      </c>
      <c r="O67" s="172"/>
      <c r="P67" s="42"/>
      <c r="Q67" s="164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183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x14ac:dyDescent="0.3">
      <c r="A69" s="71"/>
      <c r="B69" s="178"/>
      <c r="C69" s="171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51"/>
      <c r="M89" s="552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35"/>
      <c r="P95" s="545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36"/>
      <c r="P96" s="546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6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6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6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7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6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6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7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7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6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7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ref="J152:J215" si="8">I152-F152</f>
        <v>0</v>
      </c>
      <c r="K152" s="236"/>
      <c r="L152" s="242"/>
      <c r="M152" s="242"/>
      <c r="N152" s="48">
        <f t="shared" si="7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si="8"/>
        <v>0</v>
      </c>
      <c r="K153" s="236"/>
      <c r="L153" s="242"/>
      <c r="M153" s="242"/>
      <c r="N153" s="48">
        <f t="shared" si="7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43"/>
      <c r="I154" s="64"/>
      <c r="J154" s="45">
        <f t="shared" si="8"/>
        <v>0</v>
      </c>
      <c r="K154" s="244"/>
      <c r="L154" s="242"/>
      <c r="M154" s="242"/>
      <c r="N154" s="48">
        <f t="shared" si="7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12"/>
      <c r="I155" s="64"/>
      <c r="J155" s="45">
        <f t="shared" si="8"/>
        <v>0</v>
      </c>
      <c r="K155" s="246"/>
      <c r="L155" s="247"/>
      <c r="M155" s="247"/>
      <c r="N155" s="48">
        <f t="shared" si="7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6"/>
        <v>0</v>
      </c>
      <c r="F156" s="249"/>
      <c r="G156" s="235"/>
      <c r="H156" s="224"/>
      <c r="I156" s="64"/>
      <c r="J156" s="45">
        <f t="shared" si="8"/>
        <v>0</v>
      </c>
      <c r="K156" s="246"/>
      <c r="L156" s="250"/>
      <c r="M156" s="250"/>
      <c r="N156" s="48">
        <f t="shared" si="7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6"/>
        <v>0</v>
      </c>
      <c r="F157" s="64"/>
      <c r="G157" s="235"/>
      <c r="H157" s="212"/>
      <c r="I157" s="64"/>
      <c r="J157" s="45">
        <f t="shared" si="8"/>
        <v>0</v>
      </c>
      <c r="K157" s="246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51"/>
      <c r="I158" s="64"/>
      <c r="J158" s="45">
        <f t="shared" si="8"/>
        <v>0</v>
      </c>
      <c r="K158" s="100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26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2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3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6"/>
        <v>0</v>
      </c>
      <c r="F167" s="64"/>
      <c r="G167" s="235"/>
      <c r="H167" s="238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6"/>
        <v>0</v>
      </c>
      <c r="F168" s="64"/>
      <c r="G168" s="235"/>
      <c r="H168" s="63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264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117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9">D178*F178</f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9"/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ref="N180:N243" si="10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9"/>
        <v>0</v>
      </c>
      <c r="F190" s="64"/>
      <c r="G190" s="117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64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9"/>
        <v>0</v>
      </c>
      <c r="F210" s="64"/>
      <c r="G210" s="117"/>
      <c r="H210" s="63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ref="J216:J259" si="11">I216-F216</f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63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9"/>
        <v>0</v>
      </c>
      <c r="F241" s="64"/>
      <c r="G241" s="235"/>
      <c r="H241" s="252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2">D242*F242</f>
        <v>0</v>
      </c>
      <c r="F242" s="64"/>
      <c r="G242" s="235"/>
      <c r="H242" s="252"/>
      <c r="I242" s="64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ref="N244:N263" si="13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2"/>
        <v>0</v>
      </c>
      <c r="F248" s="44"/>
      <c r="G248" s="294"/>
      <c r="H248" s="295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305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2"/>
        <v>0</v>
      </c>
      <c r="F256" s="268"/>
      <c r="G256" s="235"/>
      <c r="H256" s="307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H257" s="313"/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6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2"/>
        <v>#VALUE!</v>
      </c>
      <c r="F260" s="547" t="s">
        <v>26</v>
      </c>
      <c r="G260" s="547"/>
      <c r="H260" s="548"/>
      <c r="I260" s="317">
        <f>SUM(I4:I259)</f>
        <v>390792.32237999991</v>
      </c>
      <c r="J260" s="318"/>
      <c r="K260" s="314"/>
      <c r="L260" s="319"/>
      <c r="M260" s="314"/>
      <c r="N260" s="48">
        <f t="shared" si="13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2"/>
        <v>0</v>
      </c>
      <c r="I261" s="322"/>
      <c r="J261" s="318"/>
      <c r="K261" s="314"/>
      <c r="L261" s="319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14"/>
      <c r="L262" s="314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28"/>
      <c r="N263" s="48">
        <f t="shared" si="13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16410927.21992</v>
      </c>
      <c r="O264" s="338"/>
      <c r="Q264" s="339">
        <f>SUM(Q4:Q263)</f>
        <v>354123</v>
      </c>
      <c r="R264" s="8"/>
      <c r="S264" s="340">
        <f>SUM(S17:S263)</f>
        <v>168000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16933050.219920002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63:P65">
    <sortCondition ref="C63:C65"/>
  </sortState>
  <mergeCells count="15">
    <mergeCell ref="F260:H260"/>
    <mergeCell ref="A1:J2"/>
    <mergeCell ref="S1:T2"/>
    <mergeCell ref="W1:X1"/>
    <mergeCell ref="O3:P3"/>
    <mergeCell ref="L88:M89"/>
    <mergeCell ref="O95:O96"/>
    <mergeCell ref="P95:P96"/>
    <mergeCell ref="O64:O65"/>
    <mergeCell ref="P64:P65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2"/>
  <sheetViews>
    <sheetView workbookViewId="0">
      <pane xSplit="7" ySplit="3" topLeftCell="O4" activePane="bottomRight" state="frozen"/>
      <selection pane="topRight" activeCell="H1" sqref="H1"/>
      <selection pane="bottomLeft" activeCell="A4" sqref="A4"/>
      <selection pane="bottomRight" activeCell="R9" sqref="R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3" t="s">
        <v>571</v>
      </c>
      <c r="B1" s="553"/>
      <c r="C1" s="553"/>
      <c r="D1" s="553"/>
      <c r="E1" s="553"/>
      <c r="F1" s="553"/>
      <c r="G1" s="553"/>
      <c r="H1" s="553"/>
      <c r="I1" s="553"/>
      <c r="J1" s="553"/>
      <c r="K1" s="375"/>
      <c r="L1" s="375"/>
      <c r="M1" s="375"/>
      <c r="N1" s="375"/>
      <c r="O1" s="376"/>
      <c r="S1" s="572" t="s">
        <v>142</v>
      </c>
      <c r="T1" s="572"/>
      <c r="U1" s="6" t="s">
        <v>0</v>
      </c>
      <c r="V1" s="7" t="s">
        <v>1</v>
      </c>
      <c r="W1" s="554" t="s">
        <v>2</v>
      </c>
      <c r="X1" s="555"/>
    </row>
    <row r="2" spans="1:24" thickBot="1" x14ac:dyDescent="0.3">
      <c r="A2" s="553"/>
      <c r="B2" s="553"/>
      <c r="C2" s="553"/>
      <c r="D2" s="553"/>
      <c r="E2" s="553"/>
      <c r="F2" s="553"/>
      <c r="G2" s="553"/>
      <c r="H2" s="553"/>
      <c r="I2" s="553"/>
      <c r="J2" s="553"/>
      <c r="K2" s="377"/>
      <c r="L2" s="377"/>
      <c r="M2" s="377"/>
      <c r="N2" s="378"/>
      <c r="O2" s="379"/>
      <c r="Q2" s="10"/>
      <c r="R2" s="11"/>
      <c r="S2" s="573"/>
      <c r="T2" s="57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6" t="s">
        <v>15</v>
      </c>
      <c r="P3" s="55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4" t="s">
        <v>594</v>
      </c>
      <c r="I4" s="409">
        <v>24340</v>
      </c>
      <c r="J4" s="45">
        <f t="shared" ref="J4:J150" si="0">I4-F4</f>
        <v>190</v>
      </c>
      <c r="K4" s="46">
        <v>43</v>
      </c>
      <c r="L4" s="47"/>
      <c r="M4" s="47"/>
      <c r="N4" s="48">
        <f t="shared" ref="N4:N114" si="1">K4*I4</f>
        <v>1046620</v>
      </c>
      <c r="O4" s="521"/>
      <c r="P4" s="394"/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/>
      <c r="X4" s="56"/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594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/>
      <c r="P5" s="396"/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/>
      <c r="X5" s="69"/>
    </row>
    <row r="6" spans="1:24" ht="30.75" customHeight="1" thickTop="1" thickBot="1" x14ac:dyDescent="0.35">
      <c r="A6" s="57" t="s">
        <v>573</v>
      </c>
      <c r="B6" s="58" t="s">
        <v>72</v>
      </c>
      <c r="C6" s="59"/>
      <c r="D6" s="60"/>
      <c r="E6" s="40">
        <f t="shared" si="2"/>
        <v>0</v>
      </c>
      <c r="F6" s="61">
        <v>20200</v>
      </c>
      <c r="G6" s="62">
        <v>44746</v>
      </c>
      <c r="H6" s="410" t="s">
        <v>599</v>
      </c>
      <c r="I6" s="411">
        <v>23340</v>
      </c>
      <c r="J6" s="45">
        <f t="shared" si="0"/>
        <v>3140</v>
      </c>
      <c r="K6" s="46">
        <v>43</v>
      </c>
      <c r="L6" s="65"/>
      <c r="M6" s="65"/>
      <c r="N6" s="48">
        <f t="shared" si="1"/>
        <v>1003620</v>
      </c>
      <c r="O6" s="395"/>
      <c r="P6" s="396"/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/>
      <c r="X6" s="70"/>
    </row>
    <row r="7" spans="1:24" ht="28.5" customHeight="1" thickTop="1" thickBot="1" x14ac:dyDescent="0.35">
      <c r="A7" s="57" t="s">
        <v>574</v>
      </c>
      <c r="B7" s="58" t="s">
        <v>575</v>
      </c>
      <c r="C7" s="59"/>
      <c r="D7" s="60"/>
      <c r="E7" s="40">
        <f t="shared" si="2"/>
        <v>0</v>
      </c>
      <c r="F7" s="61">
        <v>18940</v>
      </c>
      <c r="G7" s="62">
        <v>44748</v>
      </c>
      <c r="H7" s="410" t="s">
        <v>600</v>
      </c>
      <c r="I7" s="411">
        <v>24510</v>
      </c>
      <c r="J7" s="45">
        <f t="shared" si="0"/>
        <v>5570</v>
      </c>
      <c r="K7" s="46">
        <v>43</v>
      </c>
      <c r="L7" s="65"/>
      <c r="M7" s="65"/>
      <c r="N7" s="48">
        <f t="shared" si="1"/>
        <v>1053930</v>
      </c>
      <c r="O7" s="395"/>
      <c r="P7" s="396"/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/>
      <c r="X7" s="70"/>
    </row>
    <row r="8" spans="1:24" ht="27.75" customHeight="1" thickTop="1" thickBot="1" x14ac:dyDescent="0.35">
      <c r="A8" s="57" t="s">
        <v>50</v>
      </c>
      <c r="B8" s="58" t="s">
        <v>576</v>
      </c>
      <c r="C8" s="59"/>
      <c r="D8" s="60"/>
      <c r="E8" s="40">
        <f t="shared" si="2"/>
        <v>0</v>
      </c>
      <c r="F8" s="61">
        <v>18310</v>
      </c>
      <c r="G8" s="62">
        <v>44750</v>
      </c>
      <c r="H8" s="410" t="s">
        <v>601</v>
      </c>
      <c r="I8" s="411">
        <v>23090</v>
      </c>
      <c r="J8" s="45">
        <f t="shared" si="0"/>
        <v>4780</v>
      </c>
      <c r="K8" s="46">
        <v>43</v>
      </c>
      <c r="L8" s="65"/>
      <c r="M8" s="65"/>
      <c r="N8" s="48">
        <f t="shared" si="1"/>
        <v>992870</v>
      </c>
      <c r="O8" s="89"/>
      <c r="P8" s="90"/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/>
      <c r="X8" s="70"/>
    </row>
    <row r="9" spans="1:24" ht="25.5" customHeight="1" thickTop="1" thickBot="1" x14ac:dyDescent="0.35">
      <c r="A9" s="71"/>
      <c r="B9" s="58"/>
      <c r="C9" s="59"/>
      <c r="D9" s="60"/>
      <c r="E9" s="40">
        <f t="shared" si="2"/>
        <v>0</v>
      </c>
      <c r="F9" s="61"/>
      <c r="G9" s="62"/>
      <c r="H9" s="410"/>
      <c r="I9" s="411"/>
      <c r="J9" s="45">
        <f t="shared" si="0"/>
        <v>0</v>
      </c>
      <c r="K9" s="46"/>
      <c r="L9" s="65"/>
      <c r="M9" s="65"/>
      <c r="N9" s="48">
        <f t="shared" si="1"/>
        <v>0</v>
      </c>
      <c r="O9" s="89"/>
      <c r="P9" s="90"/>
      <c r="Q9" s="66"/>
      <c r="R9" s="67"/>
      <c r="S9" s="51"/>
      <c r="T9" s="52"/>
      <c r="U9" s="53"/>
      <c r="V9" s="54"/>
      <c r="W9" s="53"/>
      <c r="X9" s="70"/>
    </row>
    <row r="10" spans="1:24" ht="18.75" thickTop="1" thickBot="1" x14ac:dyDescent="0.35">
      <c r="A10" s="71"/>
      <c r="B10" s="58"/>
      <c r="C10" s="59"/>
      <c r="D10" s="72"/>
      <c r="E10" s="40">
        <f t="shared" si="2"/>
        <v>0</v>
      </c>
      <c r="F10" s="61"/>
      <c r="G10" s="62"/>
      <c r="H10" s="410"/>
      <c r="I10" s="411"/>
      <c r="J10" s="45">
        <f t="shared" si="0"/>
        <v>0</v>
      </c>
      <c r="K10" s="46"/>
      <c r="L10" s="65"/>
      <c r="M10" s="65"/>
      <c r="N10" s="48">
        <f t="shared" si="1"/>
        <v>0</v>
      </c>
      <c r="O10" s="397"/>
      <c r="P10" s="398"/>
      <c r="Q10" s="66"/>
      <c r="R10" s="67"/>
      <c r="S10" s="51"/>
      <c r="T10" s="52"/>
      <c r="U10" s="53"/>
      <c r="V10" s="54"/>
      <c r="W10" s="53"/>
      <c r="X10" s="70"/>
    </row>
    <row r="11" spans="1:24" ht="18.75" thickTop="1" thickBot="1" x14ac:dyDescent="0.35">
      <c r="A11" s="71"/>
      <c r="B11" s="58"/>
      <c r="C11" s="59"/>
      <c r="D11" s="60"/>
      <c r="E11" s="40">
        <f t="shared" si="2"/>
        <v>0</v>
      </c>
      <c r="F11" s="61"/>
      <c r="G11" s="62"/>
      <c r="H11" s="410"/>
      <c r="I11" s="411"/>
      <c r="J11" s="45">
        <f t="shared" si="0"/>
        <v>0</v>
      </c>
      <c r="K11" s="46"/>
      <c r="L11" s="65"/>
      <c r="M11" s="65"/>
      <c r="N11" s="48">
        <f t="shared" si="1"/>
        <v>0</v>
      </c>
      <c r="O11" s="397"/>
      <c r="P11" s="398"/>
      <c r="Q11" s="66"/>
      <c r="R11" s="67"/>
      <c r="S11" s="51"/>
      <c r="T11" s="52"/>
      <c r="U11" s="53"/>
      <c r="V11" s="54"/>
      <c r="W11" s="53"/>
      <c r="X11" s="70"/>
    </row>
    <row r="12" spans="1:24" ht="18.75" thickTop="1" thickBot="1" x14ac:dyDescent="0.35">
      <c r="A12" s="71"/>
      <c r="B12" s="58"/>
      <c r="C12" s="431"/>
      <c r="D12" s="60"/>
      <c r="E12" s="40">
        <f t="shared" si="2"/>
        <v>0</v>
      </c>
      <c r="F12" s="61"/>
      <c r="G12" s="62"/>
      <c r="H12" s="410"/>
      <c r="I12" s="411"/>
      <c r="J12" s="45">
        <f t="shared" si="0"/>
        <v>0</v>
      </c>
      <c r="K12" s="46"/>
      <c r="L12" s="65"/>
      <c r="M12" s="65"/>
      <c r="N12" s="48">
        <f t="shared" si="1"/>
        <v>0</v>
      </c>
      <c r="O12" s="397"/>
      <c r="P12" s="398"/>
      <c r="Q12" s="66"/>
      <c r="R12" s="67"/>
      <c r="S12" s="51"/>
      <c r="T12" s="52"/>
      <c r="U12" s="53"/>
      <c r="V12" s="54"/>
      <c r="W12" s="53"/>
      <c r="X12" s="70"/>
    </row>
    <row r="13" spans="1:24" ht="22.5" customHeight="1" thickTop="1" thickBot="1" x14ac:dyDescent="0.35">
      <c r="A13" s="71"/>
      <c r="B13" s="58"/>
      <c r="C13" s="432"/>
      <c r="D13" s="60"/>
      <c r="E13" s="40">
        <f t="shared" si="2"/>
        <v>0</v>
      </c>
      <c r="F13" s="61"/>
      <c r="G13" s="62"/>
      <c r="H13" s="410"/>
      <c r="I13" s="411"/>
      <c r="J13" s="45">
        <f t="shared" si="0"/>
        <v>0</v>
      </c>
      <c r="K13" s="46"/>
      <c r="L13" s="65"/>
      <c r="M13" s="65"/>
      <c r="N13" s="48">
        <f t="shared" si="1"/>
        <v>0</v>
      </c>
      <c r="O13" s="397"/>
      <c r="P13" s="398"/>
      <c r="Q13" s="66"/>
      <c r="R13" s="67"/>
      <c r="S13" s="51"/>
      <c r="T13" s="52"/>
      <c r="U13" s="53"/>
      <c r="V13" s="54"/>
      <c r="W13" s="53"/>
      <c r="X13" s="70"/>
    </row>
    <row r="14" spans="1:24" ht="31.5" customHeight="1" thickTop="1" thickBot="1" x14ac:dyDescent="0.35">
      <c r="A14" s="71"/>
      <c r="B14" s="58"/>
      <c r="C14" s="59"/>
      <c r="D14" s="60"/>
      <c r="E14" s="40">
        <f t="shared" si="2"/>
        <v>0</v>
      </c>
      <c r="F14" s="61"/>
      <c r="G14" s="62"/>
      <c r="H14" s="410"/>
      <c r="I14" s="411"/>
      <c r="J14" s="45">
        <f t="shared" si="0"/>
        <v>0</v>
      </c>
      <c r="K14" s="46"/>
      <c r="L14" s="65"/>
      <c r="M14" s="65"/>
      <c r="N14" s="48">
        <f t="shared" si="1"/>
        <v>0</v>
      </c>
      <c r="O14" s="397"/>
      <c r="P14" s="398"/>
      <c r="Q14" s="66"/>
      <c r="R14" s="67"/>
      <c r="S14" s="51"/>
      <c r="T14" s="52"/>
      <c r="U14" s="53"/>
      <c r="V14" s="54"/>
      <c r="W14" s="53"/>
      <c r="X14" s="70"/>
    </row>
    <row r="15" spans="1:24" ht="20.25" thickTop="1" thickBot="1" x14ac:dyDescent="0.35">
      <c r="A15" s="73"/>
      <c r="B15" s="58"/>
      <c r="C15" s="59"/>
      <c r="D15" s="60"/>
      <c r="E15" s="40">
        <f t="shared" si="2"/>
        <v>0</v>
      </c>
      <c r="F15" s="61"/>
      <c r="G15" s="62"/>
      <c r="H15" s="410"/>
      <c r="I15" s="411"/>
      <c r="J15" s="45">
        <f t="shared" si="0"/>
        <v>0</v>
      </c>
      <c r="K15" s="46"/>
      <c r="L15" s="65"/>
      <c r="M15" s="65"/>
      <c r="N15" s="48">
        <f t="shared" si="1"/>
        <v>0</v>
      </c>
      <c r="O15" s="397"/>
      <c r="P15" s="398"/>
      <c r="Q15" s="66"/>
      <c r="R15" s="67"/>
      <c r="S15" s="51"/>
      <c r="T15" s="92"/>
      <c r="U15" s="53"/>
      <c r="V15" s="54"/>
      <c r="W15" s="53"/>
      <c r="X15" s="70"/>
    </row>
    <row r="16" spans="1:24" ht="18.75" thickTop="1" thickBot="1" x14ac:dyDescent="0.35">
      <c r="A16" s="71"/>
      <c r="B16" s="58"/>
      <c r="C16" s="74"/>
      <c r="D16" s="60"/>
      <c r="E16" s="40">
        <f t="shared" si="2"/>
        <v>0</v>
      </c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53"/>
      <c r="V16" s="54"/>
      <c r="W16" s="53"/>
      <c r="X16" s="70"/>
    </row>
    <row r="17" spans="1:24" ht="28.5" customHeight="1" thickTop="1" thickBot="1" x14ac:dyDescent="0.35">
      <c r="A17" s="75"/>
      <c r="B17" s="58"/>
      <c r="C17" s="59"/>
      <c r="D17" s="60"/>
      <c r="E17" s="40">
        <f t="shared" si="2"/>
        <v>0</v>
      </c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30" customHeight="1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17" t="s">
        <v>552</v>
      </c>
      <c r="B30" s="93" t="s">
        <v>23</v>
      </c>
      <c r="C30" s="59"/>
      <c r="D30" s="60"/>
      <c r="E30" s="40">
        <f t="shared" si="2"/>
        <v>0</v>
      </c>
      <c r="F30" s="61">
        <v>4027.9</v>
      </c>
      <c r="G30" s="62">
        <v>44718</v>
      </c>
      <c r="H30" s="410"/>
      <c r="I30" s="411">
        <v>4027.9</v>
      </c>
      <c r="J30" s="45">
        <f t="shared" si="0"/>
        <v>0</v>
      </c>
      <c r="K30" s="76">
        <v>96</v>
      </c>
      <c r="L30" s="65"/>
      <c r="M30" s="65"/>
      <c r="N30" s="48">
        <f t="shared" si="1"/>
        <v>386678.4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23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8" thickBot="1" x14ac:dyDescent="0.35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17.25" x14ac:dyDescent="0.3">
      <c r="A66" s="574" t="s">
        <v>579</v>
      </c>
      <c r="B66" s="178" t="s">
        <v>585</v>
      </c>
      <c r="C66" s="600" t="s">
        <v>586</v>
      </c>
      <c r="D66" s="171"/>
      <c r="E66" s="60"/>
      <c r="F66" s="151">
        <v>58855</v>
      </c>
      <c r="G66" s="152">
        <v>44748</v>
      </c>
      <c r="H66" s="533" t="s">
        <v>587</v>
      </c>
      <c r="I66" s="151">
        <v>58855</v>
      </c>
      <c r="J66" s="45">
        <f t="shared" si="0"/>
        <v>0</v>
      </c>
      <c r="K66" s="166">
        <v>1</v>
      </c>
      <c r="L66" s="99"/>
      <c r="M66" s="99"/>
      <c r="N66" s="48">
        <f t="shared" si="1"/>
        <v>58855</v>
      </c>
      <c r="O66" s="604" t="s">
        <v>59</v>
      </c>
      <c r="P66" s="597">
        <v>44750</v>
      </c>
      <c r="Q66" s="167"/>
      <c r="R66" s="129"/>
      <c r="S66" s="180"/>
      <c r="T66" s="52"/>
      <c r="U66" s="53"/>
      <c r="V66" s="54"/>
    </row>
    <row r="67" spans="1:22" ht="18.600000000000001" customHeight="1" x14ac:dyDescent="0.3">
      <c r="A67" s="599"/>
      <c r="B67" s="178" t="s">
        <v>588</v>
      </c>
      <c r="C67" s="601"/>
      <c r="D67" s="171"/>
      <c r="E67" s="60"/>
      <c r="F67" s="151">
        <v>28199</v>
      </c>
      <c r="G67" s="152">
        <v>44748</v>
      </c>
      <c r="H67" s="603"/>
      <c r="I67" s="151">
        <v>28199</v>
      </c>
      <c r="J67" s="45">
        <f t="shared" si="0"/>
        <v>0</v>
      </c>
      <c r="K67" s="46">
        <v>1</v>
      </c>
      <c r="L67" s="65"/>
      <c r="M67" s="99"/>
      <c r="N67" s="48">
        <f t="shared" si="1"/>
        <v>28199</v>
      </c>
      <c r="O67" s="605"/>
      <c r="P67" s="607"/>
      <c r="Q67" s="167"/>
      <c r="R67" s="129"/>
      <c r="S67" s="180"/>
      <c r="T67" s="52"/>
      <c r="U67" s="53"/>
      <c r="V67" s="54"/>
    </row>
    <row r="68" spans="1:22" ht="18" thickBot="1" x14ac:dyDescent="0.35">
      <c r="A68" s="578"/>
      <c r="B68" s="178" t="s">
        <v>589</v>
      </c>
      <c r="C68" s="602"/>
      <c r="D68" s="171"/>
      <c r="E68" s="60"/>
      <c r="F68" s="151">
        <v>26810</v>
      </c>
      <c r="G68" s="152">
        <v>44748</v>
      </c>
      <c r="H68" s="534"/>
      <c r="I68" s="151">
        <v>26810</v>
      </c>
      <c r="J68" s="45">
        <f t="shared" si="0"/>
        <v>0</v>
      </c>
      <c r="K68" s="46">
        <v>1</v>
      </c>
      <c r="L68" s="65"/>
      <c r="M68" s="99"/>
      <c r="N68" s="48">
        <f t="shared" si="1"/>
        <v>26810</v>
      </c>
      <c r="O68" s="606"/>
      <c r="P68" s="598"/>
      <c r="Q68" s="167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72"/>
      <c r="P69" s="525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51"/>
      <c r="M87" s="55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5"/>
      <c r="P94" s="54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36"/>
      <c r="P95" s="54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47" t="s">
        <v>26</v>
      </c>
      <c r="G259" s="547"/>
      <c r="H259" s="548"/>
      <c r="I259" s="317">
        <f>SUM(I4:I258)</f>
        <v>227210.55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5033274.5250000004</v>
      </c>
      <c r="O263" s="338"/>
      <c r="Q263" s="339">
        <f>SUM(Q4:Q262)</f>
        <v>91033</v>
      </c>
      <c r="R263" s="8"/>
      <c r="S263" s="340">
        <f>SUM(S17:S262)</f>
        <v>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5124307.5250000004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3">
    <mergeCell ref="S1:T2"/>
    <mergeCell ref="W1:X1"/>
    <mergeCell ref="O3:P3"/>
    <mergeCell ref="L87:M88"/>
    <mergeCell ref="O94:O95"/>
    <mergeCell ref="P94:P95"/>
    <mergeCell ref="F259:H259"/>
    <mergeCell ref="A1:J2"/>
    <mergeCell ref="A66:A68"/>
    <mergeCell ref="C66:C68"/>
    <mergeCell ref="H66:H68"/>
    <mergeCell ref="O66:O68"/>
    <mergeCell ref="P66:P6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2022-07-13T20:55:10Z</dcterms:modified>
</cp:coreProperties>
</file>