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7 JULIO  2022\"/>
    </mc:Choice>
  </mc:AlternateContent>
  <bookViews>
    <workbookView xWindow="9375" yWindow="690" windowWidth="17955" windowHeight="13620" firstSheet="3" activeTab="6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I876" i="10" l="1"/>
  <c r="J458" i="11" l="1"/>
  <c r="J459" i="11"/>
  <c r="J460" i="11" s="1"/>
  <c r="J461" i="11" s="1"/>
  <c r="J462" i="11" s="1"/>
  <c r="I458" i="11"/>
  <c r="I875" i="10" l="1"/>
  <c r="I874" i="10" l="1"/>
  <c r="I873" i="10"/>
  <c r="I872" i="10"/>
  <c r="I871" i="10" l="1"/>
  <c r="I870" i="10"/>
  <c r="I869" i="10"/>
  <c r="I868" i="10"/>
  <c r="J868" i="10" s="1"/>
  <c r="I866" i="10"/>
  <c r="J869" i="10" l="1"/>
  <c r="J870" i="10" s="1"/>
  <c r="J871" i="10" s="1"/>
  <c r="J872" i="10" s="1"/>
  <c r="J873" i="10" s="1"/>
  <c r="J874" i="10" s="1"/>
  <c r="J875" i="10" s="1"/>
  <c r="J876" i="10" s="1"/>
  <c r="J877" i="10" s="1"/>
  <c r="J878" i="10" s="1"/>
  <c r="J879" i="10" s="1"/>
  <c r="J880" i="10" s="1"/>
  <c r="J881" i="10" s="1"/>
  <c r="J882" i="10" s="1"/>
  <c r="J883" i="10" s="1"/>
  <c r="J884" i="10" s="1"/>
  <c r="J885" i="10" s="1"/>
  <c r="J886" i="10" s="1"/>
  <c r="J887" i="10" s="1"/>
  <c r="J888" i="10" s="1"/>
  <c r="J889" i="10" s="1"/>
  <c r="J890" i="10" s="1"/>
  <c r="J891" i="10" s="1"/>
  <c r="J892" i="10" s="1"/>
  <c r="I867" i="10" l="1"/>
  <c r="I449" i="11" l="1"/>
  <c r="I448" i="11"/>
  <c r="I865" i="10"/>
  <c r="I864" i="10"/>
  <c r="I862" i="10"/>
  <c r="I863" i="10"/>
  <c r="I861" i="10" l="1"/>
  <c r="I859" i="10"/>
  <c r="I860" i="10"/>
  <c r="I858" i="10" l="1"/>
  <c r="I857" i="10" l="1"/>
  <c r="I856" i="10"/>
  <c r="I855" i="10" l="1"/>
  <c r="I443" i="11" l="1"/>
  <c r="I854" i="10"/>
  <c r="I853" i="10"/>
  <c r="I852" i="10" l="1"/>
  <c r="I851" i="10"/>
  <c r="I849" i="10"/>
  <c r="I850" i="10"/>
  <c r="I848" i="10" l="1"/>
  <c r="I847" i="10"/>
  <c r="I846" i="10" l="1"/>
  <c r="I845" i="10" l="1"/>
  <c r="I434" i="11" l="1"/>
  <c r="I844" i="10"/>
  <c r="I843" i="10"/>
  <c r="I841" i="10"/>
  <c r="I839" i="10"/>
  <c r="I838" i="10"/>
  <c r="I840" i="10"/>
  <c r="I842" i="10"/>
  <c r="I837" i="10" l="1"/>
  <c r="I836" i="10"/>
  <c r="E834" i="10"/>
  <c r="I835" i="10"/>
  <c r="I430" i="11" l="1"/>
  <c r="I431" i="11" l="1"/>
  <c r="I426" i="11" l="1"/>
  <c r="I825" i="10"/>
  <c r="I824" i="10"/>
  <c r="I423" i="11" l="1"/>
  <c r="I806" i="10" l="1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6" i="10"/>
  <c r="I827" i="10"/>
  <c r="I828" i="10"/>
  <c r="I829" i="10"/>
  <c r="I830" i="10"/>
  <c r="I831" i="10"/>
  <c r="I832" i="10"/>
  <c r="I797" i="10" l="1"/>
  <c r="I796" i="10"/>
  <c r="I795" i="10"/>
  <c r="I792" i="10"/>
  <c r="I791" i="10"/>
  <c r="I790" i="10"/>
  <c r="I784" i="10" l="1"/>
  <c r="I778" i="10" l="1"/>
  <c r="I781" i="10"/>
  <c r="I782" i="10"/>
  <c r="I783" i="10"/>
  <c r="I785" i="10"/>
  <c r="I786" i="10"/>
  <c r="I787" i="10"/>
  <c r="I788" i="10"/>
  <c r="I789" i="10"/>
  <c r="I793" i="10"/>
  <c r="I794" i="10"/>
  <c r="I798" i="10"/>
  <c r="I799" i="10"/>
  <c r="I800" i="10"/>
  <c r="I801" i="10"/>
  <c r="I802" i="10"/>
  <c r="I803" i="10"/>
  <c r="I804" i="10"/>
  <c r="I805" i="10"/>
  <c r="I833" i="10"/>
  <c r="I834" i="10"/>
  <c r="I894" i="10"/>
  <c r="I768" i="10" l="1"/>
  <c r="I767" i="10"/>
  <c r="G401" i="11" l="1"/>
  <c r="G398" i="11" l="1"/>
  <c r="I750" i="10" l="1"/>
  <c r="I747" i="10"/>
  <c r="I752" i="10" l="1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9" i="10"/>
  <c r="I770" i="10"/>
  <c r="I771" i="10"/>
  <c r="I772" i="10"/>
  <c r="I773" i="10"/>
  <c r="I774" i="10"/>
  <c r="I775" i="10"/>
  <c r="I776" i="10"/>
  <c r="I777" i="10"/>
  <c r="I779" i="10"/>
  <c r="I780" i="10"/>
  <c r="I740" i="10" l="1"/>
  <c r="I738" i="10"/>
  <c r="I736" i="10"/>
  <c r="I734" i="10" l="1"/>
  <c r="I729" i="10" l="1"/>
  <c r="I725" i="10"/>
  <c r="I733" i="10"/>
  <c r="I735" i="10"/>
  <c r="I737" i="10"/>
  <c r="I739" i="10"/>
  <c r="I741" i="10"/>
  <c r="I742" i="10"/>
  <c r="I743" i="10"/>
  <c r="I744" i="10"/>
  <c r="I745" i="10"/>
  <c r="I746" i="10"/>
  <c r="I749" i="10"/>
  <c r="I751" i="10"/>
  <c r="I748" i="10"/>
  <c r="I726" i="10" l="1"/>
  <c r="I724" i="10"/>
  <c r="I721" i="10" l="1"/>
  <c r="I720" i="10"/>
  <c r="I719" i="10"/>
  <c r="I717" i="10"/>
  <c r="I714" i="10" l="1"/>
  <c r="I713" i="10"/>
  <c r="I712" i="10"/>
  <c r="I378" i="11"/>
  <c r="I379" i="11"/>
  <c r="I723" i="10" l="1"/>
  <c r="I727" i="10"/>
  <c r="I728" i="10"/>
  <c r="I731" i="10"/>
  <c r="I730" i="10"/>
  <c r="I732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895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88" i="11" l="1"/>
  <c r="I587" i="11"/>
  <c r="I586" i="11"/>
  <c r="I585" i="11"/>
  <c r="I584" i="11"/>
  <c r="I583" i="11"/>
  <c r="I582" i="11"/>
  <c r="I581" i="11"/>
  <c r="I580" i="11"/>
  <c r="I579" i="1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7" i="11"/>
  <c r="I456" i="11"/>
  <c r="I455" i="11"/>
  <c r="I454" i="11"/>
  <c r="I453" i="11"/>
  <c r="I452" i="11"/>
  <c r="I451" i="11"/>
  <c r="I450" i="11"/>
  <c r="I447" i="11"/>
  <c r="I446" i="11"/>
  <c r="I445" i="11"/>
  <c r="I444" i="11"/>
  <c r="I442" i="11"/>
  <c r="I441" i="11"/>
  <c r="I440" i="11"/>
  <c r="I439" i="11"/>
  <c r="I438" i="11"/>
  <c r="I437" i="11"/>
  <c r="I436" i="11"/>
  <c r="I435" i="11"/>
  <c r="I433" i="11"/>
  <c r="I432" i="11"/>
  <c r="I429" i="11"/>
  <c r="I428" i="11"/>
  <c r="I427" i="11"/>
  <c r="I425" i="11"/>
  <c r="I424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89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896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897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378" i="11" l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06" i="10"/>
  <c r="I530" i="3"/>
  <c r="I531" i="3"/>
  <c r="I528" i="3"/>
  <c r="I529" i="3"/>
  <c r="I524" i="3"/>
  <c r="I525" i="3"/>
  <c r="I526" i="3"/>
  <c r="I527" i="3"/>
  <c r="I522" i="3"/>
  <c r="I523" i="3"/>
  <c r="J423" i="11" l="1"/>
  <c r="J424" i="11" s="1"/>
  <c r="J425" i="11" s="1"/>
  <c r="J407" i="10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26" i="11" l="1"/>
  <c r="J427" i="11" s="1"/>
  <c r="J428" i="11" s="1"/>
  <c r="J429" i="11" s="1"/>
  <c r="J430" i="11" s="1"/>
  <c r="J431" i="11" s="1"/>
  <c r="J494" i="10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432" i="11" l="1"/>
  <c r="J433" i="11" s="1"/>
  <c r="J508" i="10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434" i="11" l="1"/>
  <c r="J435" i="11" s="1"/>
  <c r="J436" i="11" s="1"/>
  <c r="J437" i="11" s="1"/>
  <c r="J438" i="11" s="1"/>
  <c r="J439" i="11" s="1"/>
  <c r="J440" i="11" s="1"/>
  <c r="J441" i="11" s="1"/>
  <c r="J442" i="11" s="1"/>
  <c r="J511" i="10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443" i="11" l="1"/>
  <c r="J444" i="11" s="1"/>
  <c r="J445" i="11" s="1"/>
  <c r="J446" i="11" s="1"/>
  <c r="J447" i="11" s="1"/>
  <c r="J515" i="10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448" i="11" l="1"/>
  <c r="J524" i="10"/>
  <c r="I416" i="3"/>
  <c r="I417" i="3"/>
  <c r="I418" i="3"/>
  <c r="I419" i="3"/>
  <c r="I420" i="3"/>
  <c r="I421" i="3"/>
  <c r="I414" i="3"/>
  <c r="I415" i="3"/>
  <c r="I412" i="3"/>
  <c r="I413" i="3"/>
  <c r="J449" i="11" l="1"/>
  <c r="J450" i="11" s="1"/>
  <c r="J451" i="11" s="1"/>
  <c r="J452" i="11" s="1"/>
  <c r="J453" i="11" s="1"/>
  <c r="J454" i="11" s="1"/>
  <c r="J455" i="11" s="1"/>
  <c r="J456" i="11" s="1"/>
  <c r="J457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576" i="11" s="1"/>
  <c r="J577" i="11" s="1"/>
  <c r="J578" i="11" s="1"/>
  <c r="J579" i="11" s="1"/>
  <c r="J580" i="11" s="1"/>
  <c r="J581" i="11" s="1"/>
  <c r="J582" i="11" s="1"/>
  <c r="J583" i="11" s="1"/>
  <c r="J584" i="11" s="1"/>
  <c r="J525" i="10"/>
  <c r="J526" i="10" s="1"/>
  <c r="J527" i="10" s="1"/>
  <c r="J528" i="10" s="1"/>
  <c r="I408" i="3"/>
  <c r="I409" i="3"/>
  <c r="J529" i="10" l="1"/>
  <c r="J530" i="10" s="1"/>
  <c r="I407" i="3"/>
  <c r="I406" i="3"/>
  <c r="I404" i="3"/>
  <c r="I405" i="3"/>
  <c r="I402" i="3"/>
  <c r="I403" i="3"/>
  <c r="I400" i="3"/>
  <c r="I401" i="3"/>
  <c r="J531" i="10" l="1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29" i="10" l="1"/>
  <c r="J730" i="10" s="1"/>
  <c r="J731" i="10" s="1"/>
  <c r="J732" i="10" s="1"/>
  <c r="J733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J734" i="10" l="1"/>
  <c r="J735" i="10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36" i="10" l="1"/>
  <c r="J737" i="10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J738" i="10" l="1"/>
  <c r="J739" i="10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740" i="10" l="1"/>
  <c r="J741" i="10" s="1"/>
  <c r="J742" i="10" s="1"/>
  <c r="J743" i="10" s="1"/>
  <c r="J744" i="10" s="1"/>
  <c r="J745" i="10" s="1"/>
  <c r="J746" i="10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747" i="10" l="1"/>
  <c r="J748" i="10" s="1"/>
  <c r="J749" i="10" s="1"/>
  <c r="J166" i="6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750" i="10" l="1"/>
  <c r="J751" i="10" s="1"/>
  <c r="J752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225" i="3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767" i="10" l="1"/>
  <c r="J768" i="10" s="1"/>
  <c r="J769" i="10" s="1"/>
  <c r="J770" i="10" s="1"/>
  <c r="J771" i="10" s="1"/>
  <c r="J772" i="10" s="1"/>
  <c r="J773" i="10" s="1"/>
  <c r="J774" i="10" s="1"/>
  <c r="J775" i="10" s="1"/>
  <c r="J776" i="10" s="1"/>
  <c r="J777" i="10" s="1"/>
  <c r="I45" i="5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778" i="10" l="1"/>
  <c r="J779" i="10" s="1"/>
  <c r="J780" i="10" s="1"/>
  <c r="J781" i="10" s="1"/>
  <c r="J782" i="10" s="1"/>
  <c r="J783" i="10" s="1"/>
  <c r="J490" i="3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784" i="10" l="1"/>
  <c r="J785" i="10" s="1"/>
  <c r="J786" i="10" s="1"/>
  <c r="J787" i="10" s="1"/>
  <c r="J788" i="10" s="1"/>
  <c r="J789" i="10" s="1"/>
  <c r="J161" i="1"/>
  <c r="J162" i="1"/>
  <c r="J163" i="1"/>
  <c r="J164" i="1"/>
  <c r="J165" i="1"/>
  <c r="J166" i="1"/>
  <c r="J790" i="10" l="1"/>
  <c r="J177" i="1"/>
  <c r="J178" i="1"/>
  <c r="J791" i="10" l="1"/>
  <c r="J157" i="1"/>
  <c r="J158" i="1"/>
  <c r="J159" i="1"/>
  <c r="J160" i="1"/>
  <c r="J167" i="1"/>
  <c r="J168" i="1"/>
  <c r="J169" i="1"/>
  <c r="J170" i="1"/>
  <c r="J174" i="1"/>
  <c r="J175" i="1"/>
  <c r="J176" i="1"/>
  <c r="J179" i="1"/>
  <c r="J792" i="10" l="1"/>
  <c r="J793" i="10" s="1"/>
  <c r="J794" i="10" s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795" i="10" l="1"/>
  <c r="J796" i="10" s="1"/>
  <c r="J55" i="1"/>
  <c r="J56" i="1"/>
  <c r="J57" i="1"/>
  <c r="J797" i="10" l="1"/>
  <c r="J798" i="10" s="1"/>
  <c r="J799" i="10" s="1"/>
  <c r="J800" i="10" s="1"/>
  <c r="J801" i="10" s="1"/>
  <c r="J802" i="10" s="1"/>
  <c r="J803" i="10" s="1"/>
  <c r="J804" i="10" s="1"/>
  <c r="J805" i="10" s="1"/>
  <c r="J131" i="1"/>
  <c r="J132" i="1"/>
  <c r="J133" i="1"/>
  <c r="J128" i="1"/>
  <c r="J129" i="1"/>
  <c r="J130" i="1"/>
  <c r="J806" i="10" l="1"/>
  <c r="J807" i="10" s="1"/>
  <c r="J808" i="10" s="1"/>
  <c r="J809" i="10" s="1"/>
  <c r="J810" i="10" s="1"/>
  <c r="J811" i="10" s="1"/>
  <c r="J812" i="10" s="1"/>
  <c r="J813" i="10" s="1"/>
  <c r="J814" i="10" s="1"/>
  <c r="J815" i="10" s="1"/>
  <c r="J816" i="10" s="1"/>
  <c r="J817" i="10" s="1"/>
  <c r="J818" i="10" s="1"/>
  <c r="J819" i="10" s="1"/>
  <c r="J820" i="10" s="1"/>
  <c r="J821" i="10" s="1"/>
  <c r="J822" i="10" s="1"/>
  <c r="J823" i="10" s="1"/>
  <c r="J124" i="1"/>
  <c r="J125" i="1"/>
  <c r="J126" i="1"/>
  <c r="J123" i="1"/>
  <c r="J127" i="1"/>
  <c r="J824" i="10" l="1"/>
  <c r="J107" i="1"/>
  <c r="J108" i="1"/>
  <c r="J109" i="1"/>
  <c r="J825" i="10" l="1"/>
  <c r="J826" i="10" s="1"/>
  <c r="J827" i="10" s="1"/>
  <c r="J828" i="10" s="1"/>
  <c r="J829" i="10" s="1"/>
  <c r="J830" i="10" s="1"/>
  <c r="J831" i="10" s="1"/>
  <c r="J832" i="10" s="1"/>
  <c r="J833" i="10" s="1"/>
  <c r="J834" i="10" s="1"/>
  <c r="J102" i="1"/>
  <c r="J103" i="1"/>
  <c r="J104" i="1"/>
  <c r="J105" i="1"/>
  <c r="J106" i="1"/>
  <c r="J835" i="10" l="1"/>
  <c r="J836" i="10" s="1"/>
  <c r="J837" i="10" s="1"/>
  <c r="J838" i="10" s="1"/>
  <c r="J839" i="10" s="1"/>
  <c r="J840" i="10" s="1"/>
  <c r="J841" i="10" s="1"/>
  <c r="J842" i="10" s="1"/>
  <c r="J843" i="10" s="1"/>
  <c r="J844" i="10" s="1"/>
  <c r="J845" i="10" s="1"/>
  <c r="J91" i="1"/>
  <c r="J92" i="1"/>
  <c r="J93" i="1"/>
  <c r="J89" i="1"/>
  <c r="J90" i="1"/>
  <c r="J87" i="1"/>
  <c r="J88" i="1"/>
  <c r="J846" i="10" l="1"/>
  <c r="J847" i="10" s="1"/>
  <c r="J848" i="10" s="1"/>
  <c r="J72" i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849" i="10" l="1"/>
  <c r="J850" i="10" s="1"/>
  <c r="J851" i="10" s="1"/>
  <c r="J852" i="10" s="1"/>
  <c r="J853" i="10" s="1"/>
  <c r="J854" i="10" s="1"/>
  <c r="J855" i="10" s="1"/>
  <c r="J856" i="10" s="1"/>
  <c r="J857" i="10" s="1"/>
  <c r="J858" i="10" s="1"/>
  <c r="J40" i="1"/>
  <c r="J41" i="1"/>
  <c r="J42" i="1"/>
  <c r="J43" i="1"/>
  <c r="J44" i="1"/>
  <c r="J859" i="10" l="1"/>
  <c r="J860" i="10" s="1"/>
  <c r="J861" i="10" s="1"/>
  <c r="J38" i="1"/>
  <c r="J39" i="1"/>
  <c r="J862" i="10" l="1"/>
  <c r="J863" i="10" s="1"/>
  <c r="J864" i="10" s="1"/>
  <c r="J865" i="10" s="1"/>
  <c r="J45" i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866" i="10" l="1"/>
  <c r="J867" i="10" s="1"/>
  <c r="J893" i="10" s="1"/>
  <c r="J894" i="10" s="1"/>
  <c r="J895" i="10" s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<sst xmlns="http://schemas.openxmlformats.org/spreadsheetml/2006/main" count="5035" uniqueCount="4000">
  <si>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</si>
  <si>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</si>
  <si>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</si>
  <si>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</si>
  <si>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</si>
  <si>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</si>
  <si>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</si>
  <si>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</si>
  <si>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</si>
  <si>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</si>
  <si>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</si>
  <si>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</si>
  <si>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</si>
  <si>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</si>
  <si>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</si>
  <si>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</si>
  <si>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</si>
  <si>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</si>
  <si>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</si>
  <si>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</si>
  <si>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</si>
  <si>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</si>
  <si>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</si>
  <si>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</si>
  <si>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</si>
  <si>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</si>
  <si>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</si>
  <si>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</si>
  <si>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</si>
  <si>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</si>
  <si>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</si>
  <si>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</si>
  <si>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</si>
  <si>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</si>
  <si>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</si>
  <si>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</si>
  <si>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</si>
  <si>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</si>
  <si>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</si>
  <si>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</si>
  <si>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</si>
  <si>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</si>
  <si>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</si>
  <si>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</si>
  <si>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</si>
  <si>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</si>
  <si>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</si>
  <si>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</si>
  <si>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</si>
  <si>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</si>
  <si>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</si>
  <si>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</si>
  <si>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</si>
  <si>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</si>
  <si>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</si>
  <si>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</si>
  <si>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</si>
  <si>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</si>
  <si>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</si>
  <si>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</si>
  <si>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</si>
  <si>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</si>
  <si>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</si>
  <si>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</si>
  <si>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</si>
  <si>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</si>
  <si>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</si>
  <si>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</si>
  <si>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</si>
  <si>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</si>
  <si>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</si>
  <si>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</si>
  <si>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</si>
  <si>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</si>
  <si>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</si>
  <si>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</si>
  <si>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</si>
  <si>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</si>
  <si>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</si>
  <si>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</si>
  <si>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</si>
  <si>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</si>
  <si>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</si>
  <si>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</si>
  <si>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</si>
  <si>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</si>
  <si>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</si>
  <si>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</si>
  <si>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</si>
  <si>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</si>
  <si>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</si>
  <si>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</si>
  <si>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</si>
  <si>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</si>
  <si>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</si>
  <si>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</si>
  <si>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</si>
  <si>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</si>
  <si>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</si>
  <si>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</si>
  <si>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</si>
  <si>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</si>
  <si>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</si>
  <si>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</si>
  <si>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</si>
  <si>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</si>
  <si>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</si>
  <si>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</si>
  <si>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</si>
  <si>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</si>
  <si>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</si>
  <si>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</si>
  <si>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</si>
  <si>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</si>
  <si>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</si>
  <si>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</si>
  <si>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</si>
  <si>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</si>
  <si>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</si>
  <si>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</si>
  <si>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</si>
  <si>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</si>
  <si>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</si>
  <si>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</si>
  <si>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</si>
  <si>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</si>
  <si>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</si>
  <si>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</si>
  <si>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</si>
  <si>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</si>
  <si>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</si>
  <si>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</si>
  <si>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</si>
  <si>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</si>
  <si>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</si>
  <si>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</si>
  <si>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</si>
  <si>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</si>
  <si>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</si>
  <si>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</si>
  <si>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</si>
  <si>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</si>
  <si>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</si>
  <si>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</si>
  <si>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</si>
  <si>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</si>
  <si>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</si>
  <si>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</si>
  <si>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</si>
  <si>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</si>
  <si>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</si>
  <si>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</si>
  <si>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</si>
  <si>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</si>
  <si>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</si>
  <si>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</si>
  <si>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</si>
  <si>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</si>
  <si>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</si>
  <si>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</si>
  <si>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</si>
  <si>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</si>
  <si>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</si>
  <si>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</si>
  <si>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</si>
  <si>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</si>
  <si>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</si>
  <si>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</si>
  <si>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</si>
  <si>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</si>
  <si>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</si>
  <si>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</si>
  <si>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</si>
  <si>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</si>
  <si>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</si>
  <si>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</si>
  <si>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</si>
  <si>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</si>
  <si>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</si>
  <si>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</si>
  <si>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</si>
  <si>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</si>
  <si>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</si>
  <si>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</si>
  <si>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</si>
  <si>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</si>
  <si>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</si>
  <si>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</si>
  <si>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</si>
  <si>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</si>
  <si>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</si>
  <si>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</si>
  <si>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</si>
  <si>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</si>
  <si>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</si>
  <si>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</si>
  <si>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</si>
  <si>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</si>
  <si>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</si>
  <si>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</si>
  <si>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</si>
  <si>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</si>
  <si>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</si>
  <si>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</si>
  <si>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</si>
  <si>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</si>
  <si>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</si>
  <si>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</si>
  <si>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</si>
  <si>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</si>
  <si>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</si>
  <si>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</si>
  <si>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</si>
  <si>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</si>
  <si>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</si>
  <si>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</si>
  <si>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</si>
  <si>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</si>
  <si>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</si>
  <si>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</si>
  <si>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</si>
  <si>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</si>
  <si>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</si>
  <si>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</si>
  <si>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</si>
  <si>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</si>
  <si>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</si>
  <si>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</si>
  <si>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</si>
  <si>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</si>
  <si>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</si>
  <si>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</si>
  <si>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</si>
  <si>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</si>
  <si>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</si>
  <si>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</si>
  <si>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</si>
  <si>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</si>
  <si>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</si>
  <si>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</si>
  <si>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</si>
  <si>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</si>
  <si>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</si>
  <si>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</si>
  <si>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</si>
  <si>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</si>
  <si>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</si>
  <si>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</si>
  <si>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</si>
  <si>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</si>
  <si>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</si>
  <si>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</si>
  <si>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</si>
  <si>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</si>
  <si>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</si>
  <si>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</si>
  <si>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</si>
  <si>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</si>
  <si>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</si>
  <si>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</si>
  <si>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</si>
  <si>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</si>
  <si>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</si>
  <si>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</si>
  <si>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</si>
  <si>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</si>
  <si>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</si>
  <si>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</si>
  <si>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</si>
  <si>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</si>
  <si>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</si>
  <si>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</si>
  <si>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</si>
  <si>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</si>
  <si>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</si>
  <si>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</si>
  <si>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</si>
  <si>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</si>
  <si>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</si>
  <si>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</si>
  <si>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</si>
  <si>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</si>
  <si>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</si>
  <si>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</si>
  <si>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</si>
  <si>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</si>
  <si>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</si>
  <si>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</si>
  <si>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</si>
  <si>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</si>
  <si>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</si>
  <si>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</si>
  <si>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</si>
  <si>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</si>
  <si>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</si>
  <si>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</si>
  <si>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</si>
  <si>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</si>
  <si>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</si>
  <si>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</si>
  <si>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</si>
  <si>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</si>
  <si>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</si>
  <si>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</si>
  <si>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</si>
  <si>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</si>
  <si>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</si>
  <si>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</si>
  <si>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</si>
  <si>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</si>
  <si>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</si>
  <si>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</si>
  <si>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</si>
  <si>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</si>
  <si>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</si>
  <si>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</si>
  <si>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</si>
  <si>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</si>
  <si>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</si>
  <si>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</si>
  <si>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</si>
  <si>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</si>
  <si>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</si>
  <si>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</si>
  <si>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</si>
  <si>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</si>
  <si>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</si>
  <si>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</si>
  <si>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</si>
  <si>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</si>
  <si>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</si>
  <si>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</si>
  <si>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</si>
  <si>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</si>
  <si>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</si>
  <si>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</si>
  <si>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</si>
  <si>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</si>
  <si>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</si>
  <si>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</si>
  <si>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</si>
  <si>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</si>
  <si>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</si>
  <si>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</si>
  <si>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</si>
  <si>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</si>
  <si>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</si>
  <si>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</si>
  <si>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</si>
  <si>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</si>
  <si>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</si>
  <si>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</si>
  <si>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</si>
  <si>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</si>
  <si>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</si>
  <si>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</si>
  <si>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</si>
  <si>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</si>
  <si>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</si>
  <si>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</si>
  <si>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</si>
  <si>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</si>
  <si>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</si>
  <si>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</si>
  <si>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</si>
  <si>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</si>
  <si>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</si>
  <si>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</si>
  <si>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</si>
  <si>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</si>
  <si>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</si>
  <si>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</si>
  <si>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</si>
  <si>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</si>
  <si>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</si>
  <si>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</si>
  <si>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</si>
  <si>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</si>
  <si>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</si>
  <si>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</si>
  <si>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</si>
  <si>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</si>
  <si>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</si>
  <si>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</si>
  <si>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</si>
  <si>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</si>
  <si>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</si>
  <si>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</si>
  <si>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</si>
  <si>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</si>
  <si>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</si>
  <si>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</si>
  <si>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</si>
  <si>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</si>
  <si>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</si>
  <si>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</si>
  <si>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</si>
  <si>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</si>
  <si>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</si>
  <si>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</si>
  <si>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</si>
  <si>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</si>
  <si>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</si>
  <si>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</si>
  <si>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</si>
  <si>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</si>
  <si>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</si>
  <si>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</si>
  <si>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</si>
  <si>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</si>
  <si>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</si>
  <si>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</si>
  <si>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</si>
  <si>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</si>
  <si>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</si>
  <si>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</si>
  <si>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</si>
  <si>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</si>
  <si>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</si>
  <si>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</si>
  <si>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</si>
  <si>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</si>
  <si>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</si>
  <si>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</si>
  <si>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</si>
  <si>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</si>
  <si>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</si>
  <si>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</si>
  <si>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</si>
  <si>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</si>
  <si>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</si>
  <si>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</si>
  <si>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</si>
  <si>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</si>
  <si>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</si>
  <si>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</si>
  <si>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</si>
  <si>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</si>
  <si>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</si>
  <si>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</si>
  <si>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</si>
  <si>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</si>
  <si>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</si>
  <si>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</si>
  <si>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</si>
  <si>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</si>
  <si>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</si>
  <si>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</si>
  <si>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</si>
  <si>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</si>
  <si>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</si>
  <si>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</si>
  <si>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</si>
  <si>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</si>
  <si>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</si>
  <si>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</si>
  <si>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</si>
  <si>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</si>
  <si>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</si>
  <si>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</si>
  <si>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</si>
  <si>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</si>
  <si>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</si>
  <si>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</si>
  <si>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</si>
  <si>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</si>
  <si>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</si>
  <si>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</si>
  <si>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</si>
  <si>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</si>
  <si>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</si>
  <si>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</si>
  <si>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</si>
  <si>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</si>
  <si>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</si>
  <si>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</si>
  <si>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</si>
  <si>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</si>
  <si>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</si>
  <si>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</si>
  <si>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</si>
  <si>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</si>
  <si>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</si>
  <si>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</si>
  <si>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</si>
  <si>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</si>
  <si>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</si>
  <si>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</si>
  <si>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</si>
  <si>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</si>
  <si>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</si>
  <si>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</si>
  <si>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</si>
  <si>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</si>
  <si>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</si>
  <si>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</si>
  <si>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</si>
  <si>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</si>
  <si>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</si>
  <si>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</si>
  <si>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</si>
  <si>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</si>
  <si>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</si>
  <si>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</si>
  <si>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</si>
  <si>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</si>
  <si>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</si>
  <si>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</si>
  <si>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</si>
  <si>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</si>
  <si>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</si>
  <si>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</si>
  <si>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</si>
  <si>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</si>
  <si>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</si>
  <si>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</si>
  <si>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</si>
  <si>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</si>
  <si>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</si>
  <si>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</si>
  <si>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</si>
  <si>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</si>
  <si>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</si>
  <si>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</si>
  <si>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</si>
  <si>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</si>
  <si>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</si>
  <si>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</si>
  <si>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</si>
  <si>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</si>
  <si>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</si>
  <si>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</si>
  <si>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</si>
  <si>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</si>
  <si>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</si>
  <si>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</si>
  <si>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</si>
  <si>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</si>
  <si>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</si>
  <si>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</si>
  <si>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</si>
  <si>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</si>
  <si>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</si>
  <si>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</si>
  <si>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</si>
  <si>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</si>
  <si>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</si>
  <si>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</si>
  <si>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</si>
  <si>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</si>
  <si>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</si>
  <si>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</si>
  <si>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</si>
  <si>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</si>
  <si>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</si>
  <si>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</si>
  <si>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</si>
  <si>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</si>
  <si>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</si>
  <si>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</si>
  <si>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</si>
  <si>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</si>
  <si>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</si>
  <si>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</si>
  <si>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</si>
  <si>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</si>
  <si>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</si>
  <si>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</si>
  <si>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</si>
  <si>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</si>
  <si>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</si>
  <si>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</si>
  <si>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</si>
  <si>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</si>
  <si>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</si>
  <si>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</si>
  <si>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</si>
  <si>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</si>
  <si>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</si>
  <si>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</si>
  <si>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</si>
  <si>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</si>
  <si>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</si>
  <si>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</si>
  <si>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</si>
  <si>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</si>
  <si>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</si>
  <si>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</si>
  <si>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</si>
  <si>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</si>
  <si>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</si>
  <si>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</si>
  <si>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</si>
  <si>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</si>
  <si>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</si>
  <si>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</si>
  <si>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</si>
  <si>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</si>
  <si>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</si>
  <si>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</si>
  <si>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</si>
  <si>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</si>
  <si>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</si>
  <si>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</si>
  <si>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</si>
  <si>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</si>
  <si>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</si>
  <si>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</si>
  <si>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</si>
  <si>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</si>
  <si>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</si>
  <si>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</si>
  <si>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</si>
  <si>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</si>
  <si>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</si>
  <si>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</si>
  <si>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</si>
  <si>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</si>
  <si>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</si>
  <si>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</si>
  <si>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</si>
  <si>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</si>
  <si>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</si>
  <si>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</si>
  <si>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</si>
  <si>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</si>
  <si>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</si>
  <si>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</si>
  <si>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</si>
  <si>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</si>
  <si>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</si>
  <si>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</si>
  <si>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</si>
  <si>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</si>
  <si>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</si>
  <si>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</si>
  <si>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</si>
  <si>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</si>
  <si>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</si>
  <si>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</si>
  <si>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</si>
  <si>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</si>
  <si>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</si>
  <si>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</si>
  <si>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</si>
  <si>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</si>
  <si>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</si>
  <si>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</si>
  <si>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</si>
  <si>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</si>
  <si>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</si>
  <si>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</si>
  <si>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</si>
  <si>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</si>
  <si>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</si>
  <si>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</si>
  <si>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</si>
  <si>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</si>
  <si>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</si>
  <si>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</si>
  <si>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</si>
  <si>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</si>
  <si>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</si>
  <si>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</si>
  <si>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</si>
  <si>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</si>
  <si>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</si>
  <si>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</si>
  <si>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</si>
  <si>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</si>
  <si>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</si>
  <si>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</si>
  <si>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</si>
  <si>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</si>
  <si>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</si>
  <si>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</si>
  <si>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</si>
  <si>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</si>
  <si>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</si>
  <si>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</si>
  <si>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</si>
  <si>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</si>
  <si>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</si>
  <si>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</si>
  <si>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</si>
  <si>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</si>
  <si>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</si>
  <si>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</si>
  <si>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</si>
  <si>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</si>
  <si>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</si>
  <si>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</si>
  <si>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</si>
  <si>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</si>
  <si>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</si>
  <si>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</si>
  <si>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</si>
  <si>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</si>
  <si>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</si>
  <si>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</si>
  <si>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</si>
  <si>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</si>
  <si>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</si>
  <si>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</si>
  <si>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</si>
  <si>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</si>
  <si>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</si>
  <si>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</si>
  <si>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</si>
  <si>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</si>
  <si>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</si>
  <si>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</si>
  <si>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</si>
  <si>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</si>
  <si>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</si>
  <si>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</si>
  <si>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</si>
  <si>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</si>
  <si>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</si>
  <si>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</si>
  <si>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</si>
  <si>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</si>
  <si>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</si>
  <si>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</si>
  <si>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</si>
  <si>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</si>
  <si>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</si>
  <si>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</si>
  <si>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</si>
  <si>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</si>
  <si>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</si>
  <si>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</si>
  <si>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</si>
  <si>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</si>
  <si>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</si>
  <si>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</si>
  <si>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</si>
  <si>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</si>
  <si>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</si>
  <si>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</si>
  <si>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</si>
  <si>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</si>
  <si>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</si>
  <si>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</si>
  <si>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</si>
  <si>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</si>
  <si>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</si>
  <si>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</si>
  <si>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</si>
  <si>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</si>
  <si>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</si>
  <si>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</si>
  <si>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</si>
  <si>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</si>
  <si>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</si>
  <si>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</si>
  <si>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</si>
  <si>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</si>
  <si>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</si>
  <si>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</si>
  <si>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</si>
  <si>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</si>
  <si>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</si>
  <si>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</si>
  <si>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</si>
  <si>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</si>
  <si>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</si>
  <si>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</si>
  <si>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</si>
  <si>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</si>
  <si>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</si>
  <si>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</si>
  <si>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</si>
  <si>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</si>
  <si>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</si>
  <si>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</si>
  <si>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</si>
  <si>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</si>
  <si>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</si>
  <si>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</si>
  <si>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</si>
  <si>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</si>
  <si>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</si>
  <si>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</si>
  <si>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</si>
  <si>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</si>
  <si>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</si>
  <si>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</si>
  <si>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</si>
  <si>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</si>
  <si>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</si>
  <si>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</si>
  <si>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</si>
  <si>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</si>
  <si>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</si>
  <si>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</si>
  <si>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</si>
  <si>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</si>
  <si>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</si>
  <si>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</si>
  <si>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</si>
  <si>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</si>
  <si>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</si>
  <si>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</si>
  <si>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</si>
  <si>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</si>
  <si>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</si>
  <si>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</si>
  <si>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</si>
  <si>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</si>
  <si>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</si>
  <si>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</si>
  <si>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</si>
  <si>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</si>
  <si>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</si>
  <si>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</si>
  <si>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</si>
  <si>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</si>
  <si>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</si>
  <si>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</si>
  <si>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</si>
  <si>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</si>
  <si>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</si>
  <si>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</si>
  <si>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</si>
  <si>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</si>
  <si>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</si>
  <si>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</si>
  <si>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</si>
  <si>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</si>
  <si>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</si>
  <si>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</si>
  <si>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</si>
  <si>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</si>
  <si>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</si>
  <si>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</si>
  <si>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</si>
  <si>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</si>
  <si>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</si>
  <si>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</si>
  <si>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</si>
  <si>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</si>
  <si>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</si>
  <si>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</si>
  <si>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</si>
  <si>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</si>
  <si>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</si>
  <si>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</si>
  <si>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</si>
  <si>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</si>
  <si>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</si>
  <si>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</si>
  <si>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</si>
  <si>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</si>
  <si>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</si>
  <si>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</si>
  <si>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</si>
  <si>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</si>
  <si>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</si>
  <si>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</si>
  <si>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</si>
  <si>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</si>
  <si>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</si>
  <si>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</si>
  <si>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</si>
  <si>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</si>
  <si>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</si>
  <si>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</si>
  <si>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</si>
  <si>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</si>
  <si>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</si>
  <si>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</si>
  <si>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</si>
  <si>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</si>
  <si>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</si>
  <si>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</si>
  <si>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</si>
  <si>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</si>
  <si>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</si>
  <si>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</si>
  <si>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</si>
  <si>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</si>
  <si>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</si>
  <si>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</si>
  <si>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</si>
  <si>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</si>
  <si>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</si>
  <si>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</si>
  <si>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</si>
  <si>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</si>
  <si>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</si>
  <si>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</si>
  <si>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</si>
  <si>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</si>
  <si>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</si>
  <si>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</si>
  <si>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</si>
  <si>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</si>
  <si>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</si>
  <si>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</si>
  <si>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</si>
  <si>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</si>
  <si>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</si>
  <si>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</si>
  <si>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</si>
  <si>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</si>
  <si>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</si>
  <si>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</si>
  <si>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</si>
  <si>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</si>
  <si>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</si>
  <si>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</si>
  <si>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</si>
  <si>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</si>
  <si>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</si>
  <si>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</si>
  <si>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</si>
  <si>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</si>
  <si>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</si>
  <si>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</si>
  <si>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</si>
  <si>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</si>
  <si>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</si>
  <si>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</si>
  <si>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</si>
  <si>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</si>
  <si>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</si>
  <si>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</si>
  <si>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</si>
  <si>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</si>
  <si>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</si>
  <si>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</si>
  <si>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</si>
  <si>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</si>
  <si>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</si>
  <si>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</si>
  <si>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</si>
  <si>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</si>
  <si>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</si>
  <si>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</si>
  <si>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</si>
  <si>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</si>
  <si>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</si>
  <si>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</si>
  <si>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</si>
  <si>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</si>
  <si>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</si>
  <si>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</si>
  <si>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</si>
  <si>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</si>
  <si>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</si>
  <si>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</si>
  <si>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</si>
  <si>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</si>
  <si>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</si>
  <si>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</si>
  <si>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</si>
  <si>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</si>
  <si>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</si>
  <si>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</si>
  <si>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</si>
  <si>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</si>
  <si>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</si>
  <si>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</si>
  <si>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</si>
  <si>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</si>
  <si>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</si>
  <si>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</si>
  <si>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</si>
  <si>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</si>
  <si>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</si>
  <si>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</si>
  <si>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</si>
  <si>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</si>
  <si>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</si>
  <si>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</si>
  <si>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</si>
  <si>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</si>
  <si>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</si>
  <si>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</si>
  <si>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</si>
  <si>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</si>
  <si>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</si>
  <si>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</si>
  <si>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</si>
  <si>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</si>
  <si>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</si>
  <si>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</si>
  <si>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</si>
  <si>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</si>
  <si>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</si>
  <si>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</si>
  <si>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</si>
  <si>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</si>
  <si>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</si>
  <si>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</si>
  <si>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</si>
  <si>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</si>
  <si>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</si>
  <si>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</si>
  <si>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</si>
  <si>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</si>
  <si>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</si>
  <si>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</si>
  <si>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</si>
  <si>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</si>
  <si>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</si>
  <si>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</si>
  <si>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</si>
  <si>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</si>
  <si>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</si>
  <si>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</si>
  <si>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</si>
  <si>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</si>
  <si>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</si>
  <si>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</si>
  <si>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</si>
  <si>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</si>
  <si>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</si>
  <si>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</si>
  <si>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</si>
  <si>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</si>
  <si>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</si>
  <si>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</si>
  <si>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</si>
  <si>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</si>
  <si>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</si>
  <si>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</si>
  <si>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</si>
  <si>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</si>
  <si>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</si>
  <si>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</si>
  <si>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</si>
  <si>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</si>
  <si>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</si>
  <si>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</si>
  <si>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</si>
  <si>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</si>
  <si>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</si>
  <si>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</si>
  <si>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</si>
  <si>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</si>
  <si>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</si>
  <si>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</si>
  <si>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</si>
  <si>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</si>
  <si>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</si>
  <si>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</si>
  <si>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</si>
  <si>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</si>
  <si>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</si>
  <si>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</si>
  <si>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</si>
  <si>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</si>
  <si>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</si>
  <si>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</si>
  <si>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</si>
  <si>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</si>
  <si>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</si>
  <si>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</si>
  <si>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</si>
  <si>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</si>
  <si>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</si>
  <si>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</si>
  <si>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</si>
  <si>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</si>
  <si>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</si>
  <si>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</si>
  <si>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</si>
  <si>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</si>
  <si>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</si>
  <si>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</si>
  <si>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</si>
  <si>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</si>
  <si>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</si>
  <si>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</si>
  <si>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</si>
  <si>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</si>
  <si>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</si>
  <si>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</si>
  <si>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</si>
  <si>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</si>
  <si>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</si>
  <si>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</si>
  <si>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</si>
  <si>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</si>
  <si>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</si>
  <si>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</si>
  <si>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</si>
  <si>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</si>
  <si>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</si>
  <si>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</si>
  <si>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</si>
  <si>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</si>
  <si>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</si>
  <si>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</si>
  <si>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</si>
  <si>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</si>
  <si>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</si>
  <si>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</si>
  <si>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</si>
  <si>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</si>
  <si>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</si>
  <si>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</si>
  <si>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</si>
  <si>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</si>
  <si>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</si>
  <si>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</si>
  <si>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</si>
  <si>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</si>
  <si>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</si>
  <si>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</si>
  <si>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</si>
  <si>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</si>
  <si>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</si>
  <si>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</si>
  <si>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</si>
  <si>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</si>
  <si>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</si>
  <si>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</si>
  <si>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</si>
  <si>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</si>
  <si>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</si>
  <si>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</si>
  <si>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</si>
  <si>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</si>
  <si>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</si>
  <si>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</si>
  <si>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</si>
  <si>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</si>
  <si>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</si>
  <si>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</si>
  <si>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</si>
  <si>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</si>
  <si>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</si>
  <si>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</si>
  <si>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</si>
  <si>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</si>
  <si>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</si>
  <si>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</si>
  <si>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</si>
  <si>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</si>
  <si>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</si>
  <si>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</si>
  <si>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</si>
  <si>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</si>
  <si>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</si>
  <si>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</si>
  <si>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</si>
  <si>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</si>
  <si>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</si>
  <si>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</si>
  <si>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</si>
  <si>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</si>
  <si>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</si>
  <si>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</si>
  <si>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</si>
  <si>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</si>
  <si>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</si>
  <si>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</si>
  <si>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</si>
  <si>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</si>
  <si>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</si>
  <si>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</si>
  <si>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</si>
  <si>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</si>
  <si>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</si>
  <si>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</si>
  <si>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</si>
  <si>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</si>
  <si>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</si>
  <si>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</si>
  <si>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</si>
  <si>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</si>
  <si>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</si>
  <si>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</si>
  <si>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</si>
  <si>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</si>
  <si>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</si>
  <si>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</si>
  <si>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</si>
  <si>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</si>
  <si>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</si>
  <si>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</si>
  <si>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</si>
  <si>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</si>
  <si>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</si>
  <si>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</si>
  <si>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</si>
  <si>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</si>
  <si>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</si>
  <si>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</si>
  <si>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</si>
  <si>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</si>
  <si>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</si>
  <si>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</si>
  <si>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</si>
  <si>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</si>
  <si>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</si>
  <si>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</si>
  <si>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</si>
  <si>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</si>
  <si>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</si>
  <si>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</si>
  <si>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</si>
  <si>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</si>
  <si>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</si>
  <si>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</si>
  <si>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</si>
  <si>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</si>
  <si>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</si>
  <si>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</si>
  <si>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</si>
  <si>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</si>
  <si>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</si>
  <si>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</si>
  <si>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</si>
  <si>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</si>
  <si>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</si>
  <si>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</si>
  <si>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</si>
  <si>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</si>
  <si>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</si>
  <si>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</si>
  <si>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</si>
  <si>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</si>
  <si>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</si>
  <si>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</si>
  <si>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</si>
  <si>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</si>
  <si>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</si>
  <si>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</si>
  <si>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</si>
  <si>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</si>
  <si>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</si>
  <si>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</si>
  <si>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</si>
  <si>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</si>
  <si>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</si>
  <si>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</si>
  <si>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</si>
  <si>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</si>
  <si>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</si>
  <si>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</si>
  <si>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</si>
  <si>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</si>
  <si>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</si>
  <si>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</si>
  <si>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</si>
  <si>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</si>
  <si>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</si>
  <si>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</si>
  <si>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</si>
  <si>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</si>
  <si>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</si>
  <si>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</si>
  <si>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</si>
  <si>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</si>
  <si>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</si>
  <si>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</si>
  <si>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</si>
  <si>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</si>
  <si>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</si>
  <si>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</si>
  <si>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</si>
  <si>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</si>
  <si>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</si>
  <si>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</si>
  <si>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</si>
  <si>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</si>
  <si>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</si>
  <si>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</si>
  <si>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</si>
  <si>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</si>
  <si>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</si>
  <si>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</si>
  <si>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</si>
  <si>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</si>
  <si>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</si>
  <si>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</si>
  <si>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</si>
  <si>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</si>
  <si>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</si>
  <si>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</si>
  <si>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</si>
  <si>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</si>
  <si>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</si>
  <si>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</si>
  <si>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</si>
  <si>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</si>
  <si>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</si>
  <si>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</si>
  <si>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</si>
  <si>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</si>
  <si>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</si>
  <si>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</si>
  <si>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</si>
  <si>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</si>
  <si>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</si>
  <si>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</si>
  <si>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</si>
  <si>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</si>
  <si>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</si>
  <si>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</si>
  <si>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</si>
  <si>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</si>
  <si>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</si>
  <si>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</si>
  <si>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</si>
  <si>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</si>
  <si>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</si>
  <si>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</si>
  <si>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</si>
  <si>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</si>
  <si>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</si>
  <si>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</si>
  <si>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</si>
  <si>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</si>
  <si>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</si>
  <si>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</si>
  <si>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</si>
  <si>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</si>
  <si>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</si>
  <si>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</si>
  <si>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</si>
  <si>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</si>
  <si>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</si>
  <si>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</si>
  <si>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</si>
  <si>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</si>
  <si>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</si>
  <si>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</si>
  <si>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</si>
  <si>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</si>
  <si>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</si>
  <si>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</si>
  <si>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</si>
  <si>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</si>
  <si>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</si>
  <si>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</si>
  <si>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</si>
  <si>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</si>
  <si>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</si>
  <si>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</si>
  <si>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</si>
  <si>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</si>
  <si>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</si>
  <si>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</si>
  <si>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</si>
  <si>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</si>
  <si>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</si>
  <si>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</si>
  <si>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</si>
  <si>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</si>
  <si>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</si>
  <si>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</si>
  <si>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</si>
  <si>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</si>
  <si>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</si>
  <si>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</si>
  <si>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</si>
  <si>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</si>
  <si>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</si>
  <si>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</si>
  <si>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</si>
  <si>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</si>
  <si>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</si>
  <si>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</si>
  <si>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</si>
  <si>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</si>
  <si>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</si>
  <si>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</si>
  <si>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</si>
  <si>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</si>
  <si>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</si>
  <si>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</si>
  <si>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</si>
  <si>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</si>
  <si>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</si>
  <si>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</si>
  <si>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</si>
  <si>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</si>
  <si>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</si>
  <si>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</si>
  <si>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</si>
  <si>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</si>
  <si>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</si>
  <si>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</si>
  <si>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</si>
  <si>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</si>
  <si>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</si>
  <si>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</si>
  <si>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</si>
  <si>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</si>
  <si>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</si>
  <si>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</si>
  <si>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</si>
  <si>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</si>
  <si>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</si>
  <si>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</si>
  <si>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</si>
  <si>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</si>
  <si>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</si>
  <si>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</si>
  <si>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</si>
  <si>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</si>
  <si>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</si>
  <si>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</si>
  <si>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</si>
  <si>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</si>
  <si>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</si>
  <si>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</si>
  <si>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</si>
  <si>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</si>
  <si>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</si>
  <si>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</si>
  <si>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</si>
  <si>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</si>
  <si>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</si>
  <si>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</si>
  <si>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</si>
  <si>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</si>
  <si>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</si>
  <si>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</si>
  <si>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</si>
  <si>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</si>
  <si>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</si>
  <si>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</si>
  <si>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</si>
  <si>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</si>
  <si>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</si>
  <si>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</si>
  <si>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</si>
  <si>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</si>
  <si>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</si>
  <si>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</si>
  <si>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</si>
  <si>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</si>
  <si>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</si>
  <si>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</si>
  <si>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</si>
  <si>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</si>
  <si>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</si>
  <si>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</si>
  <si>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</si>
  <si>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</si>
  <si>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</si>
  <si>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</si>
  <si>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</si>
  <si>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</si>
  <si>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</si>
  <si>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</si>
  <si>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</si>
  <si>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</si>
  <si>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</si>
  <si>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</si>
  <si>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</si>
  <si>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</si>
  <si>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</si>
  <si>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</si>
  <si>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</si>
  <si>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</si>
  <si>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</si>
  <si>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</si>
  <si>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</si>
  <si>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</si>
  <si>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</si>
  <si>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</si>
  <si>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</si>
  <si>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</si>
  <si>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</si>
  <si>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</si>
  <si>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</si>
  <si>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</si>
  <si>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</si>
  <si>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</si>
  <si>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</si>
  <si>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</si>
  <si>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</si>
  <si>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</si>
  <si>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</si>
  <si>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</si>
  <si>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</si>
  <si>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</si>
  <si>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</si>
  <si>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</si>
  <si>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</si>
  <si>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</si>
  <si>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</si>
  <si>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</si>
  <si>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</si>
  <si>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</si>
  <si>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</si>
  <si>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</si>
  <si>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</si>
  <si>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</si>
  <si>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</si>
  <si>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</si>
  <si>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</si>
  <si>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</si>
  <si>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</si>
  <si>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</si>
  <si>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</si>
  <si>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</si>
  <si>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</si>
  <si>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</si>
  <si>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</si>
  <si>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</si>
  <si>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</si>
  <si>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</si>
  <si>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</si>
  <si>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</si>
  <si>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</si>
  <si>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</si>
  <si>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</si>
  <si>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</si>
  <si>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</si>
  <si>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</si>
  <si>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</si>
  <si>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</si>
  <si>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</si>
  <si>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</si>
  <si>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</si>
  <si>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</si>
  <si>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</si>
  <si>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</si>
  <si>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</si>
  <si>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</si>
  <si>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</si>
  <si>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</si>
  <si>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</si>
  <si>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</si>
  <si>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</si>
  <si>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</si>
  <si>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</si>
  <si>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</si>
  <si>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</si>
  <si>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</si>
  <si>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</si>
  <si>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</si>
  <si>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</si>
  <si>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</si>
  <si>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</si>
  <si>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</si>
  <si>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</si>
  <si>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</si>
  <si>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</si>
  <si>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</si>
  <si>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</si>
  <si>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</si>
  <si>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</si>
  <si>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</si>
  <si>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</si>
  <si>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</si>
  <si>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</si>
  <si>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</si>
  <si>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</si>
  <si>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</si>
  <si>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</si>
  <si>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</si>
  <si>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</si>
  <si>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</si>
  <si>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</si>
  <si>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</si>
  <si>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</si>
  <si>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</si>
  <si>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</si>
  <si>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</si>
  <si>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</si>
  <si>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</si>
  <si>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</si>
  <si>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</si>
  <si>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</si>
  <si>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</si>
  <si>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</si>
  <si>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</si>
  <si>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</si>
  <si>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</si>
  <si>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</si>
  <si>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</si>
  <si>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</si>
  <si>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</si>
  <si>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</si>
  <si>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</si>
  <si>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</si>
  <si>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</si>
  <si>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</si>
  <si>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</si>
  <si>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</si>
  <si>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</si>
  <si>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</si>
  <si>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</si>
  <si>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</si>
  <si>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</si>
  <si>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</si>
  <si>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</si>
  <si>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</si>
  <si>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</si>
  <si>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</si>
  <si>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</si>
  <si>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</si>
  <si>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</si>
  <si>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</si>
  <si>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</si>
  <si>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</si>
  <si>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</si>
  <si>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</si>
  <si>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</si>
  <si>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</si>
  <si>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</si>
  <si>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</si>
  <si>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</si>
  <si>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</si>
  <si>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</si>
  <si>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</si>
  <si>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</si>
  <si>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</si>
  <si>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</si>
  <si>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</si>
  <si>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</si>
  <si>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</si>
  <si>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</si>
  <si>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</si>
  <si>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</si>
  <si>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</si>
  <si>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</si>
  <si>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</si>
  <si>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</si>
  <si>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</si>
  <si>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</si>
  <si>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</si>
  <si>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</si>
  <si>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</si>
  <si>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</si>
  <si>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</si>
  <si>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</si>
  <si>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</si>
  <si>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</si>
  <si>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</si>
  <si>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</si>
  <si>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</si>
  <si>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</si>
  <si>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</si>
  <si>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</si>
  <si>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</si>
  <si>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</si>
  <si>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</si>
  <si>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</si>
  <si>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</si>
  <si>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</si>
  <si>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</si>
  <si>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</si>
  <si>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</si>
  <si>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</si>
  <si>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</si>
  <si>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</si>
  <si>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</si>
  <si>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</si>
  <si>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</si>
  <si>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</si>
  <si>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</si>
  <si>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</si>
  <si>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</si>
  <si>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</si>
  <si>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</si>
  <si>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</si>
  <si>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</si>
  <si>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</si>
  <si>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</si>
  <si>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</si>
  <si>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</si>
  <si>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</si>
  <si>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</si>
  <si>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</si>
  <si>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</si>
  <si>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</si>
  <si>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</si>
  <si>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</si>
  <si>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</si>
  <si>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</si>
  <si>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</si>
  <si>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</si>
  <si>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</si>
  <si>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</si>
  <si>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</si>
  <si>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</si>
  <si>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</si>
  <si>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</si>
  <si>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</si>
  <si>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</si>
  <si>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</si>
  <si>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</si>
  <si>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</si>
  <si>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</si>
  <si>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</si>
  <si>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</si>
  <si>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</si>
  <si>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</si>
  <si>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</si>
  <si>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</si>
  <si>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</si>
  <si>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</si>
  <si>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</si>
  <si>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</si>
  <si>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</si>
  <si>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</si>
  <si>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</si>
  <si>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</si>
  <si>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</si>
  <si>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</si>
  <si>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</si>
  <si>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</si>
  <si>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</si>
  <si>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</si>
  <si>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</si>
  <si>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</si>
  <si>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</si>
  <si>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</si>
  <si>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</si>
  <si>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</si>
  <si>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</si>
  <si>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</si>
  <si>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</si>
  <si>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</si>
  <si>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</si>
  <si>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</si>
  <si>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</si>
  <si>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</si>
  <si>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</si>
  <si>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</si>
  <si>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</si>
  <si>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</si>
  <si>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</si>
  <si>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</si>
  <si>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</si>
  <si>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</si>
  <si>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</si>
  <si>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</si>
  <si>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</si>
  <si>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</si>
  <si>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</si>
  <si>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</si>
  <si>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</si>
  <si>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</si>
  <si>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</si>
  <si>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</si>
  <si>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</si>
  <si>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</si>
  <si>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</si>
  <si>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</si>
  <si>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</si>
  <si>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</si>
  <si>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</si>
  <si>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</si>
  <si>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</si>
  <si>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</si>
  <si>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</si>
  <si>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</si>
  <si>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</si>
  <si>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</si>
  <si>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</si>
  <si>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</si>
  <si>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</si>
  <si>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</si>
  <si>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</si>
  <si>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</si>
  <si>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</si>
  <si>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</si>
  <si>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</si>
  <si>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</si>
  <si>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</si>
  <si>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</si>
  <si>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</si>
  <si>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</si>
  <si>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</si>
  <si>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</si>
  <si>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</si>
  <si>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</si>
  <si>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</si>
  <si>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</si>
  <si>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</si>
  <si>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</si>
  <si>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</si>
  <si>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</si>
  <si>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</si>
  <si>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</si>
  <si>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</si>
  <si>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</si>
  <si>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</si>
  <si>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</si>
  <si>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</si>
  <si>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</si>
  <si>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</si>
  <si>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</si>
  <si>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</si>
  <si>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</si>
  <si>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</si>
  <si>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</si>
  <si>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</si>
  <si>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</si>
  <si>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</si>
  <si>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</si>
  <si>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</si>
  <si>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</si>
  <si>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</si>
  <si>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</si>
  <si>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</si>
  <si>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</si>
  <si>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</si>
  <si>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</si>
  <si>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</si>
  <si>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</si>
  <si>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</si>
  <si>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</si>
  <si>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</si>
  <si>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</si>
  <si>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</si>
  <si>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</si>
  <si>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</si>
  <si>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</si>
  <si>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</si>
  <si>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</si>
  <si>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</si>
  <si>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</si>
  <si>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</si>
  <si>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</si>
  <si>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</si>
  <si>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</si>
  <si>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</si>
  <si>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</si>
  <si>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</si>
  <si>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</si>
  <si>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</si>
  <si>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</si>
  <si>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</si>
  <si>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</si>
  <si>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</si>
  <si>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</si>
  <si>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</si>
  <si>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</si>
  <si>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</si>
  <si>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</si>
  <si>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</si>
  <si>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</si>
  <si>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</si>
  <si>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</si>
  <si>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</si>
  <si>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</si>
  <si>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</si>
  <si>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</si>
  <si>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</si>
  <si>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</si>
  <si>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</si>
  <si>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</si>
  <si>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</si>
  <si>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</si>
  <si>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</si>
  <si>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</si>
  <si>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</si>
  <si>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</si>
  <si>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</si>
  <si>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</si>
  <si>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</si>
  <si>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</si>
  <si>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</si>
  <si>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</si>
  <si>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</si>
  <si>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</si>
  <si>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</si>
  <si>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</si>
  <si>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</si>
  <si>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</si>
  <si>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</si>
  <si>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</si>
  <si>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</si>
  <si>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</si>
  <si>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</si>
  <si>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</si>
  <si>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</si>
  <si>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</si>
  <si>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</si>
  <si>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</si>
  <si>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</si>
  <si>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</si>
  <si>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</si>
  <si>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</si>
  <si>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</si>
  <si>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</si>
  <si>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</si>
  <si>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</si>
  <si>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</si>
  <si>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</si>
  <si>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</si>
  <si>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</si>
  <si>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</si>
  <si>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</si>
  <si>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</si>
  <si>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</si>
  <si>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</si>
  <si>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</si>
  <si>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</si>
  <si>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</si>
  <si>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</si>
  <si>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</si>
  <si>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</si>
  <si>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</si>
  <si>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</si>
  <si>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</si>
  <si>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</si>
  <si>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</si>
  <si>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</si>
  <si>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</si>
  <si>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</si>
  <si>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</si>
  <si>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</si>
  <si>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</si>
  <si>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</si>
  <si>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</si>
  <si>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</si>
  <si>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</si>
  <si>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</si>
  <si>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</si>
  <si>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</si>
  <si>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</si>
  <si>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</si>
  <si>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</si>
  <si>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</si>
  <si>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</si>
  <si>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</si>
  <si>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</si>
  <si>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</si>
  <si>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</si>
  <si>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</si>
  <si>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</si>
  <si>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</si>
  <si>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</si>
  <si>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</si>
  <si>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</si>
  <si>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</si>
  <si>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</si>
  <si>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</si>
  <si>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</si>
  <si>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</si>
  <si>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</si>
  <si>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</si>
  <si>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</si>
  <si>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</si>
  <si>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</si>
  <si>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</si>
  <si>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</si>
  <si>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</si>
  <si>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</si>
  <si>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</si>
  <si>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</si>
  <si>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</si>
  <si>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</si>
  <si>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</si>
  <si>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</si>
  <si>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</si>
  <si>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</si>
  <si>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</si>
  <si>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</si>
  <si>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</si>
  <si>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</si>
  <si>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</si>
  <si>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</si>
  <si>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</si>
  <si>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</si>
  <si>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</si>
  <si>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</si>
  <si>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</si>
  <si>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</si>
  <si>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</si>
  <si>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</si>
  <si>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</si>
  <si>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</si>
  <si>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</si>
  <si>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</si>
  <si>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</si>
  <si>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</si>
  <si>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</si>
  <si>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</si>
  <si>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</si>
  <si>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</si>
  <si>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</si>
  <si>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</si>
  <si>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</si>
  <si>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</si>
  <si>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</si>
  <si>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</si>
  <si>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</si>
  <si>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</si>
  <si>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</si>
  <si>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</si>
  <si>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</si>
  <si>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</si>
  <si>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</si>
  <si>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</si>
  <si>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</si>
  <si>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</si>
  <si>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</si>
  <si>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</si>
  <si>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</si>
  <si>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</si>
  <si>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</si>
  <si>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</si>
  <si>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</si>
  <si>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</si>
  <si>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</si>
  <si>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</si>
  <si>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</si>
  <si>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</si>
  <si>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</si>
  <si>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</si>
  <si>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</si>
  <si>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</si>
  <si>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</si>
  <si>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</si>
  <si>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</si>
  <si>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</si>
  <si>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</si>
  <si>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</si>
  <si>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</si>
  <si>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</si>
  <si>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</si>
  <si>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</si>
  <si>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</si>
  <si>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</si>
  <si>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</si>
  <si>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</si>
  <si>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</si>
  <si>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</si>
  <si>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</si>
  <si>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</si>
  <si>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</si>
  <si>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</si>
  <si>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</si>
  <si>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</si>
  <si>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</si>
  <si>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</si>
  <si>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</si>
  <si>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</si>
  <si>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</si>
  <si>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</si>
  <si>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</si>
  <si>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</si>
  <si>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</si>
  <si>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</si>
  <si>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</si>
  <si>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</si>
  <si>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</si>
  <si>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</si>
  <si>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</si>
  <si>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</si>
  <si>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</si>
  <si>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</si>
  <si>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</si>
  <si>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</si>
  <si>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</si>
  <si>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</si>
  <si>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</si>
  <si>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</si>
  <si>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</si>
  <si>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</si>
  <si>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</si>
  <si>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</si>
  <si>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</si>
  <si>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</si>
  <si>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</si>
  <si>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</si>
  <si>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</si>
  <si>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</si>
  <si>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</si>
  <si>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</si>
  <si>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</si>
  <si>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</si>
  <si>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</si>
  <si>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</si>
  <si>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</si>
  <si>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</si>
  <si>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</si>
  <si>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</si>
  <si>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</si>
  <si>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</si>
  <si>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</si>
  <si>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</si>
  <si>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</si>
  <si>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</si>
  <si>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</si>
  <si>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</si>
  <si>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</si>
  <si>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</si>
  <si>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</si>
  <si>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</si>
  <si>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</si>
  <si>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</si>
  <si>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</si>
  <si>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</si>
  <si>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</si>
  <si>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</si>
  <si>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</si>
  <si>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</si>
  <si>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</si>
  <si>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</si>
  <si>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</si>
  <si>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</si>
  <si>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</si>
  <si>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</si>
  <si>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</si>
  <si>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</si>
  <si>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</si>
  <si>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</si>
  <si>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</si>
  <si>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</si>
  <si>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</si>
  <si>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</si>
  <si>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</si>
  <si>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</si>
  <si>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</si>
  <si>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</si>
  <si>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</si>
  <si>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</si>
  <si>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</si>
  <si>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</si>
  <si>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</si>
  <si>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</si>
  <si>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</si>
  <si>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</si>
  <si>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</si>
  <si>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</si>
  <si>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</si>
  <si>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</si>
  <si>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</si>
  <si>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</si>
  <si>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</si>
  <si>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</si>
  <si>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</si>
  <si>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</si>
  <si>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</si>
  <si>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</si>
  <si>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</si>
  <si>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</si>
  <si>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</si>
  <si>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</si>
  <si>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</si>
  <si>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</si>
  <si>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</si>
  <si>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</si>
  <si>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</si>
  <si>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</si>
  <si>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</si>
  <si>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</si>
  <si>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</si>
  <si>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</si>
  <si>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</si>
  <si>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</si>
  <si>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</si>
  <si>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</si>
  <si>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</si>
  <si>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</si>
  <si>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</si>
  <si>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</si>
  <si>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</si>
  <si>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</si>
  <si>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</si>
  <si>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</si>
  <si>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</si>
  <si>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</si>
  <si>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</si>
  <si>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</si>
  <si>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</si>
  <si>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</si>
  <si>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</si>
  <si>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</si>
  <si>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</si>
  <si>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</si>
  <si>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</si>
  <si>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</si>
  <si>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</si>
  <si>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</si>
  <si>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</si>
  <si>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</si>
  <si>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</si>
  <si>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</si>
  <si>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</si>
  <si>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</si>
  <si>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</si>
  <si>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</si>
  <si>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</si>
  <si>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</si>
  <si>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</si>
  <si>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</si>
  <si>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</si>
  <si>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</si>
  <si>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</si>
  <si>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</si>
  <si>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</si>
  <si>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</si>
  <si>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</si>
  <si>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</si>
  <si>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</si>
  <si>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</si>
  <si>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</si>
  <si>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</si>
  <si>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</si>
  <si>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</si>
  <si>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</si>
  <si>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</si>
  <si>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</si>
  <si>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</si>
  <si>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</si>
  <si>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</si>
  <si>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</si>
  <si>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</si>
  <si>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</si>
  <si>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</si>
  <si>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</si>
  <si>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</si>
  <si>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</si>
  <si>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</si>
  <si>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</si>
  <si>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</si>
  <si>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</si>
  <si>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</si>
  <si>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</si>
  <si>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</si>
  <si>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</si>
  <si>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</si>
  <si>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</si>
  <si>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</si>
  <si>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</si>
  <si>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</si>
  <si>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</si>
  <si>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</si>
  <si>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</si>
  <si>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</si>
  <si>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</si>
  <si>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</si>
  <si>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</si>
  <si>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</si>
  <si>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</si>
  <si>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</si>
  <si>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</si>
  <si>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</si>
  <si>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</si>
  <si>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</si>
  <si>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</si>
  <si>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</si>
  <si>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</si>
  <si>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</si>
  <si>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</si>
  <si>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</si>
  <si>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</si>
  <si>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</si>
  <si>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</si>
  <si>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</si>
  <si>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</si>
  <si>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</si>
  <si>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</si>
  <si>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</si>
  <si>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</si>
  <si>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</si>
  <si>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</si>
  <si>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</si>
  <si>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</si>
  <si>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</si>
  <si>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</si>
  <si>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</si>
  <si>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</si>
  <si>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</si>
  <si>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</si>
  <si>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</si>
  <si>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</si>
  <si>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</si>
  <si>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</si>
  <si>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</si>
  <si>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</si>
  <si>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</si>
  <si>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</si>
  <si>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</si>
  <si>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</si>
  <si>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</si>
  <si>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</si>
  <si>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</si>
  <si>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</si>
  <si>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</si>
  <si>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</si>
  <si>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</si>
  <si>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</si>
  <si>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</si>
  <si>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</si>
  <si>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</si>
  <si>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</si>
  <si>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</si>
  <si>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</si>
  <si>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</si>
  <si>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</si>
  <si>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</si>
  <si>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</si>
  <si>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</si>
  <si>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</si>
  <si>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</si>
  <si>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</si>
  <si>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</si>
  <si>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</si>
  <si>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</si>
  <si>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</si>
  <si>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</si>
  <si>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</si>
  <si>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</si>
  <si>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</si>
  <si>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</si>
  <si>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</si>
  <si>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</si>
  <si>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</si>
  <si>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</si>
  <si>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</si>
  <si>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</si>
  <si>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</si>
  <si>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</si>
  <si>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</si>
  <si>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</si>
  <si>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</si>
  <si>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</si>
  <si>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</si>
  <si>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</si>
  <si>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</si>
  <si>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</si>
  <si>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</si>
  <si>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</si>
  <si>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</si>
  <si>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</si>
  <si>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</si>
  <si>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</si>
  <si>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</si>
  <si>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</si>
  <si>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</si>
  <si>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</si>
  <si>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</si>
  <si>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</si>
  <si>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</si>
  <si>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</si>
  <si>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</si>
  <si>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</si>
  <si>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</si>
  <si>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</si>
  <si>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</si>
  <si>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</si>
  <si>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</si>
  <si>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</si>
  <si>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</si>
  <si>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</si>
  <si>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</si>
  <si>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</si>
  <si>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</si>
  <si>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</si>
  <si>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</si>
  <si>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</si>
  <si>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</si>
  <si>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</si>
  <si>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</si>
  <si>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</si>
  <si>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</si>
  <si>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</si>
  <si>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</si>
  <si>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</si>
  <si>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</si>
  <si>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</si>
  <si>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</si>
  <si>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</si>
  <si>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</si>
  <si>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</si>
  <si>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</si>
  <si>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</si>
  <si>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</si>
  <si>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</si>
  <si>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</si>
  <si>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</si>
  <si>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</si>
  <si>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</si>
  <si>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</si>
  <si>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</si>
  <si>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</si>
  <si>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</si>
  <si>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</si>
  <si>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</si>
  <si>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</si>
  <si>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</si>
  <si>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</si>
  <si>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</si>
  <si>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</si>
  <si>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</si>
  <si>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</si>
  <si>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</si>
  <si>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</si>
  <si>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</si>
  <si>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</si>
  <si>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</si>
  <si>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</si>
  <si>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</si>
  <si>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</si>
  <si>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</si>
  <si>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</si>
  <si>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</si>
  <si>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</si>
  <si>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</si>
  <si>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</si>
  <si>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</si>
  <si>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</si>
  <si>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</si>
  <si>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</si>
  <si>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</si>
  <si>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</si>
  <si>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</si>
  <si>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</si>
  <si>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</si>
  <si>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</si>
  <si>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</si>
  <si>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</si>
  <si>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</si>
  <si>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</si>
  <si>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</si>
  <si>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</si>
  <si>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</si>
  <si>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</si>
  <si>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</si>
  <si>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</si>
  <si>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</si>
  <si>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</si>
  <si>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</si>
  <si>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</si>
  <si>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</si>
  <si>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</si>
  <si>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</si>
  <si>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</si>
  <si>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</si>
  <si>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</si>
  <si>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</si>
  <si>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</si>
  <si>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</si>
  <si>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</si>
  <si>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</si>
  <si>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</si>
  <si>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</si>
  <si>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</si>
  <si>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</si>
  <si>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</si>
  <si>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</si>
  <si>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</si>
  <si>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</si>
  <si>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</si>
  <si>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</si>
  <si>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</si>
  <si>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</si>
  <si>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</si>
  <si>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</si>
  <si>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</si>
  <si>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</si>
  <si>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</si>
  <si>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</si>
  <si>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</si>
  <si>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</si>
  <si>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</si>
  <si>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</si>
  <si>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</si>
  <si>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</si>
  <si>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</si>
  <si>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</si>
  <si>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</si>
  <si>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</si>
  <si>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</si>
  <si>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</si>
  <si>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</si>
  <si>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</si>
  <si>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</si>
  <si>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</si>
  <si>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</si>
  <si>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</si>
  <si>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</si>
  <si>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</si>
  <si>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</si>
  <si>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</si>
  <si>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</si>
  <si>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</si>
  <si>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</si>
  <si>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</si>
  <si>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</si>
  <si>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</si>
  <si>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</si>
  <si>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</si>
  <si>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</si>
  <si>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</si>
  <si>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</si>
  <si>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</si>
  <si>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</si>
  <si>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</si>
  <si>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</si>
  <si>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</si>
  <si>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</si>
  <si>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</si>
  <si>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</si>
  <si>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</si>
  <si>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</si>
  <si>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</si>
  <si>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</si>
  <si>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</si>
  <si>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</si>
  <si>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</si>
  <si>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</si>
  <si>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</si>
  <si>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</si>
  <si>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</si>
  <si>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</si>
  <si>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</si>
  <si>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</si>
  <si>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</si>
  <si>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</si>
  <si>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</si>
  <si>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</si>
  <si>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</si>
  <si>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</si>
  <si>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</si>
  <si>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</si>
  <si>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</si>
  <si>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</si>
  <si>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</si>
  <si>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</si>
  <si>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</si>
  <si>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</si>
  <si>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</si>
  <si>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</si>
  <si>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</si>
  <si>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</si>
  <si>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</si>
  <si>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</si>
  <si>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</si>
  <si>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</si>
  <si>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</si>
  <si>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</si>
  <si>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</si>
  <si>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</si>
  <si>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</si>
  <si>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</si>
  <si>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</si>
  <si>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</si>
  <si>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</si>
  <si>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</si>
  <si>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</si>
  <si>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</si>
  <si>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</si>
  <si>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</si>
  <si>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</si>
  <si>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</si>
  <si>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</si>
  <si>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</si>
  <si>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</si>
  <si>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</si>
  <si>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</si>
  <si>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</si>
  <si>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</si>
  <si>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</si>
  <si>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</si>
  <si>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</si>
  <si>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</si>
  <si>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</si>
  <si>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</si>
  <si>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</si>
  <si>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</si>
  <si>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</si>
  <si>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</si>
  <si>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</si>
  <si>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</si>
  <si>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</si>
  <si>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</si>
  <si>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</si>
  <si>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</si>
  <si>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</si>
  <si>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</si>
  <si>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</si>
  <si>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</si>
  <si>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</si>
  <si>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</si>
  <si>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</si>
  <si>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</si>
  <si>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</si>
  <si>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</si>
  <si>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</si>
  <si>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</si>
  <si>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</si>
  <si>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</si>
  <si>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</si>
  <si>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</si>
  <si>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</si>
  <si>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</si>
  <si>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</si>
  <si>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</si>
  <si>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</si>
  <si>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</si>
  <si>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</si>
  <si>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</si>
  <si>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</si>
  <si>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</si>
  <si>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</si>
  <si>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</si>
  <si>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</si>
  <si>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</si>
  <si>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</si>
  <si>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</si>
  <si>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</si>
  <si>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</si>
  <si>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</si>
  <si>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</si>
  <si>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</si>
  <si>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</si>
  <si>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</si>
  <si>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</si>
  <si>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</si>
  <si>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</si>
  <si>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</si>
  <si>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</si>
  <si>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</si>
  <si>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</si>
  <si>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</si>
  <si>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</si>
  <si>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</si>
  <si>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</si>
  <si>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</si>
  <si>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</si>
  <si>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</si>
  <si>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</si>
  <si>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</si>
  <si>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</si>
  <si>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</si>
  <si>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</si>
  <si>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</si>
  <si>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</si>
  <si>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</si>
  <si>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</si>
  <si>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</si>
  <si>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</si>
  <si>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</si>
  <si>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</si>
  <si>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</si>
  <si>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</si>
  <si>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</si>
  <si>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</si>
  <si>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</si>
  <si>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</si>
  <si>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</si>
  <si>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</si>
  <si>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</si>
  <si>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</si>
  <si>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</si>
  <si>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</si>
  <si>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</si>
  <si>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</si>
  <si>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</si>
  <si>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</si>
  <si>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</si>
  <si>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</si>
  <si>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</si>
  <si>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</si>
  <si>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</si>
  <si>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</si>
  <si>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</si>
  <si>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</si>
  <si>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</si>
  <si>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</si>
  <si>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</si>
  <si>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</si>
  <si>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</si>
  <si>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</si>
  <si>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</si>
  <si>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</si>
  <si>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</si>
  <si>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</si>
  <si>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</si>
  <si>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</si>
  <si>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</si>
  <si>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</si>
  <si>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</si>
  <si>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</si>
  <si>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</si>
  <si>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</si>
  <si>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</si>
  <si>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</si>
  <si>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</si>
  <si>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</si>
  <si>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</si>
  <si>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</si>
  <si>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</si>
  <si>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</si>
  <si>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</si>
  <si>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</si>
  <si>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</si>
  <si>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</si>
  <si>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</si>
  <si>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</si>
  <si>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</si>
  <si>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</si>
  <si>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</si>
  <si>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</si>
  <si>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</si>
  <si>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</si>
  <si>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</si>
  <si>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</si>
  <si>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</si>
  <si>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</si>
  <si>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</si>
  <si>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</si>
  <si>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</si>
  <si>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</si>
  <si>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</si>
  <si>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</si>
  <si>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</si>
  <si>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</si>
  <si>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</si>
  <si>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</si>
  <si>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</si>
  <si>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</si>
  <si>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</si>
  <si>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</si>
  <si>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</si>
  <si>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</si>
  <si>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</si>
  <si>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</si>
  <si>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</si>
  <si>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</si>
  <si>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</si>
  <si>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</si>
  <si>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</si>
  <si>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</si>
  <si>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</si>
  <si>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</si>
  <si>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</si>
  <si>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</si>
  <si>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</si>
  <si>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</si>
  <si>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</si>
  <si>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</si>
  <si>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</si>
  <si>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</si>
  <si>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</si>
  <si>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</si>
  <si>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</si>
  <si>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</si>
  <si>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</si>
  <si>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</si>
  <si>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</si>
  <si>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</si>
  <si>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</si>
  <si>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</si>
  <si>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</si>
  <si>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</si>
  <si>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</si>
  <si>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</si>
  <si>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</si>
  <si>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</si>
  <si>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</si>
  <si>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</si>
  <si>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</si>
  <si>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</si>
  <si>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</si>
  <si>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</si>
  <si>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</si>
  <si>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</si>
  <si>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</si>
  <si>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</si>
  <si>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</si>
  <si>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</si>
  <si>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</si>
  <si>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</si>
  <si>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</si>
  <si>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</si>
  <si>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</si>
  <si>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</si>
  <si>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</si>
  <si>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</si>
  <si>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</si>
  <si>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</si>
  <si>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</si>
  <si>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</si>
  <si>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</si>
  <si>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</si>
  <si>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</si>
  <si>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</si>
  <si>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</si>
  <si>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</si>
  <si>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</si>
  <si>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</si>
  <si>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</si>
  <si>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</si>
  <si>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</si>
  <si>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</si>
  <si>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</si>
  <si>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</si>
  <si>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</si>
  <si>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</si>
  <si>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</si>
  <si>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</si>
  <si>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</si>
  <si>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</si>
  <si>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</si>
  <si>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</si>
  <si>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</si>
  <si>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</si>
  <si>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</si>
  <si>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</si>
  <si>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</si>
  <si>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</si>
  <si>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</si>
  <si>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</si>
  <si>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</si>
  <si>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</si>
  <si>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</si>
  <si>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</si>
  <si>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</si>
  <si>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</si>
  <si>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</si>
  <si>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</si>
  <si>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</si>
  <si>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</si>
  <si>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</si>
  <si>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</si>
  <si>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</si>
  <si>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</si>
  <si>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</si>
  <si>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</si>
  <si>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</si>
  <si>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</si>
  <si>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</si>
  <si>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</si>
  <si>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</si>
  <si>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</si>
  <si>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</si>
  <si>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</si>
  <si>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</si>
  <si>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</si>
  <si>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</si>
  <si>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</si>
  <si>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</si>
  <si>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</si>
  <si>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</si>
  <si>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</si>
  <si>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</si>
  <si>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</si>
  <si>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</si>
  <si>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</si>
  <si>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</si>
  <si>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</si>
  <si>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</si>
  <si>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</si>
  <si>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</si>
  <si>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</si>
  <si>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</si>
  <si>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</si>
  <si>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</si>
  <si>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</si>
  <si>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</si>
  <si>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</si>
  <si>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</si>
  <si>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</si>
  <si>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</si>
  <si>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</si>
  <si>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</si>
  <si>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</si>
  <si>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</si>
  <si>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</si>
  <si>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</si>
  <si>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</si>
  <si>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</si>
  <si>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</si>
  <si>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</si>
  <si>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</si>
  <si>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</si>
  <si>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</si>
  <si>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</si>
  <si>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</si>
  <si>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</si>
  <si>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</si>
  <si>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</si>
  <si>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</si>
  <si>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</si>
  <si>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</si>
  <si>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</si>
  <si>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</si>
  <si>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</si>
  <si>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</si>
  <si>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</si>
  <si>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</si>
  <si>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</si>
  <si>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</si>
  <si>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</si>
  <si>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</si>
  <si>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</si>
  <si>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</si>
  <si>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</si>
  <si>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</si>
  <si>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</si>
  <si>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</si>
  <si>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</si>
  <si>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</si>
  <si>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</si>
  <si>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</si>
  <si>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</si>
  <si>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</si>
  <si>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</si>
  <si>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</si>
  <si>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</si>
  <si>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</si>
  <si>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</si>
  <si>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</si>
  <si>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</si>
  <si>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</si>
  <si>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</si>
  <si>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</si>
  <si>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</si>
  <si>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</si>
  <si>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</si>
  <si>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</si>
  <si>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</si>
  <si>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</si>
  <si>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</si>
  <si>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</si>
  <si>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</si>
  <si>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</si>
  <si>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</si>
  <si>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</si>
  <si>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</si>
  <si>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</si>
  <si>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</si>
  <si>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</si>
  <si>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</si>
  <si>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</si>
  <si>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</si>
  <si>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</si>
  <si>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</si>
  <si>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</si>
  <si>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</si>
  <si>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</si>
  <si>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</si>
  <si>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</si>
  <si>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</si>
  <si>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</si>
  <si>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</si>
  <si>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</si>
  <si>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</si>
  <si>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</si>
  <si>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</si>
  <si>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</si>
  <si>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</si>
  <si>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</si>
  <si>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</si>
  <si>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</si>
  <si>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</si>
  <si>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</si>
  <si>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</si>
  <si>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</si>
  <si>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</si>
  <si>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</si>
  <si>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</si>
  <si>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</si>
  <si>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</si>
  <si>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</si>
  <si>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</si>
  <si>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</si>
  <si>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</si>
  <si>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</si>
  <si>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</si>
  <si>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</si>
  <si>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</si>
  <si>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</si>
  <si>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</si>
  <si>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</si>
  <si>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</si>
  <si>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</si>
  <si>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</si>
  <si>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</si>
  <si>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</si>
  <si>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</si>
  <si>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</si>
  <si>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</si>
  <si>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</si>
  <si>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</si>
  <si>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</si>
  <si>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</si>
  <si>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</si>
  <si>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</si>
  <si>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</si>
  <si>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</si>
  <si>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</si>
  <si>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</si>
  <si>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</si>
  <si>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</si>
  <si>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</si>
  <si>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</si>
  <si>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</si>
  <si>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</si>
  <si>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</si>
  <si>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</si>
  <si>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</si>
  <si>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</si>
  <si>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</si>
  <si>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</si>
  <si>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</si>
  <si>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</si>
  <si>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</si>
  <si>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</si>
  <si>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</si>
  <si>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</si>
  <si>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</si>
  <si>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</si>
  <si>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</si>
  <si>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</si>
  <si>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</si>
  <si>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</si>
  <si>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</si>
  <si>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</si>
  <si>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</si>
  <si>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</si>
  <si>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</si>
  <si>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</si>
  <si>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</si>
  <si>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</si>
  <si>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</si>
  <si>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</si>
  <si>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</si>
  <si>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</si>
  <si>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</si>
  <si>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</si>
  <si>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</si>
  <si>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</si>
  <si>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</si>
  <si>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</si>
  <si>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</si>
  <si>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</si>
  <si>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</si>
  <si>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</si>
  <si>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</si>
  <si>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</si>
  <si>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</si>
  <si>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</si>
  <si>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</si>
  <si>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</si>
  <si>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</si>
  <si>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</si>
  <si>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</si>
  <si>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</si>
  <si>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</si>
  <si>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</si>
  <si>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</si>
  <si>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</si>
  <si>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</si>
  <si>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</si>
  <si>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</si>
  <si>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</si>
  <si>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</si>
  <si>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</si>
  <si>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</si>
  <si>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</si>
  <si>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</si>
  <si>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</si>
  <si>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</si>
  <si>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</si>
  <si>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</si>
  <si>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</si>
  <si>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</si>
  <si>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</si>
  <si>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</si>
  <si>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</si>
  <si>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</si>
  <si>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</si>
  <si>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</si>
  <si>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</si>
  <si>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</si>
  <si>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</si>
  <si>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</si>
  <si>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</si>
  <si>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</si>
  <si>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</si>
  <si>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</si>
  <si>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</si>
  <si>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</si>
  <si>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</si>
  <si>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</si>
  <si>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</si>
  <si>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</si>
  <si>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</si>
  <si>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</si>
  <si>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</si>
  <si>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</si>
  <si>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</si>
  <si>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</si>
  <si>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</si>
  <si>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</si>
  <si>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</si>
  <si>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</si>
  <si>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</si>
  <si>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</si>
  <si>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</si>
  <si>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</si>
  <si>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</si>
  <si>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</si>
  <si>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</si>
  <si>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</si>
  <si>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</si>
  <si>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</si>
  <si>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</si>
  <si>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</si>
  <si>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</si>
  <si>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</si>
  <si>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</si>
  <si>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</si>
  <si>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</si>
  <si>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</si>
  <si>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</si>
  <si>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</si>
  <si>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</si>
  <si>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</si>
  <si>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</si>
  <si>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</si>
  <si>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</si>
  <si>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</si>
  <si>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</si>
  <si>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</si>
  <si>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</si>
  <si>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</si>
  <si>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</si>
  <si>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</si>
  <si>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</si>
  <si>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</si>
  <si>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</si>
  <si>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</si>
  <si>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</si>
  <si>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</si>
  <si>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</si>
  <si>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</si>
  <si>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</si>
  <si>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</si>
  <si>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</si>
  <si>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</si>
  <si>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</si>
  <si>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</si>
  <si>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</si>
  <si>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</si>
  <si>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</si>
  <si>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</si>
  <si>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</si>
  <si>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</si>
  <si>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</si>
  <si>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</si>
  <si>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</si>
  <si>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</si>
  <si>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</si>
  <si>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</si>
  <si>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</si>
  <si>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</si>
  <si>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</si>
  <si>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</si>
  <si>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</si>
  <si>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</si>
  <si>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</si>
  <si>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</si>
  <si>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</si>
  <si>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</si>
  <si>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</si>
  <si>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</si>
  <si>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</si>
  <si>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</si>
  <si>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</si>
  <si>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</si>
  <si>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</si>
  <si>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</si>
  <si>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</si>
  <si>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</si>
  <si>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</si>
  <si>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</si>
  <si>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</si>
  <si>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</si>
  <si>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</si>
  <si>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</si>
  <si>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</si>
  <si>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</si>
  <si>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</si>
  <si>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</si>
  <si>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</si>
  <si>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</si>
  <si>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</si>
  <si>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</si>
  <si>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</si>
  <si>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</si>
  <si>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</si>
  <si>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</si>
  <si>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</si>
  <si>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</si>
  <si>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</si>
  <si>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</si>
  <si>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</si>
  <si>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</si>
  <si>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</si>
  <si>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</si>
  <si>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</si>
  <si>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</si>
  <si>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</si>
  <si>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</si>
  <si>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</si>
  <si>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</si>
  <si>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</si>
  <si>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</si>
  <si>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</si>
  <si>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</si>
  <si>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</si>
  <si>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</si>
  <si>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</si>
  <si>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</si>
  <si>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</si>
  <si>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</si>
  <si>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</si>
  <si>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</si>
  <si>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</si>
  <si>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</si>
  <si>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</si>
  <si>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</si>
  <si>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</si>
  <si>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</si>
  <si>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</si>
  <si>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</si>
  <si>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</si>
  <si>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</si>
  <si>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</si>
  <si>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</si>
  <si>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</si>
  <si>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</si>
  <si>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</si>
  <si>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</si>
  <si>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</si>
  <si>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</si>
  <si>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</si>
  <si>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</si>
  <si>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</si>
  <si>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</si>
  <si>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</si>
  <si>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</si>
  <si>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</si>
  <si>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</si>
  <si>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</si>
  <si>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</si>
  <si>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</si>
  <si>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</si>
  <si>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</si>
  <si>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</si>
  <si>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</si>
  <si>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</si>
  <si>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</si>
  <si>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</si>
  <si>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</si>
  <si>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</si>
  <si>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</si>
  <si>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</si>
  <si>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</si>
  <si>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</si>
  <si>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</si>
  <si>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</si>
  <si>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</si>
  <si>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</si>
  <si>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</si>
  <si>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</si>
  <si>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</si>
  <si>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</si>
  <si>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</si>
  <si>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</si>
  <si>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</si>
  <si>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</si>
  <si>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</si>
  <si>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</si>
  <si>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</si>
  <si>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</si>
  <si>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</si>
  <si>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</si>
  <si>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</si>
  <si>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</si>
  <si>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</si>
  <si>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</si>
  <si>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</si>
  <si>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</si>
  <si>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</si>
  <si>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</si>
  <si>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</si>
  <si>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</si>
  <si>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</si>
  <si>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</si>
  <si>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</si>
  <si>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</si>
  <si>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</si>
  <si>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</si>
  <si>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</si>
  <si>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</si>
  <si>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</si>
  <si>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</si>
  <si>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</si>
  <si>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</si>
  <si>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</si>
  <si>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</si>
  <si>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</si>
  <si>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</si>
  <si>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</si>
  <si>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</si>
  <si>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</si>
  <si>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</si>
  <si>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</si>
  <si>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</si>
  <si>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</si>
  <si>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</si>
  <si>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</si>
  <si>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</si>
  <si>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</si>
  <si>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</si>
  <si>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</si>
  <si>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</si>
  <si>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</si>
  <si>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</si>
  <si>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</si>
  <si>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</si>
  <si>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</si>
  <si>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</si>
  <si>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</si>
  <si>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</si>
  <si>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</si>
  <si>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</si>
  <si>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</si>
  <si>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</si>
  <si>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</si>
  <si>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</si>
  <si>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</si>
  <si>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</si>
  <si>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</si>
  <si>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</si>
  <si>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</si>
  <si>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</si>
  <si>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</si>
  <si>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</si>
  <si>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</si>
  <si>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</si>
  <si>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</si>
  <si>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</si>
  <si>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</si>
  <si>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</si>
  <si>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</si>
  <si>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</si>
  <si>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</si>
  <si>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</si>
  <si>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</si>
  <si>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</si>
  <si>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</si>
  <si>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</si>
  <si>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</si>
  <si>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</si>
  <si>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</si>
  <si>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</si>
  <si>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</si>
  <si>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</si>
  <si>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</si>
  <si>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</si>
  <si>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</si>
  <si>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</si>
  <si>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</si>
  <si>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</si>
  <si>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</si>
  <si>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</si>
  <si>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</si>
  <si>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</si>
  <si>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</si>
  <si>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</si>
  <si>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</si>
  <si>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</si>
  <si>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</si>
  <si>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</si>
  <si>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</si>
  <si>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</si>
  <si>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</si>
  <si>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</si>
  <si>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</si>
  <si>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</si>
  <si>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</si>
  <si>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</si>
  <si>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</si>
  <si>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</si>
  <si>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</si>
  <si>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</si>
  <si>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</si>
  <si>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</si>
  <si>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</si>
  <si>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</si>
  <si>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</si>
  <si>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</si>
  <si>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</si>
  <si>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</si>
  <si>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</si>
  <si>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</si>
  <si>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</si>
  <si>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</si>
  <si>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</si>
  <si>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</si>
  <si>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</si>
  <si>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</si>
  <si>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</si>
  <si>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</si>
  <si>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</si>
  <si>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</si>
  <si>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</si>
  <si>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</si>
  <si>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</si>
  <si>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</si>
  <si>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</si>
  <si>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</si>
  <si>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</si>
  <si>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</si>
  <si>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</si>
  <si>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</si>
  <si>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</si>
  <si>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</si>
  <si>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</si>
  <si>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</si>
  <si>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</si>
  <si>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</si>
  <si>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</si>
  <si>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</si>
  <si>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</si>
  <si>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</si>
  <si>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</si>
  <si>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</si>
  <si>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</si>
  <si>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</si>
  <si>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</si>
  <si>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</si>
  <si>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</si>
  <si>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</si>
  <si>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</si>
  <si>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</si>
  <si>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</si>
  <si>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</si>
  <si>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</si>
  <si>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</si>
  <si>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</si>
  <si>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</si>
  <si>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</si>
  <si>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</si>
  <si>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</si>
  <si>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</si>
  <si>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</si>
  <si>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</si>
  <si>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</si>
  <si>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</si>
  <si>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</si>
  <si>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</si>
  <si>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</si>
  <si>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</si>
  <si>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</si>
  <si>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</si>
  <si>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</si>
  <si>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</si>
  <si>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</si>
  <si>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</si>
  <si>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</si>
  <si>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</si>
  <si>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</si>
  <si>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</si>
  <si>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</si>
  <si>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</si>
  <si>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</si>
  <si>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</si>
  <si>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</si>
  <si>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</si>
  <si>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</si>
  <si>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</si>
  <si>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</si>
  <si>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</si>
  <si>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</si>
  <si>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</si>
  <si>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</si>
  <si>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</si>
  <si>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</si>
  <si>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</si>
  <si>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</si>
  <si>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</si>
  <si>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</si>
  <si>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</si>
  <si>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</si>
  <si>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</si>
  <si>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</si>
  <si>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</si>
  <si>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</si>
  <si>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</si>
  <si>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</si>
  <si>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</si>
  <si>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</si>
  <si>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</si>
  <si>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</si>
  <si>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</si>
  <si>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</si>
  <si>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</si>
  <si>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</si>
  <si>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</si>
  <si>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</si>
  <si>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</si>
  <si>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</si>
  <si>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</si>
  <si>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</si>
  <si>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</si>
  <si>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</si>
  <si>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</si>
  <si>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</si>
  <si>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</si>
  <si>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</si>
  <si>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</si>
  <si>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</si>
  <si>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</si>
  <si>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</si>
  <si>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</si>
  <si>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</si>
  <si>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</si>
  <si>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</si>
  <si>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</si>
  <si>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</si>
  <si>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</si>
  <si>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</si>
  <si>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</si>
  <si>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</si>
  <si>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</si>
  <si>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</si>
  <si>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</si>
  <si>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</si>
  <si>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</si>
  <si>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</si>
  <si>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</si>
  <si>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</si>
  <si>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</si>
  <si>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</si>
  <si>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</si>
  <si>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</si>
  <si>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</si>
  <si>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</si>
  <si>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</si>
  <si>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</si>
  <si>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</si>
  <si>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</si>
  <si>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</si>
  <si>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</si>
  <si>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</si>
  <si>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</si>
  <si>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</si>
  <si>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</si>
  <si>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</si>
  <si>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</si>
  <si>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</si>
  <si>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</si>
  <si>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</si>
  <si>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</si>
  <si>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</si>
  <si>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</si>
  <si>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</si>
  <si>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</si>
  <si>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</si>
  <si>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</si>
  <si>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</si>
  <si>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</si>
  <si>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</si>
  <si>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</si>
  <si>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</si>
  <si>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</si>
  <si>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</si>
  <si>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</si>
  <si>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</si>
  <si>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</si>
  <si>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</si>
  <si>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</si>
  <si>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</si>
  <si>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</si>
  <si>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</si>
  <si>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</si>
  <si>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</si>
  <si>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</si>
  <si>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</si>
  <si>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</si>
  <si>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</si>
  <si>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</si>
  <si>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</si>
  <si>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</si>
  <si>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</si>
  <si>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</si>
  <si>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</si>
  <si>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</si>
  <si>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</si>
  <si>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</si>
  <si>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</si>
  <si>
    <r>
      <t xml:space="preserve">Compra de 26,000.00  usd t.c. 21.066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</si>
  <si>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NLSE21-199</t>
  </si>
  <si>
    <r>
      <t xml:space="preserve">Compra de 27,000.00  usd t.c. 20.877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--1982088--</t>
    </r>
    <r>
      <rPr>
        <b/>
        <sz val="12"/>
        <color theme="1"/>
        <rFont val="Calibri"/>
        <family val="2"/>
        <scheme val="minor"/>
      </rPr>
      <t xml:space="preserve">   valor   FACTURA  27,244.05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244.05    usd</t>
    </r>
  </si>
  <si>
    <t>NLSE21-201</t>
  </si>
  <si>
    <t xml:space="preserve">Compra de  26,968.22  usd    tc   20.990    PAGO A TYSON FRESH MEATS. INC  C-3993    FACTURA  701817      VALOR FACTURA     26,968.22   usd   </t>
  </si>
  <si>
    <t>C-3993</t>
  </si>
  <si>
    <r>
      <t xml:space="preserve">Compra de 28,500.00  usd t.c. 21.340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--1980099--</t>
    </r>
    <r>
      <rPr>
        <b/>
        <sz val="12"/>
        <color theme="1"/>
        <rFont val="Calibri"/>
        <family val="2"/>
        <scheme val="minor"/>
      </rPr>
      <t xml:space="preserve">   valor   FACTURA  27,328.86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1,171.14    usd</t>
    </r>
  </si>
  <si>
    <t>NLSE21-196</t>
  </si>
  <si>
    <r>
      <t xml:space="preserve">Compra de 28,500.00  usd t.c. 21.280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--1980100--</t>
    </r>
    <r>
      <rPr>
        <b/>
        <sz val="12"/>
        <color theme="1"/>
        <rFont val="Calibri"/>
        <family val="2"/>
        <scheme val="minor"/>
      </rPr>
      <t xml:space="preserve">   valor   FACTURA  27,012.16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1,487.84   usd</t>
    </r>
  </si>
  <si>
    <t>NLSE21-197</t>
  </si>
  <si>
    <r>
      <t xml:space="preserve">Compra de 26,000.00  usd t.c. 21.255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--1980101--</t>
    </r>
    <r>
      <rPr>
        <b/>
        <sz val="12"/>
        <color theme="1"/>
        <rFont val="Calibri"/>
        <family val="2"/>
        <scheme val="minor"/>
      </rPr>
      <t xml:space="preserve">   valor   FACTURA  27,065.49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1,065.49    usd</t>
    </r>
  </si>
  <si>
    <t>NLSE21-198</t>
  </si>
  <si>
    <r>
      <t xml:space="preserve">Compra de 27,000.00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</si>
  <si>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NLSE21-200</t>
  </si>
  <si>
    <r>
      <t xml:space="preserve">Compra de 28,000.00  usd t.c. 20.890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--1982423--</t>
    </r>
    <r>
      <rPr>
        <b/>
        <sz val="12"/>
        <color theme="1"/>
        <rFont val="Calibri"/>
        <family val="2"/>
        <scheme val="minor"/>
      </rPr>
      <t xml:space="preserve">   valor   FACTURA  23,578.80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4,421.20    usd</t>
    </r>
  </si>
  <si>
    <t>NLSE21-202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</si>
  <si>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--1983213--</t>
    </r>
    <r>
      <rPr>
        <b/>
        <sz val="12"/>
        <color theme="1"/>
        <rFont val="Calibri"/>
        <family val="2"/>
        <scheme val="minor"/>
      </rPr>
      <t xml:space="preserve">   valor   FACTURA  29,237.47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2,237.47    usd</t>
    </r>
  </si>
  <si>
    <t>NLSE21-205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</si>
  <si>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--1983214--</t>
    </r>
    <r>
      <rPr>
        <b/>
        <sz val="12"/>
        <color theme="1"/>
        <rFont val="Calibri"/>
        <family val="2"/>
        <scheme val="minor"/>
      </rPr>
      <t xml:space="preserve">   valor   FACTURA  29,597.53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2,597.53   usd</t>
    </r>
  </si>
  <si>
    <t>NLSE21-206</t>
  </si>
  <si>
    <r>
      <t xml:space="preserve">Compra de 27,000.00  usd t.c. 21.210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--1983216--</t>
    </r>
    <r>
      <rPr>
        <b/>
        <sz val="12"/>
        <color theme="1"/>
        <rFont val="Calibri"/>
        <family val="2"/>
        <scheme val="minor"/>
      </rPr>
      <t xml:space="preserve">   valor   FACTURA  29,213.65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2,213.65   usd</t>
    </r>
  </si>
  <si>
    <t>NLSE21-208</t>
  </si>
  <si>
    <r>
      <t xml:space="preserve">Compra de 27,000.00  usd t.c. 21.250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--1983215--</t>
    </r>
    <r>
      <rPr>
        <b/>
        <sz val="12"/>
        <color theme="1"/>
        <rFont val="Calibri"/>
        <family val="2"/>
        <scheme val="minor"/>
      </rPr>
      <t xml:space="preserve">   valor   FACTURA  29,383.87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2,383.87   usd</t>
    </r>
  </si>
  <si>
    <t>NLSE21-207</t>
  </si>
  <si>
    <t xml:space="preserve">Compra de  28,000.00  usd    tc   20.768    PAGO A TYSON FRESH MEATS. INC  C-3996    FACTURA  712670      VALOR FACTURA     28,834.49   usd   </t>
  </si>
  <si>
    <t>C-3996</t>
  </si>
  <si>
    <t xml:space="preserve">Compra de  834.49    usd    tc   20.830    PAGO A TYSON FRESH MEATS. INC  C-3996    FACTURA  712670      VALOR FACTURA     28,834.49   usd   </t>
  </si>
  <si>
    <r>
      <t xml:space="preserve">Compra de 32,000.00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--1984769--</t>
    </r>
    <r>
      <rPr>
        <b/>
        <sz val="12"/>
        <color theme="1"/>
        <rFont val="Calibri"/>
        <family val="2"/>
        <scheme val="minor"/>
      </rPr>
      <t xml:space="preserve">   valor   FACTURA  26,547.01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5,452.99   usd</t>
    </r>
  </si>
  <si>
    <t>NLSE21-211</t>
  </si>
  <si>
    <r>
      <t xml:space="preserve">Compra de 33,000.00  usd t.c. 20.755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--1984771--</t>
    </r>
    <r>
      <rPr>
        <b/>
        <sz val="12"/>
        <color theme="1"/>
        <rFont val="Calibri"/>
        <family val="2"/>
        <scheme val="minor"/>
      </rPr>
      <t xml:space="preserve">   valor   FACTURA  26,684.26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6,315.74   usd</t>
    </r>
  </si>
  <si>
    <t>NLSE21-213</t>
  </si>
  <si>
    <r>
      <t xml:space="preserve">Compra de 30,000.00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--1984414--</t>
    </r>
    <r>
      <rPr>
        <b/>
        <sz val="12"/>
        <color theme="1"/>
        <rFont val="Calibri"/>
        <family val="2"/>
        <scheme val="minor"/>
      </rPr>
      <t xml:space="preserve">   valor   FACTURA  28,022.48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1,977.52   usd</t>
    </r>
  </si>
  <si>
    <t>NLSE21-210</t>
  </si>
  <si>
    <r>
      <t xml:space="preserve">Compra de 27,500.00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--1984413--</t>
    </r>
    <r>
      <rPr>
        <b/>
        <sz val="12"/>
        <color theme="1"/>
        <rFont val="Calibri"/>
        <family val="2"/>
        <scheme val="minor"/>
      </rPr>
      <t xml:space="preserve">   valor   FACTURA  27,980.44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480.44  usd</t>
    </r>
  </si>
  <si>
    <t>NLSE21-209</t>
  </si>
  <si>
    <t>NLSE21-212</t>
  </si>
  <si>
    <r>
      <t xml:space="preserve">Compra de 32,000.00  usd t.c. 20.785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--1984770--</t>
    </r>
    <r>
      <rPr>
        <b/>
        <sz val="12"/>
        <color theme="1"/>
        <rFont val="Calibri"/>
        <family val="2"/>
        <scheme val="minor"/>
      </rPr>
      <t xml:space="preserve">   valor   FACTURA  26,777.03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5,222.97   usd</t>
    </r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</si>
  <si>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--1986038--</t>
    </r>
    <r>
      <rPr>
        <b/>
        <sz val="12"/>
        <color theme="1"/>
        <rFont val="Calibri"/>
        <family val="2"/>
        <scheme val="minor"/>
      </rPr>
      <t xml:space="preserve">   valor   FACTURA  27,282.20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2,282.20   usd</t>
    </r>
  </si>
  <si>
    <t>NLSE21-214</t>
  </si>
  <si>
    <t xml:space="preserve">Compra de  28,692.69    usd    tc   20.775    PAGO A TYSON FRESH MEATS. INC  C-3997    FACTURA  711702      VALOR FACTURA     28,692.69   usd   </t>
  </si>
  <si>
    <t>C-3997</t>
  </si>
  <si>
    <t xml:space="preserve">Compra de  27,910.10    usd    tc   20.753    PAGO A TYSON FRESH MEATS. INC  C-3998    FACTURA  714606      VALOR FACTURA     27,910.10   usd   </t>
  </si>
  <si>
    <t>C-3998</t>
  </si>
  <si>
    <t xml:space="preserve">Compra de  25,229.18   usd    tc   20.630    PAGO A TYSON FRESH MEATS. INC  D-0823    FACTURA  717863      VALOR FACTURA     25,229.18   usd   </t>
  </si>
  <si>
    <t>D-0823</t>
  </si>
  <si>
    <t>NLSE21-215</t>
  </si>
  <si>
    <r>
      <t xml:space="preserve">Compra de 25,000.00  usd t.c. 20.775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--1986972--</t>
    </r>
    <r>
      <rPr>
        <b/>
        <sz val="12"/>
        <color theme="1"/>
        <rFont val="Calibri"/>
        <family val="2"/>
        <scheme val="minor"/>
      </rPr>
      <t xml:space="preserve">   valor   FACTURA  27,354.71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2,354.71   usd</t>
    </r>
  </si>
  <si>
    <t>NLSE21-216</t>
  </si>
  <si>
    <t>NLSE21-217</t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</si>
  <si>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--1987349--</t>
    </r>
    <r>
      <rPr>
        <b/>
        <sz val="12"/>
        <color theme="1"/>
        <rFont val="Calibri"/>
        <family val="2"/>
        <scheme val="minor"/>
      </rPr>
      <t xml:space="preserve">   valor   FACTURA  25,297.88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202.12   usd</t>
    </r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</si>
  <si>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--1986973--</t>
    </r>
    <r>
      <rPr>
        <b/>
        <sz val="12"/>
        <color theme="1"/>
        <rFont val="Calibri"/>
        <family val="2"/>
        <scheme val="minor"/>
      </rPr>
      <t xml:space="preserve">   valor   FACTURA  25,000.09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499.91   usd</t>
    </r>
  </si>
  <si>
    <t>NLSE21-218</t>
  </si>
  <si>
    <r>
      <t xml:space="preserve">Compra de 25,500.00  usd t.c. 20.620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--1986974--</t>
    </r>
    <r>
      <rPr>
        <b/>
        <sz val="12"/>
        <color theme="1"/>
        <rFont val="Calibri"/>
        <family val="2"/>
        <scheme val="minor"/>
      </rPr>
      <t xml:space="preserve">   valor   FACTURA  25,359.24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140.76   usd</t>
    </r>
  </si>
  <si>
    <t>NLSE21-219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</si>
  <si>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--1988027--</t>
    </r>
    <r>
      <rPr>
        <b/>
        <sz val="12"/>
        <color theme="1"/>
        <rFont val="Calibri"/>
        <family val="2"/>
        <scheme val="minor"/>
      </rPr>
      <t xml:space="preserve">   valor   FACTURA  26,242.05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5,242.05   usd</t>
    </r>
  </si>
  <si>
    <t>NLSE22-01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</si>
  <si>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--1988028--</t>
    </r>
    <r>
      <rPr>
        <b/>
        <sz val="12"/>
        <color theme="1"/>
        <rFont val="Calibri"/>
        <family val="2"/>
        <scheme val="minor"/>
      </rPr>
      <t xml:space="preserve">   valor   FACTURA  26,725.23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5,725.23   usd</t>
    </r>
  </si>
  <si>
    <t>NLSE22-02</t>
  </si>
  <si>
    <t>C-3999</t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</si>
  <si>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--1985712--</t>
    </r>
    <r>
      <rPr>
        <b/>
        <sz val="12"/>
        <color theme="1"/>
        <rFont val="Calibri"/>
        <family val="2"/>
        <scheme val="minor"/>
      </rPr>
      <t xml:space="preserve">   valor   FACTURA  27,472.94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2,472.94  usd</t>
    </r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</si>
  <si>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--1989191--</t>
    </r>
    <r>
      <rPr>
        <b/>
        <sz val="12"/>
        <color theme="1"/>
        <rFont val="Calibri"/>
        <family val="2"/>
        <scheme val="minor"/>
      </rPr>
      <t xml:space="preserve">   valor   FACTURA  25,696.56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2,303.44   usd</t>
    </r>
  </si>
  <si>
    <t>NLSE22-03</t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</si>
  <si>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--1989561--</t>
    </r>
    <r>
      <rPr>
        <b/>
        <sz val="12"/>
        <color theme="1"/>
        <rFont val="Calibri"/>
        <family val="2"/>
        <scheme val="minor"/>
      </rPr>
      <t xml:space="preserve">   valor   FACTURA  25,875.92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2,124.08   usd</t>
    </r>
  </si>
  <si>
    <t>NLSE22-04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</si>
  <si>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--1990822--</t>
    </r>
    <r>
      <rPr>
        <b/>
        <sz val="12"/>
        <color theme="1"/>
        <rFont val="Calibri"/>
        <family val="2"/>
        <scheme val="minor"/>
      </rPr>
      <t xml:space="preserve">   valor   FACTURA  24,490.72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2,509.28   usd</t>
    </r>
  </si>
  <si>
    <t>NLSE22-05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</si>
  <si>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--1990823--</t>
    </r>
    <r>
      <rPr>
        <b/>
        <sz val="12"/>
        <color theme="1"/>
        <rFont val="Calibri"/>
        <family val="2"/>
        <scheme val="minor"/>
      </rPr>
      <t xml:space="preserve">   valor   FACTURA  24,306.56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2,693.44   usd</t>
    </r>
  </si>
  <si>
    <t>NLSE22-06</t>
  </si>
  <si>
    <r>
      <t xml:space="preserve">Compra de 25,000.00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--1991512--</t>
    </r>
    <r>
      <rPr>
        <b/>
        <sz val="12"/>
        <color theme="1"/>
        <rFont val="Calibri"/>
        <family val="2"/>
        <scheme val="minor"/>
      </rPr>
      <t xml:space="preserve">   valor   FACTURA  23,548.04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1,451.96   usd</t>
    </r>
  </si>
  <si>
    <t>NLSE22-07</t>
  </si>
  <si>
    <t xml:space="preserve">Compra de  26,373.92   usd    tc   20.440    PAGO A TYSON FRESH MEATS. INC  J-8095    FACTURA  34484      VALOR FACTURA   26,373.92  usd   </t>
  </si>
  <si>
    <t xml:space="preserve">Compra de  26,915.77   usd    tc   20.620    PAGO A TYSON FRESH MEATS. INC  C-3999    FACTURA  721621      VALOR FACTURA     26,915.77   usd   </t>
  </si>
  <si>
    <t>J-8095</t>
  </si>
  <si>
    <r>
      <t xml:space="preserve">Compra de 23,000.00  usd t.c. 20.440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--1992138--</t>
    </r>
    <r>
      <rPr>
        <b/>
        <sz val="12"/>
        <color theme="1"/>
        <rFont val="Calibri"/>
        <family val="2"/>
        <scheme val="minor"/>
      </rPr>
      <t xml:space="preserve">   valor   FACTURA  21,910.92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1,089.08   usd</t>
    </r>
  </si>
  <si>
    <t>NLSE22-08</t>
  </si>
  <si>
    <t>NOTA DE CREDITO  185.00  usd   APLICADA EN LA CARGA J-8102</t>
  </si>
  <si>
    <t>Compra de  25,208.84   usd    tc   20.410    PAGO A TYSON FRESH MEATS. INC  J-8102    FACTURA  36007      VALOR FACTURA   25,393.84  usd    Y  NC/18288---185.00 usd   sobre papeleo de  Z-9804  Del  28 Oct-2021</t>
  </si>
  <si>
    <t>J-8102</t>
  </si>
  <si>
    <r>
      <t xml:space="preserve">Compra de 23,000.00  usd t.c. 20.410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--1992291--</t>
    </r>
    <r>
      <rPr>
        <b/>
        <sz val="12"/>
        <color theme="1"/>
        <rFont val="Calibri"/>
        <family val="2"/>
        <scheme val="minor"/>
      </rPr>
      <t xml:space="preserve">   valor   FACTURA  22,023.02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976.98   usd</t>
    </r>
  </si>
  <si>
    <t>NLSE22-09</t>
  </si>
  <si>
    <t xml:space="preserve">Compra de  23,473.39   usd    tc   20.350    PAGO A TYSON FRESH MEATS. INC  J-8115    FACTURA  39023      VALOR FACTURA   23,473.39  usd    </t>
  </si>
  <si>
    <t>J-8115</t>
  </si>
  <si>
    <t xml:space="preserve">Compra de  22,184.94   usd    tc   20.350    PAGO A TYSON FRESH MEATS. INC  J-8117    FACTURA  741321      VALOR FACTURA   22,184.94  usd    </t>
  </si>
  <si>
    <t>J-8117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</si>
  <si>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--1994580--</t>
    </r>
    <r>
      <rPr>
        <b/>
        <sz val="12"/>
        <color theme="1"/>
        <rFont val="Calibri"/>
        <family val="2"/>
        <scheme val="minor"/>
      </rPr>
      <t xml:space="preserve">   valor   FACTURA  23,078.79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1,078.79   usd</t>
    </r>
  </si>
  <si>
    <t>NLSE22-12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</si>
  <si>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--1994915--</t>
    </r>
    <r>
      <rPr>
        <b/>
        <sz val="12"/>
        <color theme="1"/>
        <rFont val="Calibri"/>
        <family val="2"/>
        <scheme val="minor"/>
      </rPr>
      <t xml:space="preserve">   valor   FACTURA  23,592.85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1,592.85   usd</t>
    </r>
  </si>
  <si>
    <t>NLSE22-13</t>
  </si>
  <si>
    <t xml:space="preserve">Compra de  22,236.34  usd    tc   20.430    PAGO A TYSON FRESH MEATS. INC  J-8118    FACTURA  750757      VALOR FACTURA   22,911.34  usd    Menos NC-22561   Sobre ADUANA J-8117  $ 13,487.20  bonifica 675.00 USD  </t>
  </si>
  <si>
    <t>J-8118</t>
  </si>
  <si>
    <t xml:space="preserve">Compra de  23,495.13 usd    tc   20.430    PAGO A TYSON FRESH MEATS. INC  J-8119    FACTURA  752882      VALOR FACTURA   23,495.13  usd     </t>
  </si>
  <si>
    <t>J-8119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</si>
  <si>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--1995871--</t>
    </r>
    <r>
      <rPr>
        <b/>
        <sz val="12"/>
        <color theme="1"/>
        <rFont val="Calibri"/>
        <family val="2"/>
        <scheme val="minor"/>
      </rPr>
      <t xml:space="preserve">   valor   FACTURA  26,227.91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6,227.91   usd</t>
    </r>
  </si>
  <si>
    <t>NLSE22-10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</si>
  <si>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--1996584--</t>
    </r>
    <r>
      <rPr>
        <b/>
        <sz val="12"/>
        <color theme="1"/>
        <rFont val="Calibri"/>
        <family val="2"/>
        <scheme val="minor"/>
      </rPr>
      <t xml:space="preserve">   valor   FACTURA  26,426.47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6,426.47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</si>
  <si>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--1995872--</t>
    </r>
    <r>
      <rPr>
        <b/>
        <sz val="12"/>
        <color theme="1"/>
        <rFont val="Calibri"/>
        <family val="2"/>
        <scheme val="minor"/>
      </rPr>
      <t xml:space="preserve">   valor   FACTURA  25,956.76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1,956.76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</si>
  <si>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--1995873--</t>
    </r>
    <r>
      <rPr>
        <b/>
        <sz val="12"/>
        <color theme="1"/>
        <rFont val="Calibri"/>
        <family val="2"/>
        <scheme val="minor"/>
      </rPr>
      <t xml:space="preserve">   valor   FACTURA  26,011.98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2,011.98   usd</t>
    </r>
  </si>
  <si>
    <r>
      <t xml:space="preserve">Compra de 30,000.00  usd t.c. 20.445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--1997314--</t>
    </r>
    <r>
      <rPr>
        <b/>
        <sz val="12"/>
        <color theme="1"/>
        <rFont val="Calibri"/>
        <family val="2"/>
        <scheme val="minor"/>
      </rPr>
      <t xml:space="preserve">   valor   FACTURA  27,039.36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2,960.64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</si>
  <si>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--1997315--</t>
    </r>
    <r>
      <rPr>
        <b/>
        <sz val="12"/>
        <color theme="1"/>
        <rFont val="Calibri"/>
        <family val="2"/>
        <scheme val="minor"/>
      </rPr>
      <t xml:space="preserve">   valor   FACTURA  26,942.35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2,057.65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</si>
  <si>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--1997815--</t>
    </r>
    <r>
      <rPr>
        <b/>
        <sz val="12"/>
        <color theme="1"/>
        <rFont val="Calibri"/>
        <family val="2"/>
        <scheme val="minor"/>
      </rPr>
      <t xml:space="preserve">   valor   FACTURA  26,878.94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2,121.06   usd</t>
    </r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</si>
  <si>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--1998878--</t>
    </r>
    <r>
      <rPr>
        <b/>
        <sz val="12"/>
        <color theme="1"/>
        <rFont val="Calibri"/>
        <family val="2"/>
        <scheme val="minor"/>
      </rPr>
      <t xml:space="preserve">   valor   FACTURA  27,652.88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152.88   usd</t>
    </r>
  </si>
  <si>
    <t>NLSE22-19</t>
  </si>
  <si>
    <t>NLSE22-18</t>
  </si>
  <si>
    <t>NLSE22-17</t>
  </si>
  <si>
    <t>NLSE22-16</t>
  </si>
  <si>
    <t>NLSE22-14</t>
  </si>
  <si>
    <t>NLSE22-15</t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</si>
  <si>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--1998879--</t>
    </r>
    <r>
      <rPr>
        <b/>
        <sz val="12"/>
        <color theme="1"/>
        <rFont val="Calibri"/>
        <family val="2"/>
        <scheme val="minor"/>
      </rPr>
      <t xml:space="preserve">   valor   FACTURA  27,491.52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8.48   usd</t>
    </r>
  </si>
  <si>
    <t>NLSE22-20</t>
  </si>
  <si>
    <t xml:space="preserve">Compra de  25,975.96 usd    tc   20.580    PAGO A TYSON FRESH MEATS. INC  J-8120    FACTURA  761468      VALOR FACTURA   25,975.96   </t>
  </si>
  <si>
    <t>J-8120</t>
  </si>
  <si>
    <t>Compra de  26,515.80     usd    tc   20.780    PAGO A TYSON FRESH MEATS. INC  J-8098    FACTURA  762558      VALOR FACTURA   26,515.80</t>
  </si>
  <si>
    <t>J-8098</t>
  </si>
  <si>
    <r>
      <t xml:space="preserve">Compra de 28,500.00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--2000715--</t>
    </r>
    <r>
      <rPr>
        <b/>
        <sz val="12"/>
        <color theme="1"/>
        <rFont val="Calibri"/>
        <family val="2"/>
        <scheme val="minor"/>
      </rPr>
      <t xml:space="preserve">   valor   FACTURA  23,661.51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4,838.49  usd</t>
    </r>
  </si>
  <si>
    <t>NLSE22-22</t>
  </si>
  <si>
    <r>
      <t xml:space="preserve">Compra de 27,000.00  usd t.c. 20.710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--2001066--</t>
    </r>
    <r>
      <rPr>
        <b/>
        <sz val="12"/>
        <color theme="1"/>
        <rFont val="Calibri"/>
        <family val="2"/>
        <scheme val="minor"/>
      </rPr>
      <t xml:space="preserve">   valor   FACTURA  22,942.52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4,057.48   usd</t>
    </r>
  </si>
  <si>
    <t>NLSE22-23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</si>
  <si>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--2001498--</t>
    </r>
    <r>
      <rPr>
        <b/>
        <sz val="12"/>
        <color theme="1"/>
        <rFont val="Calibri"/>
        <family val="2"/>
        <scheme val="minor"/>
      </rPr>
      <t xml:space="preserve">   valor   FACTURA  21,824.00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1,824.00   usd</t>
    </r>
  </si>
  <si>
    <t>NLSE22-24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</si>
  <si>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--2001499--</t>
    </r>
    <r>
      <rPr>
        <b/>
        <sz val="12"/>
        <color theme="1"/>
        <rFont val="Calibri"/>
        <family val="2"/>
        <scheme val="minor"/>
      </rPr>
      <t xml:space="preserve">   valor   FACTURA  21,854.63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1,854.63   usd</t>
    </r>
  </si>
  <si>
    <t>NLSE22-25</t>
  </si>
  <si>
    <t>NLSE22-21-----NLSE22-29</t>
  </si>
  <si>
    <r>
      <t xml:space="preserve">Compra de 28,500.00  usd t.c. 20.780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--2004338--</t>
    </r>
    <r>
      <rPr>
        <b/>
        <sz val="12"/>
        <color theme="1"/>
        <rFont val="Calibri"/>
        <family val="2"/>
        <scheme val="minor"/>
      </rPr>
      <t xml:space="preserve">   valor   FACTURA  23,633.04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4,866.96  usd</t>
    </r>
  </si>
  <si>
    <t>Compra de  27,284.43     usd    tc   20.550    PAGO A TYSON FRESH MEATS. INC  J-8099    FACTURA  773118      VALOR FACTURA   27,284.43</t>
  </si>
  <si>
    <t>J-8099</t>
  </si>
  <si>
    <t>Compra de  25,693.49     usd    tc   20.530    PAGO A TYSON FRESH MEATS. INC  J-8100    FACTURA  771480      VALOR FACTURA   25,693.49</t>
  </si>
  <si>
    <t>J-8100</t>
  </si>
  <si>
    <r>
      <t xml:space="preserve">Compra de 20,000.00  usd t.c. 20.600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--2002546--</t>
    </r>
    <r>
      <rPr>
        <b/>
        <sz val="12"/>
        <color theme="1"/>
        <rFont val="Calibri"/>
        <family val="2"/>
        <scheme val="minor"/>
      </rPr>
      <t xml:space="preserve">   valor   FACTURA  21,868.18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1,868.18   usd</t>
    </r>
  </si>
  <si>
    <t>NLSE22-26</t>
  </si>
  <si>
    <r>
      <t xml:space="preserve">Compra de 20,000.00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--2003665--</t>
    </r>
    <r>
      <rPr>
        <b/>
        <sz val="12"/>
        <color theme="1"/>
        <rFont val="Calibri"/>
        <family val="2"/>
        <scheme val="minor"/>
      </rPr>
      <t xml:space="preserve">   valor   FACTURA  22,157.22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2,157.22   usd</t>
    </r>
  </si>
  <si>
    <t>NLSE22-28</t>
  </si>
  <si>
    <t>Compra de  22,271.10     usd    tc   20.638    PAGO A TYSON FRESH MEATS. INC  R-3271    FACTURA  779580      VALOR FACTURA   22,521.10 Menos  NC-24711  Sobre    D-0823  250.00</t>
  </si>
  <si>
    <t>R-3271</t>
  </si>
  <si>
    <t>NC-24711</t>
  </si>
  <si>
    <t xml:space="preserve">Compra de  21,164.75     usd    tc   20,473    PAGO A TYSON FRESH MEATS. INC  R-3279   FACTURA  782885      VALOR FACTURA  21,164.75    </t>
  </si>
  <si>
    <t>R-3279</t>
  </si>
  <si>
    <r>
      <t xml:space="preserve">Compra de 20,000.00  usd t.c. 20.550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--2004337--</t>
    </r>
    <r>
      <rPr>
        <b/>
        <sz val="12"/>
        <color theme="1"/>
        <rFont val="Calibri"/>
        <family val="2"/>
        <scheme val="minor"/>
      </rPr>
      <t xml:space="preserve">   valor   FACTURA  23,597.92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3,597.92   usd</t>
    </r>
  </si>
  <si>
    <t>NLSE22-27</t>
  </si>
  <si>
    <r>
      <t xml:space="preserve">Compra de 20,000.00  usd t.c. 20.640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--2004339--</t>
    </r>
    <r>
      <rPr>
        <b/>
        <sz val="12"/>
        <color theme="1"/>
        <rFont val="Calibri"/>
        <family val="2"/>
        <scheme val="minor"/>
      </rPr>
      <t xml:space="preserve">   valor   FACTURA  23,868.66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3,868.66   usd</t>
    </r>
  </si>
  <si>
    <t>NLSE22-30</t>
  </si>
  <si>
    <r>
      <t xml:space="preserve">Compra de 22,000.00  usd t.c. 20.473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--2004340--</t>
    </r>
    <r>
      <rPr>
        <b/>
        <sz val="12"/>
        <color theme="1"/>
        <rFont val="Calibri"/>
        <family val="2"/>
        <scheme val="minor"/>
      </rPr>
      <t xml:space="preserve">   valor   FACTURA  25,224.66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3,224.66   usd</t>
    </r>
  </si>
  <si>
    <t>NLSE22-31</t>
  </si>
  <si>
    <r>
      <t xml:space="preserve">Compra de 26,000.00  usd t.c. 20.465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--2005731--</t>
    </r>
    <r>
      <rPr>
        <b/>
        <sz val="12"/>
        <color theme="1"/>
        <rFont val="Calibri"/>
        <family val="2"/>
        <scheme val="minor"/>
      </rPr>
      <t xml:space="preserve">   valor   FACTURA  25,902.18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97.82   usd</t>
    </r>
  </si>
  <si>
    <r>
      <t xml:space="preserve">Compra de 26,000.00  usd t.c. 20.460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--2006110--</t>
    </r>
    <r>
      <rPr>
        <b/>
        <sz val="12"/>
        <color theme="1"/>
        <rFont val="Calibri"/>
        <family val="2"/>
        <scheme val="minor"/>
      </rPr>
      <t xml:space="preserve">   valor   FACTURA  26,166.81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166.81   usd</t>
    </r>
  </si>
  <si>
    <t>NLSE22-33</t>
  </si>
  <si>
    <t>Compra de  24,746.27     usd    tc   20,400    PAGO A TYSON FRESH MEATS. INC  R-3280   FACTURA  790025     VALOR FACTURA  24,746.27</t>
  </si>
  <si>
    <t>R-3280</t>
  </si>
  <si>
    <t>Compra de  24,402.61   usd  tc   20,320    PAGO A TYSON FRESH MEATS. INC  R-3281   FACTURA  793889     VALOR FACTURA  24,402.61</t>
  </si>
  <si>
    <t>R-3281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</si>
  <si>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--2009067--</t>
    </r>
    <r>
      <rPr>
        <b/>
        <sz val="12"/>
        <color theme="1"/>
        <rFont val="Calibri"/>
        <family val="2"/>
        <scheme val="minor"/>
      </rPr>
      <t xml:space="preserve">   valor   FACTURA  29,343.97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3,656.03   usd</t>
    </r>
  </si>
  <si>
    <t>NLSE22-37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</si>
  <si>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--2009121--</t>
    </r>
    <r>
      <rPr>
        <b/>
        <sz val="12"/>
        <color theme="1"/>
        <rFont val="Calibri"/>
        <family val="2"/>
        <scheme val="minor"/>
      </rPr>
      <t xml:space="preserve">   valor   FACTURA  29,317.36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3,682.64   usd</t>
    </r>
  </si>
  <si>
    <t>NLSE22-38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</si>
  <si>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--2011409--</t>
    </r>
    <r>
      <rPr>
        <b/>
        <sz val="12"/>
        <color theme="1"/>
        <rFont val="Calibri"/>
        <family val="2"/>
        <scheme val="minor"/>
      </rPr>
      <t xml:space="preserve">   valor   FACTURA  31,888.13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2,111.87   usd</t>
    </r>
  </si>
  <si>
    <t>NLSE22-42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</si>
  <si>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--2011410--</t>
    </r>
    <r>
      <rPr>
        <b/>
        <sz val="12"/>
        <color theme="1"/>
        <rFont val="Calibri"/>
        <family val="2"/>
        <scheme val="minor"/>
      </rPr>
      <t xml:space="preserve">   valor   FACTURA  31,571.86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2,428.14   usd</t>
    </r>
  </si>
  <si>
    <t>NLSE22-43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</si>
  <si>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--2007084--</t>
    </r>
    <r>
      <rPr>
        <b/>
        <sz val="12"/>
        <color theme="1"/>
        <rFont val="Calibri"/>
        <family val="2"/>
        <scheme val="minor"/>
      </rPr>
      <t xml:space="preserve">   valor   FACTURA  28,880.86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1,119.14   usd</t>
    </r>
  </si>
  <si>
    <t>NLSE22-34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</si>
  <si>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--2007085--</t>
    </r>
    <r>
      <rPr>
        <b/>
        <sz val="12"/>
        <color theme="1"/>
        <rFont val="Calibri"/>
        <family val="2"/>
        <scheme val="minor"/>
      </rPr>
      <t xml:space="preserve">   valor   FACTURA  28,538.32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1,461.68   usd</t>
    </r>
  </si>
  <si>
    <t>NLSE22-35</t>
  </si>
  <si>
    <r>
      <t xml:space="preserve">Compra de 27,500.00  usd t.c. 20.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--2007751--</t>
    </r>
    <r>
      <rPr>
        <b/>
        <sz val="12"/>
        <color theme="1"/>
        <rFont val="Calibri"/>
        <family val="2"/>
        <scheme val="minor"/>
      </rPr>
      <t xml:space="preserve">   valor   FACTURA  28,761.21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1,261.21   usd</t>
    </r>
  </si>
  <si>
    <t>NLSE22-36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</si>
  <si>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--2010181--</t>
    </r>
    <r>
      <rPr>
        <b/>
        <sz val="12"/>
        <color theme="1"/>
        <rFont val="Calibri"/>
        <family val="2"/>
        <scheme val="minor"/>
      </rPr>
      <t xml:space="preserve">   valor   FACTURA  31,653.80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2,153.80   usd</t>
    </r>
  </si>
  <si>
    <t>NLSE22-39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</si>
  <si>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--2010182--</t>
    </r>
    <r>
      <rPr>
        <b/>
        <sz val="12"/>
        <color theme="1"/>
        <rFont val="Calibri"/>
        <family val="2"/>
        <scheme val="minor"/>
      </rPr>
      <t xml:space="preserve">   valor   FACTURA  31,775.08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2,275.08   usd</t>
    </r>
  </si>
  <si>
    <t>NLSE22-40</t>
  </si>
  <si>
    <t>Compra de  29,042.30   usd  tc   20,313    PAGO A TYSON FRESH MEATS. INC  R-3282   FACTURA  804979     VALOR FACTURA  29,042.30</t>
  </si>
  <si>
    <t>R-3282</t>
  </si>
  <si>
    <t>Compra de  29,539.04   usd  tc   20,570   PAGO A TYSON FRESH MEATS. INC  R-3283   FACTURA  805125     VALOR FACTURA  29,539.04</t>
  </si>
  <si>
    <t>R-3283</t>
  </si>
  <si>
    <r>
      <t xml:space="preserve">Compra de 31,000.00  usd t.c. 20.570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--2011060--</t>
    </r>
    <r>
      <rPr>
        <b/>
        <sz val="12"/>
        <color theme="1"/>
        <rFont val="Calibri"/>
        <family val="2"/>
        <scheme val="minor"/>
      </rPr>
      <t xml:space="preserve">   valor   FACTURA  32,271.62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1,271.62   usd</t>
    </r>
  </si>
  <si>
    <t>NLSE22-41</t>
  </si>
  <si>
    <t>NLSE22-44</t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</si>
  <si>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--2013290--</t>
    </r>
    <r>
      <rPr>
        <b/>
        <sz val="12"/>
        <color theme="1"/>
        <rFont val="Calibri"/>
        <family val="2"/>
        <scheme val="minor"/>
      </rPr>
      <t xml:space="preserve">   valor   FACTURA  34,087.72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1,087.72   usd</t>
    </r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</si>
  <si>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--2013291--</t>
    </r>
    <r>
      <rPr>
        <b/>
        <sz val="12"/>
        <color theme="1"/>
        <rFont val="Calibri"/>
        <family val="2"/>
        <scheme val="minor"/>
      </rPr>
      <t xml:space="preserve">   valor   FACTURA  33,684.68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684.68   usd</t>
    </r>
  </si>
  <si>
    <t>NLSE22-45</t>
  </si>
  <si>
    <t>Compra de  32,261.55   usd  tc   20.625   PAGO A TYSON FRESH MEATS. INC  R-3285   FACTURA  817197     VALOR FACTURA  32,261.55</t>
  </si>
  <si>
    <t>R-3285</t>
  </si>
  <si>
    <t>Compra de  34,530.48   usd  tc   21.170   PAGO A TYSON FRESH MEATS. INC  Y-1295   FACTURA  822322     VALOR FACTURA  34,530.48</t>
  </si>
  <si>
    <t>Y-1295</t>
  </si>
  <si>
    <r>
      <t xml:space="preserve">Compra de 33,000.00  usd t.c. 20.626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--2013685--</t>
    </r>
    <r>
      <rPr>
        <b/>
        <sz val="12"/>
        <color theme="1"/>
        <rFont val="Calibri"/>
        <family val="2"/>
        <scheme val="minor"/>
      </rPr>
      <t xml:space="preserve">   valor   FACTURA  33,299.26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299.26   usd</t>
    </r>
  </si>
  <si>
    <t>NLSE22-46</t>
  </si>
  <si>
    <t>Compra de  33,497.65   usd  tc   21.160   PAGO A TYSON FRESH MEATS. INC  Y-1296   FACTURA  824039     VALOR FACTURA  33,497.65</t>
  </si>
  <si>
    <t>Y-1296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</si>
  <si>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--2014499--</t>
    </r>
    <r>
      <rPr>
        <b/>
        <sz val="12"/>
        <color theme="1"/>
        <rFont val="Calibri"/>
        <family val="2"/>
        <scheme val="minor"/>
      </rPr>
      <t xml:space="preserve">   valor   FACTURA  32,064.91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2,935.09   usd</t>
    </r>
  </si>
  <si>
    <t>NLSE22-47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</si>
  <si>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--2014500--</t>
    </r>
    <r>
      <rPr>
        <b/>
        <sz val="12"/>
        <color theme="1"/>
        <rFont val="Calibri"/>
        <family val="2"/>
        <scheme val="minor"/>
      </rPr>
      <t xml:space="preserve">   valor   FACTURA  32,293.34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2,706.66   usd</t>
    </r>
  </si>
  <si>
    <t>NLSE22-48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</si>
  <si>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--2016002--</t>
    </r>
    <r>
      <rPr>
        <b/>
        <sz val="12"/>
        <color theme="1"/>
        <rFont val="Calibri"/>
        <family val="2"/>
        <scheme val="minor"/>
      </rPr>
      <t xml:space="preserve">   valor   FACTURA  32,366.39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866.39  usd</t>
    </r>
  </si>
  <si>
    <t>NLSE22-49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</si>
  <si>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--2016003--</t>
    </r>
    <r>
      <rPr>
        <b/>
        <sz val="12"/>
        <color theme="1"/>
        <rFont val="Calibri"/>
        <family val="2"/>
        <scheme val="minor"/>
      </rPr>
      <t xml:space="preserve">   valor   FACTURA  31,486.92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13.08  usd</t>
    </r>
  </si>
  <si>
    <t>NLSE22-50</t>
  </si>
  <si>
    <t>Y-1299</t>
  </si>
  <si>
    <t>Compra de  31,508.97   usd  tc   20.860   PAGO A TYSON FRESH MEATS. INC  Y-1299   FACTURA  833940     VALOR FACTURA  31,508.97</t>
  </si>
  <si>
    <t>NLSE22-51</t>
  </si>
  <si>
    <r>
      <t xml:space="preserve">Compra de 31,000.00  usd t.c. 20.968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--2016805--</t>
    </r>
    <r>
      <rPr>
        <b/>
        <sz val="12"/>
        <color theme="1"/>
        <rFont val="Calibri"/>
        <family val="2"/>
        <scheme val="minor"/>
      </rPr>
      <t xml:space="preserve">   valor   FACTURA  30,802.41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197.59  usd</t>
    </r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</si>
  <si>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--2016806--</t>
    </r>
    <r>
      <rPr>
        <b/>
        <sz val="12"/>
        <color theme="1"/>
        <rFont val="Calibri"/>
        <family val="2"/>
        <scheme val="minor"/>
      </rPr>
      <t xml:space="preserve">   valor   FACTURA  31,057.99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57.99  usd</t>
    </r>
  </si>
  <si>
    <t>NLSE22-52</t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</si>
  <si>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--2016807--</t>
    </r>
    <r>
      <rPr>
        <b/>
        <sz val="12"/>
        <color theme="1"/>
        <rFont val="Calibri"/>
        <family val="2"/>
        <scheme val="minor"/>
      </rPr>
      <t xml:space="preserve">   valor   FACTURA  30,725.74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274.26  usd</t>
    </r>
  </si>
  <si>
    <t>NLSE22-53</t>
  </si>
  <si>
    <r>
      <t xml:space="preserve">Compra de 33,000.00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--2017123--</t>
    </r>
    <r>
      <rPr>
        <b/>
        <sz val="12"/>
        <color theme="1"/>
        <rFont val="Calibri"/>
        <family val="2"/>
        <scheme val="minor"/>
      </rPr>
      <t xml:space="preserve">   valor   FACTURA  30,702.98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2,297.62  usd</t>
    </r>
  </si>
  <si>
    <t>NLSE22-54</t>
  </si>
  <si>
    <r>
      <t xml:space="preserve">Compra de 30,000.00  usd t.c. 20.880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--2018170--</t>
    </r>
    <r>
      <rPr>
        <b/>
        <sz val="12"/>
        <color theme="1"/>
        <rFont val="Calibri"/>
        <family val="2"/>
        <scheme val="minor"/>
      </rPr>
      <t xml:space="preserve">   valor   FACTURA 29,083.73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916.27  usd</t>
    </r>
  </si>
  <si>
    <t>NLSE22-55</t>
  </si>
  <si>
    <t>Compra de  31,106.49   usd  tc   20.810   PAGO A TYSON FRESH MEATS. INC  Y-1300   FACTURA  834246     VALOR FACTURA  31,106.49</t>
  </si>
  <si>
    <t>Y-1300</t>
  </si>
  <si>
    <r>
      <t xml:space="preserve">Compra de 30,000.00  usd t.c. 20.810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--2019062--</t>
    </r>
    <r>
      <rPr>
        <b/>
        <sz val="12"/>
        <color theme="1"/>
        <rFont val="Calibri"/>
        <family val="2"/>
        <scheme val="minor"/>
      </rPr>
      <t xml:space="preserve">   valor   FACTURA 29,275.50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724.50 usd</t>
    </r>
  </si>
  <si>
    <t>NLSE22-56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</si>
  <si>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--2019463--</t>
    </r>
    <r>
      <rPr>
        <b/>
        <sz val="12"/>
        <color theme="1"/>
        <rFont val="Calibri"/>
        <family val="2"/>
        <scheme val="minor"/>
      </rPr>
      <t xml:space="preserve">   valor   FACTURA 30,014.88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3,014.88 usd</t>
    </r>
  </si>
  <si>
    <t>NLSE22-57</t>
  </si>
  <si>
    <t>Y-1301</t>
  </si>
  <si>
    <t>Compra de  28,975.58   usd  tc   20.298   PAGO A TYSON FRESH MEATS. INC  Y-1301   FACTURA  842495     VALOR FACTURA  28,975.58  usd</t>
  </si>
  <si>
    <t>Compra de  29,612.44   usd  tc   20.185   PAGO A TYSON FRESH MEATS. INC  Y-1307   FACTURA  843804     VALOR FACTURA  29,612.44  usd</t>
  </si>
  <si>
    <t>Y-1307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</si>
  <si>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--2022023--</t>
    </r>
    <r>
      <rPr>
        <b/>
        <sz val="12"/>
        <color theme="1"/>
        <rFont val="Calibri"/>
        <family val="2"/>
        <scheme val="minor"/>
      </rPr>
      <t xml:space="preserve">   valor   FACTURA 31,533.61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 4,533.61 usd</t>
    </r>
  </si>
  <si>
    <t>NLSE22-58------NLSE22-61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</si>
  <si>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--2021308--</t>
    </r>
    <r>
      <rPr>
        <b/>
        <sz val="12"/>
        <color theme="1"/>
        <rFont val="Calibri"/>
        <family val="2"/>
        <scheme val="minor"/>
      </rPr>
      <t xml:space="preserve">   valor   FACTURA      31,685.33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1,685.33    usd</t>
    </r>
  </si>
  <si>
    <t>NLSE22-59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</si>
  <si>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--2021309--</t>
    </r>
    <r>
      <rPr>
        <b/>
        <sz val="12"/>
        <color theme="1"/>
        <rFont val="Calibri"/>
        <family val="2"/>
        <scheme val="minor"/>
      </rPr>
      <t xml:space="preserve">   valor   FACTURA      31,722.14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1,722.14    usd</t>
    </r>
  </si>
  <si>
    <t>NLSE22-60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</si>
  <si>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--2022024--</t>
    </r>
    <r>
      <rPr>
        <b/>
        <sz val="12"/>
        <color theme="1"/>
        <rFont val="Calibri"/>
        <family val="2"/>
        <scheme val="minor"/>
      </rPr>
      <t xml:space="preserve">   valor   FACTURA      31,652.04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2,347.96    usd</t>
    </r>
  </si>
  <si>
    <t>NLSE22-62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</si>
  <si>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--2022025--</t>
    </r>
    <r>
      <rPr>
        <b/>
        <sz val="12"/>
        <color theme="1"/>
        <rFont val="Calibri"/>
        <family val="2"/>
        <scheme val="minor"/>
      </rPr>
      <t xml:space="preserve">   valor   FACTURA      32,196.49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1,803.51    usd</t>
    </r>
  </si>
  <si>
    <t>NLSE22-63</t>
  </si>
  <si>
    <t>Compra de  30,377.45   usd  tc   19.980   PAGO A TYSON FRESH MEATS. INC  Y-1302   FACTURA  852660     VALOR FACTURA    30,377.45  usd</t>
  </si>
  <si>
    <t>Y-1302</t>
  </si>
  <si>
    <t>Compra de  30,971.87   usd  tc   19.977   PAGO A TYSON FRESH MEATS. INC  Y-1304   FACTURA  853742     VALOR FACTURA    30,971.87  usd</t>
  </si>
  <si>
    <t>Y-1304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</si>
  <si>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--2023973--</t>
    </r>
    <r>
      <rPr>
        <b/>
        <sz val="12"/>
        <color theme="1"/>
        <rFont val="Calibri"/>
        <family val="2"/>
        <scheme val="minor"/>
      </rPr>
      <t xml:space="preserve">   valor   FACTURA      31,966.20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1,533.80   usd</t>
    </r>
  </si>
  <si>
    <t>NLSE22-64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</si>
  <si>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--2023974--</t>
    </r>
    <r>
      <rPr>
        <b/>
        <sz val="12"/>
        <color theme="1"/>
        <rFont val="Calibri"/>
        <family val="2"/>
        <scheme val="minor"/>
      </rPr>
      <t xml:space="preserve">   valor   FACTURA      32,259.70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1,240.30   usd</t>
    </r>
  </si>
  <si>
    <t>NLSE22-65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</si>
  <si>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--2023975--</t>
    </r>
    <r>
      <rPr>
        <b/>
        <sz val="12"/>
        <color theme="1"/>
        <rFont val="Calibri"/>
        <family val="2"/>
        <scheme val="minor"/>
      </rPr>
      <t xml:space="preserve">   valor   FACTURA      31,885.28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614.72   usd</t>
    </r>
  </si>
  <si>
    <t>NLSE22-66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</si>
  <si>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--2024602--</t>
    </r>
    <r>
      <rPr>
        <b/>
        <sz val="12"/>
        <color theme="1"/>
        <rFont val="Calibri"/>
        <family val="2"/>
        <scheme val="minor"/>
      </rPr>
      <t xml:space="preserve">   valor   FACTURA      31,149.18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1,350.82  usd</t>
    </r>
  </si>
  <si>
    <t>NLSE22-67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</si>
  <si>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--2024603--</t>
    </r>
    <r>
      <rPr>
        <b/>
        <sz val="12"/>
        <color theme="1"/>
        <rFont val="Calibri"/>
        <family val="2"/>
        <scheme val="minor"/>
      </rPr>
      <t xml:space="preserve">   valor   FACTURA      31,103.21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1,396.79  usd</t>
    </r>
  </si>
  <si>
    <t>NLSE22-68</t>
  </si>
  <si>
    <t>Compra de  30,522.47   usd  tc   20.135   PAGO A TYSON FRESH MEATS. INC  Y-1306   FACTURA  865435     VALOR FACTURA    30,522.47  usd</t>
  </si>
  <si>
    <t>Y-1306</t>
  </si>
  <si>
    <t>Compra de  31,648.00   usd  tc   20.180   PAGO A TYSON FRESH MEATS. INC  Y-1305   FACTURA  862839     VALOR FACTURA    31,648.00  usd</t>
  </si>
  <si>
    <t>Y-1305</t>
  </si>
  <si>
    <r>
      <t xml:space="preserve">Compra de 28,000.00    usd t.c. 20.180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--206432--</t>
    </r>
    <r>
      <rPr>
        <b/>
        <sz val="12"/>
        <color theme="1"/>
        <rFont val="Calibri"/>
        <family val="2"/>
        <scheme val="minor"/>
      </rPr>
      <t xml:space="preserve">   valor   FACTURA      31,398.73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3,398.73  usd</t>
    </r>
  </si>
  <si>
    <t>NLSE22-71</t>
  </si>
  <si>
    <r>
      <t xml:space="preserve">Compra de 32,000.00    usd t.c. 20.135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--2026433--</t>
    </r>
    <r>
      <rPr>
        <b/>
        <sz val="12"/>
        <color theme="1"/>
        <rFont val="Calibri"/>
        <family val="2"/>
        <scheme val="minor"/>
      </rPr>
      <t xml:space="preserve">   valor   FACTURA      31,625.64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374.36  usd</t>
    </r>
  </si>
  <si>
    <t>NLSE22-72</t>
  </si>
  <si>
    <t>Compra de  31,339.62   usd  tc   19.860   PAGO A TYSON FRESH MEATS. INC     35030        FACTURA  873775     VALOR FACTURA    31,339.62  usd</t>
  </si>
  <si>
    <t>Compra de  33,437.17   usd  tc   20.035      PAGO A TYSON FRESH MEATS. INC     35040        FACTURA  884106     VALOR FACTURA    33,437.17  usd</t>
  </si>
  <si>
    <t>Compra de  34,453.91   usd  tc   20.035      PAGO A TYSON FRESH MEATS. INC     35041        FACTURA  885698     VALOR FACTURA      34,453.91  usd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</si>
  <si>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--2028701--</t>
    </r>
    <r>
      <rPr>
        <b/>
        <sz val="12"/>
        <color theme="1"/>
        <rFont val="Calibri"/>
        <family val="2"/>
        <scheme val="minor"/>
      </rPr>
      <t xml:space="preserve">   valor   FACTURA      34,338.97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3,338.97  usd</t>
    </r>
  </si>
  <si>
    <t>NLSE22-69--------NLSE22-73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</si>
  <si>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--2028702--</t>
    </r>
    <r>
      <rPr>
        <b/>
        <sz val="12"/>
        <color theme="1"/>
        <rFont val="Calibri"/>
        <family val="2"/>
        <scheme val="minor"/>
      </rPr>
      <t xml:space="preserve">   valor   FACTURA      34,089.87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3,089.87  usd</t>
    </r>
  </si>
  <si>
    <t>NLSE22-70------NLSE22-74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</si>
  <si>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--2028703--</t>
    </r>
    <r>
      <rPr>
        <b/>
        <sz val="12"/>
        <color theme="1"/>
        <rFont val="Calibri"/>
        <family val="2"/>
        <scheme val="minor"/>
      </rPr>
      <t xml:space="preserve">   valor   FACTURA      35,381.30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618.70  usd</t>
    </r>
  </si>
  <si>
    <t>NLSE22-75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</si>
  <si>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--2029949--</t>
    </r>
    <r>
      <rPr>
        <b/>
        <sz val="12"/>
        <color theme="1"/>
        <rFont val="Calibri"/>
        <family val="2"/>
        <scheme val="minor"/>
      </rPr>
      <t xml:space="preserve">   valor   FACTURA      36,164.67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164.67    usd</t>
    </r>
  </si>
  <si>
    <t>NLSE22-76</t>
  </si>
  <si>
    <t>Compra de  34,557.08   usd  tc   19.860   PAGO A TYSON FRESH MEATS. INC    44122        FACTURA  883477     VALOR FACTURA    34,557.08  usd</t>
  </si>
  <si>
    <t>Compra de  36,057.84   usd  tc   20.330      PAGO A TYSON FRESH MEATS. INC     35049        FACTURA  889592     VALOR FACTURA      36,057.84  usd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</si>
  <si>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--2030689--</t>
    </r>
    <r>
      <rPr>
        <b/>
        <sz val="12"/>
        <color theme="1"/>
        <rFont val="Calibri"/>
        <family val="2"/>
        <scheme val="minor"/>
      </rPr>
      <t xml:space="preserve">   valor   FACTURA      38,537.48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1,037.48    usd</t>
    </r>
  </si>
  <si>
    <t>NLSE22-77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</si>
  <si>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--2031305--</t>
    </r>
    <r>
      <rPr>
        <b/>
        <sz val="12"/>
        <color theme="1"/>
        <rFont val="Calibri"/>
        <family val="2"/>
        <scheme val="minor"/>
      </rPr>
      <t xml:space="preserve">   valor   FACTURA      38,397.69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897.69    usd</t>
    </r>
  </si>
  <si>
    <t>NLSE22-78</t>
  </si>
  <si>
    <t>Compra de  38,628.99   usd  tc   20.470      PAGO A TYSON FRESH MEATS. INC     35043       FACTURA  899661     VALOR FACTURA      38,628.99  usd</t>
  </si>
  <si>
    <t>Compra de  38,343.71   usd  tc   20.505      PAGO A TYSON FRESH MEATS. INC     35095        FACTURA  895110     VALOR FACTURA      38,343.71 usd</t>
  </si>
  <si>
    <r>
      <t xml:space="preserve">Compra de 39,000.00    usd t.c. 20.090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--2031785--</t>
    </r>
    <r>
      <rPr>
        <b/>
        <sz val="12"/>
        <color theme="1"/>
        <rFont val="Calibri"/>
        <family val="2"/>
        <scheme val="minor"/>
      </rPr>
      <t xml:space="preserve">   valor   FACTURA      38,385.82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614.18    usd</t>
    </r>
  </si>
  <si>
    <t>NLSE22-79</t>
  </si>
  <si>
    <r>
      <t xml:space="preserve">Compra de 39,000.00  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--2032677--</t>
    </r>
    <r>
      <rPr>
        <b/>
        <sz val="12"/>
        <color theme="1"/>
        <rFont val="Calibri"/>
        <family val="2"/>
        <scheme val="minor"/>
      </rPr>
      <t xml:space="preserve">   valor   FACTURA      39,022.50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22.50    usd</t>
    </r>
  </si>
  <si>
    <t>NLSE22-80</t>
  </si>
  <si>
    <t>Compra de  37,175.37   usd  tc   20.450      PAGO A TYSON FRESH MEATS. INC     35042        FACTURA  893672     VALOR FACTURA      37,175.37  usd</t>
  </si>
  <si>
    <r>
      <t xml:space="preserve">Compra de 41,000.00    usd t.c. 20.233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--2034539--</t>
    </r>
    <r>
      <rPr>
        <b/>
        <sz val="12"/>
        <color theme="1"/>
        <rFont val="Calibri"/>
        <family val="2"/>
        <scheme val="minor"/>
      </rPr>
      <t xml:space="preserve">   valor   FACTURA     42,975.68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1,975.68    usd</t>
    </r>
  </si>
  <si>
    <t>NLSE22-81</t>
  </si>
  <si>
    <r>
      <t xml:space="preserve">Compra de 41,000.00    usd t.c. 20.210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--2034540--</t>
    </r>
    <r>
      <rPr>
        <b/>
        <sz val="12"/>
        <color theme="1"/>
        <rFont val="Calibri"/>
        <family val="2"/>
        <scheme val="minor"/>
      </rPr>
      <t xml:space="preserve">   valor   FACTURA     42,356.04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1,356.04    usd</t>
    </r>
  </si>
  <si>
    <t>NLSE22-82</t>
  </si>
  <si>
    <r>
      <t xml:space="preserve">Compra de 45,000.00    usd t.c. 20.505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--2035329--</t>
    </r>
    <r>
      <rPr>
        <b/>
        <sz val="12"/>
        <color theme="1"/>
        <rFont val="Calibri"/>
        <family val="2"/>
        <scheme val="minor"/>
      </rPr>
      <t xml:space="preserve">   valor   FACTURA     41,169.69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3,830.31    usd</t>
    </r>
  </si>
  <si>
    <t>NLSE22-83</t>
  </si>
  <si>
    <r>
      <t xml:space="preserve">Compra de 45,000.00    usd t.c. 20.350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--2035370--</t>
    </r>
    <r>
      <rPr>
        <b/>
        <sz val="12"/>
        <color theme="1"/>
        <rFont val="Calibri"/>
        <family val="2"/>
        <scheme val="minor"/>
      </rPr>
      <t xml:space="preserve">   valor   FACTURA     41,941.68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3,058.32    usd</t>
    </r>
  </si>
  <si>
    <t>NLSE22-84</t>
  </si>
  <si>
    <r>
      <t xml:space="preserve">Compra de 51,000.00  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--2037125--</t>
    </r>
    <r>
      <rPr>
        <b/>
        <sz val="12"/>
        <color theme="1"/>
        <rFont val="Calibri"/>
        <family val="2"/>
        <scheme val="minor"/>
      </rPr>
      <t xml:space="preserve">   valor   FACTURA     48,197.32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2,802.68    usd</t>
    </r>
  </si>
  <si>
    <t>NLSE22-101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</si>
  <si>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--2037122--</t>
    </r>
    <r>
      <rPr>
        <b/>
        <sz val="12"/>
        <color theme="1"/>
        <rFont val="Calibri"/>
        <family val="2"/>
        <scheme val="minor"/>
      </rPr>
      <t xml:space="preserve">   valor   FACTURA     42,338.06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338.06    usd</t>
    </r>
  </si>
  <si>
    <t>NLSE22-85</t>
  </si>
  <si>
    <t>Compra de  41,894.55   usd  tc   20.314      PAGO A TYSON FRESH MEATS. INC     35044       FACTURA  903432     VALOR FACTURA     41,894.55  usd</t>
  </si>
  <si>
    <t>Compra de  41,365.30   usd  tc   20.365      PAGO A TYSON FRESH MEATS. INC     35045       FACTURA  910052     VALOR FACTURA     41,365.30  usd</t>
  </si>
  <si>
    <t>Compra de  41,175.48  usd  tc   20.280      PAGO A TYSON FRESH MEATS. INC     A-9437       FACTURA  914168     VALOR FACTURA     41,175.48  usd</t>
  </si>
  <si>
    <t>A-9437</t>
  </si>
  <si>
    <t>Compra de  43,242.15 usd  tc   20.150      PAGO A TYSON FRESH MEATS. INC     A-9609       FACTURA  915976     VALOR FACTURA     43,242.15  usd</t>
  </si>
  <si>
    <t>A-9609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</si>
  <si>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--2035233--</t>
    </r>
    <r>
      <rPr>
        <b/>
        <sz val="12"/>
        <color theme="1"/>
        <rFont val="Calibri"/>
        <family val="2"/>
        <scheme val="minor"/>
      </rPr>
      <t xml:space="preserve">   valor   FACTURA     42,437.94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1,224.00    usd</t>
    </r>
  </si>
  <si>
    <t>NLSE22-69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</si>
  <si>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--2035234--</t>
    </r>
    <r>
      <rPr>
        <b/>
        <sz val="12"/>
        <color theme="1"/>
        <rFont val="Calibri"/>
        <family val="2"/>
        <scheme val="minor"/>
      </rPr>
      <t xml:space="preserve">   valor   FACTURA     42,613.57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1,386.43    usd</t>
    </r>
  </si>
  <si>
    <t>NLSE22-70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</si>
  <si>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--2037123--</t>
    </r>
    <r>
      <rPr>
        <b/>
        <sz val="12"/>
        <color theme="1"/>
        <rFont val="Calibri"/>
        <family val="2"/>
        <scheme val="minor"/>
      </rPr>
      <t xml:space="preserve">   valor   FACTURA     42,724.90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724.90   usd</t>
    </r>
  </si>
  <si>
    <t>NLSE22-86</t>
  </si>
  <si>
    <r>
      <t xml:space="preserve">Compra de 43,500.00    usd t.c. 20.224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--2037124--</t>
    </r>
    <r>
      <rPr>
        <b/>
        <sz val="12"/>
        <color theme="1"/>
        <rFont val="Calibri"/>
        <family val="2"/>
        <scheme val="minor"/>
      </rPr>
      <t xml:space="preserve">   valor   FACTURA     43,898.40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398.40    usd</t>
    </r>
  </si>
  <si>
    <t>NLSE22-87</t>
  </si>
  <si>
    <r>
      <t xml:space="preserve">Compra de 41,000.00    usd t.c. 20.130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--2037945--</t>
    </r>
    <r>
      <rPr>
        <b/>
        <sz val="12"/>
        <color theme="1"/>
        <rFont val="Calibri"/>
        <family val="2"/>
        <scheme val="minor"/>
      </rPr>
      <t xml:space="preserve">   valor   FACTURA     41,757.34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757.34    usd</t>
    </r>
  </si>
  <si>
    <t>NLSE22-88</t>
  </si>
  <si>
    <t>Compra de  41,446.41   usd  tc   20.130      PAGO A TYSON FRESH MEATS. INC     35089       FACTURA  905937     VALOR FACTURA     41,446.41  usd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</si>
  <si>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--2039914--</t>
    </r>
    <r>
      <rPr>
        <b/>
        <sz val="12"/>
        <color theme="1"/>
        <rFont val="Calibri"/>
        <family val="2"/>
        <scheme val="minor"/>
      </rPr>
      <t xml:space="preserve">   valor   FACTURA     36,858.58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2,141.42    usd</t>
    </r>
  </si>
  <si>
    <t>NLSE22-89</t>
  </si>
  <si>
    <t>Compra de  40,322.38 usd  tc   20.120      PAGO A TYSON FRESH MEATS. INC     A-9462       FACTURA  919903     VALOR FACTURA     40,322.38  usd</t>
  </si>
  <si>
    <t>A-9462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</si>
  <si>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--2039915--</t>
    </r>
    <r>
      <rPr>
        <b/>
        <sz val="12"/>
        <color theme="1"/>
        <rFont val="Calibri"/>
        <family val="2"/>
        <scheme val="minor"/>
      </rPr>
      <t xml:space="preserve">   valor   FACTURA     36,647.88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2,352.12   usd</t>
    </r>
  </si>
  <si>
    <t>NLSE22-90</t>
  </si>
  <si>
    <r>
      <t xml:space="preserve">Compra de 30,000.00  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--2040333--</t>
    </r>
    <r>
      <rPr>
        <b/>
        <sz val="12"/>
        <color theme="1"/>
        <rFont val="Calibri"/>
        <family val="2"/>
        <scheme val="minor"/>
      </rPr>
      <t xml:space="preserve">   valor   FACTURA     36,399.11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6,399.11   usd</t>
    </r>
  </si>
  <si>
    <t>NLSE22-91</t>
  </si>
  <si>
    <r>
      <t xml:space="preserve">Compra de 35,000.00    usd t.c. 20.250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--2041114--</t>
    </r>
    <r>
      <rPr>
        <b/>
        <sz val="12"/>
        <color theme="1"/>
        <rFont val="Calibri"/>
        <family val="2"/>
        <scheme val="minor"/>
      </rPr>
      <t xml:space="preserve">   valor   FACTURA     35,639.17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639.17   usd</t>
    </r>
  </si>
  <si>
    <t>NLSE22-92</t>
  </si>
  <si>
    <t>Compra de  36,511.54   usd  tc   19.9685      PAGO A TYSON FRESH MEATS. INC     A-9614       FACTURA  925770     VALOR FACTURA     36,511.54  usd</t>
  </si>
  <si>
    <t>A-9614</t>
  </si>
  <si>
    <t>Compra de  36,025.94   usd  tc   19.925      PAGO A TYSON FRESH MEATS. INC     A-9621       FACTURA  927952     VALOR FACTURA     36,025.94  usd</t>
  </si>
  <si>
    <t>A-9621</t>
  </si>
  <si>
    <t>Compra de  37,787.68   usd  tc   19.864      PAGO A TYSON FRESH MEATS. INC     B-2511       FACTURA  934165     VALOR FACTURA     37,787.68  usd</t>
  </si>
  <si>
    <t>B-2511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</si>
  <si>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--2042657--</t>
    </r>
    <r>
      <rPr>
        <b/>
        <sz val="12"/>
        <color theme="1"/>
        <rFont val="Calibri"/>
        <family val="2"/>
        <scheme val="minor"/>
      </rPr>
      <t xml:space="preserve">   valor   FACTURA     39,381.65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4,381.65   usd</t>
    </r>
  </si>
  <si>
    <t>NLSE22-94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</si>
  <si>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--2042656--</t>
    </r>
    <r>
      <rPr>
        <b/>
        <sz val="12"/>
        <color theme="1"/>
        <rFont val="Calibri"/>
        <family val="2"/>
        <scheme val="minor"/>
      </rPr>
      <t xml:space="preserve">   valor   FACTURA     38,821.39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3,821.39   usd</t>
    </r>
  </si>
  <si>
    <t>NLSE22-93</t>
  </si>
  <si>
    <r>
      <t xml:space="preserve">Compra de 42,000.00    usd t.c. 19,925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--2043087--</t>
    </r>
    <r>
      <rPr>
        <b/>
        <sz val="12"/>
        <color theme="1"/>
        <rFont val="Calibri"/>
        <family val="2"/>
        <scheme val="minor"/>
      </rPr>
      <t xml:space="preserve">   valor   FACTURA     40,748.59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1,251.41   usd</t>
    </r>
  </si>
  <si>
    <t>NLSE22-95</t>
  </si>
  <si>
    <r>
      <t xml:space="preserve">Compra de 43,000.00    usd t.c. 19,910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--2043406--</t>
    </r>
    <r>
      <rPr>
        <b/>
        <sz val="12"/>
        <color theme="1"/>
        <rFont val="Calibri"/>
        <family val="2"/>
        <scheme val="minor"/>
      </rPr>
      <t xml:space="preserve">   valor   FACTURA     41,470.11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1,529.89   usd</t>
    </r>
  </si>
  <si>
    <t>NLSE22-96</t>
  </si>
  <si>
    <t>Compra de  35,955.86  usd  tc   19.880      PAGO A TYSON FRESH MEATS. INC     A-9463       FACTURA  929667     VALOR FACTURA     35,955.86  usd</t>
  </si>
  <si>
    <t>A-9463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</si>
  <si>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--2045265--</t>
    </r>
    <r>
      <rPr>
        <b/>
        <sz val="12"/>
        <color theme="1"/>
        <rFont val="Calibri"/>
        <family val="2"/>
        <scheme val="minor"/>
      </rPr>
      <t xml:space="preserve">   valor   FACTURA     41,999.17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2,000.83   usd</t>
    </r>
  </si>
  <si>
    <t>NLSE22-97</t>
  </si>
  <si>
    <t>NLSE22-98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</si>
  <si>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--2045266--</t>
    </r>
    <r>
      <rPr>
        <b/>
        <sz val="12"/>
        <color theme="1"/>
        <rFont val="Calibri"/>
        <family val="2"/>
        <scheme val="minor"/>
      </rPr>
      <t xml:space="preserve">   valor   FACTURA     41,799.81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2,200.19  usd</t>
    </r>
  </si>
  <si>
    <t>Compra de  40,530.62  usd  tc   19.620      PAGO A TYSON FRESH MEATS. INC     A-9465       FACTURA  939702     VALOR FACTURA     40.530.62  usd</t>
  </si>
  <si>
    <t>A-9465</t>
  </si>
  <si>
    <t>Compra de  39,006.89  usd  tc   19.789      PAGO A TYSON FRESH MEATS. INC     A-9464       FACTURA  936161     VALOR FACTURA     39,006.89  usd</t>
  </si>
  <si>
    <t>A-9464</t>
  </si>
  <si>
    <t>B-2515</t>
  </si>
  <si>
    <t>Compra de  41,100.06  usd  tc   19.710      PAGO A TYSON FRESH MEATS. INC     B-2515       FACTURA  944817     VALOR FACTURA     41,100.06  usd</t>
  </si>
  <si>
    <r>
      <t xml:space="preserve">Compra de 46,000.00    usd t.c. 19,810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--2045267--</t>
    </r>
    <r>
      <rPr>
        <b/>
        <sz val="12"/>
        <color theme="1"/>
        <rFont val="Calibri"/>
        <family val="2"/>
        <scheme val="minor"/>
      </rPr>
      <t xml:space="preserve">   valor   FACTURA     43,042.41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  2,957.59  usd</t>
    </r>
  </si>
  <si>
    <t>NLSE22-99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</si>
  <si>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--2047580--</t>
    </r>
    <r>
      <rPr>
        <b/>
        <sz val="12"/>
        <color theme="1"/>
        <rFont val="Calibri"/>
        <family val="2"/>
        <scheme val="minor"/>
      </rPr>
      <t xml:space="preserve">   valor   FACTURA     46,238.55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4,238.55  usd</t>
    </r>
  </si>
  <si>
    <t>NLSE22-100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</si>
  <si>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--2047757--</t>
    </r>
    <r>
      <rPr>
        <b/>
        <sz val="12"/>
        <color theme="1"/>
        <rFont val="Calibri"/>
        <family val="2"/>
        <scheme val="minor"/>
      </rPr>
      <t xml:space="preserve">   valor   FACTURA     45,624.40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3,624.40  usd</t>
    </r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</si>
  <si>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--2047582--</t>
    </r>
    <r>
      <rPr>
        <b/>
        <sz val="12"/>
        <color theme="1"/>
        <rFont val="Calibri"/>
        <family val="2"/>
        <scheme val="minor"/>
      </rPr>
      <t xml:space="preserve">   valor   FACTURA     45,650.63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1,650.63  usd</t>
    </r>
  </si>
  <si>
    <t>NLSE22-117</t>
  </si>
  <si>
    <r>
      <t xml:space="preserve">Compra de 50,000.00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--2047758--</t>
    </r>
    <r>
      <rPr>
        <b/>
        <sz val="12"/>
        <color theme="1"/>
        <rFont val="Calibri"/>
        <family val="2"/>
        <scheme val="minor"/>
      </rPr>
      <t xml:space="preserve">   valor   FACTURA     45,137.20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4,862.80  usd</t>
    </r>
  </si>
  <si>
    <t>NLSE22-103</t>
  </si>
  <si>
    <t>Compra de  40,869.80  usd  tc   19.585      PAGO A TYSON FRESH MEATS. INC     A-9466       FACTURA  946483     VALOR FACTURA     40,869.80  usd</t>
  </si>
  <si>
    <t>A-9466</t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</si>
  <si>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--2047581--</t>
    </r>
    <r>
      <rPr>
        <b/>
        <sz val="12"/>
        <color theme="1"/>
        <rFont val="Calibri"/>
        <family val="2"/>
        <scheme val="minor"/>
      </rPr>
      <t xml:space="preserve">   valor   FACTURA     45,770.84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1,770.84  usd</t>
    </r>
  </si>
  <si>
    <t>NLSE22-102</t>
  </si>
  <si>
    <r>
      <t xml:space="preserve">Compra de 49,000.00    usd t.c. 19,540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--2048370--</t>
    </r>
    <r>
      <rPr>
        <b/>
        <sz val="12"/>
        <color theme="1"/>
        <rFont val="Calibri"/>
        <family val="2"/>
        <scheme val="minor"/>
      </rPr>
      <t xml:space="preserve">   valor   FACTURA     41,042.79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7,957.21  usd</t>
    </r>
  </si>
  <si>
    <t>NLSE22-104</t>
  </si>
  <si>
    <t>H-7151</t>
  </si>
  <si>
    <t>Compra de  41,529.42  usd  tc   20.438      PAGO A TYSON FRESH MEATS. INC     H-7197       FACTURA  966130     VALOR FACTURA     41,529.42  usd</t>
  </si>
  <si>
    <t>H-7197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</si>
  <si>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--2050311--</t>
    </r>
    <r>
      <rPr>
        <b/>
        <sz val="12"/>
        <color theme="1"/>
        <rFont val="Calibri"/>
        <family val="2"/>
        <scheme val="minor"/>
      </rPr>
      <t xml:space="preserve">   valor   FACTURA     43,095.68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3,095.68  usd</t>
    </r>
  </si>
  <si>
    <t>NLSE22-106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</si>
  <si>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--2050310--</t>
    </r>
    <r>
      <rPr>
        <b/>
        <sz val="12"/>
        <color theme="1"/>
        <rFont val="Calibri"/>
        <family val="2"/>
        <scheme val="minor"/>
      </rPr>
      <t xml:space="preserve">   valor   FACTURA     43,676.96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3,676.96  usd</t>
    </r>
  </si>
  <si>
    <t>NLSE22-105</t>
  </si>
  <si>
    <r>
      <t xml:space="preserve">Compra de 41,000.00    usd t.c. 19,570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--2050312--</t>
    </r>
    <r>
      <rPr>
        <b/>
        <sz val="12"/>
        <color theme="1"/>
        <rFont val="Calibri"/>
        <family val="2"/>
        <scheme val="minor"/>
      </rPr>
      <t xml:space="preserve">   valor   FACTURA     37,188.14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3,811.86  usd</t>
    </r>
  </si>
  <si>
    <t>NLSE22-107</t>
  </si>
  <si>
    <r>
      <t xml:space="preserve">Compra de 43,000.00    usd t.c.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--2051070--</t>
    </r>
    <r>
      <rPr>
        <b/>
        <sz val="12"/>
        <color theme="1"/>
        <rFont val="Calibri"/>
        <family val="2"/>
        <scheme val="minor"/>
      </rPr>
      <t xml:space="preserve">   valor   FACTURA     44,228.62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1,228.62  usd</t>
    </r>
  </si>
  <si>
    <t>NLSE22-108</t>
  </si>
  <si>
    <t>Compra de  43,651.68  usd  tc   20.650      PAGO A TYSON FRESH MEATS. INC     H-7180      FACTURA  960299     VALOR FACTURA     43,651.68  usd</t>
  </si>
  <si>
    <t>H-7180</t>
  </si>
  <si>
    <t>Compra de  42,636.89  usd  tc   20.568      PAGO A TYSON FRESH MEATS. INC     H-7175      FACTURA  964588     VALOR FACTURA     42,636.89  usd</t>
  </si>
  <si>
    <t>H-7175</t>
  </si>
  <si>
    <t>Compra de  44,347.48  usd  tc   20.280      PAGO A TYSON FRESH MEATS. INC     H-7211       FACTURA  969708     VALOR FACTURA     44,347.48  usd</t>
  </si>
  <si>
    <t>H-7211</t>
  </si>
  <si>
    <r>
      <t xml:space="preserve">Compra de 44,500.00    usd t.c. 20.600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--2052447--</t>
    </r>
    <r>
      <rPr>
        <b/>
        <sz val="12"/>
        <color theme="1"/>
        <rFont val="Calibri"/>
        <family val="2"/>
        <scheme val="minor"/>
      </rPr>
      <t xml:space="preserve">   valor   FACTURA     46,624.42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2,124.42  usd</t>
    </r>
  </si>
  <si>
    <t>NLSE22-110</t>
  </si>
  <si>
    <t>Compra de  45,354.06  usd  tc   19.890      PAGO A TYSON FRESH MEATS. INC     H-7224       FACTURA  976537     VALOR FACTURA     45,354.06  usd</t>
  </si>
  <si>
    <t>H-7224</t>
  </si>
  <si>
    <r>
      <t xml:space="preserve">Compra de 44,500.00    usd t.c. 20.650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--2051828-</t>
    </r>
    <r>
      <rPr>
        <b/>
        <sz val="12"/>
        <color theme="1"/>
        <rFont val="Calibri"/>
        <family val="2"/>
        <scheme val="minor"/>
      </rPr>
      <t xml:space="preserve">   valor   FACTURA     45,739.45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1,239.45  usd</t>
    </r>
  </si>
  <si>
    <t>NLSE22-109</t>
  </si>
  <si>
    <r>
      <t xml:space="preserve">Compra de 44,500.00    usd t.c. 20.640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--2052922--</t>
    </r>
    <r>
      <rPr>
        <b/>
        <sz val="12"/>
        <color theme="1"/>
        <rFont val="Calibri"/>
        <family val="2"/>
        <scheme val="minor"/>
      </rPr>
      <t xml:space="preserve">   valor   FACTURA     46,599.07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2,099.07  usd</t>
    </r>
  </si>
  <si>
    <t>NLSE22-111</t>
  </si>
  <si>
    <r>
      <t xml:space="preserve">Compra de 48,000.00    usd t.c. 20.280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--2054054--</t>
    </r>
    <r>
      <rPr>
        <b/>
        <sz val="12"/>
        <color theme="1"/>
        <rFont val="Calibri"/>
        <family val="2"/>
        <scheme val="minor"/>
      </rPr>
      <t xml:space="preserve">   valor   FACTURA     45,270.95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FAVRO     2,729.05  usd</t>
    </r>
  </si>
  <si>
    <t>NLSE22-112</t>
  </si>
  <si>
    <r>
      <t xml:space="preserve">Compra de 48,000.00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--2055423--</t>
    </r>
    <r>
      <rPr>
        <b/>
        <sz val="12"/>
        <color theme="1"/>
        <rFont val="Calibri"/>
        <family val="2"/>
        <scheme val="minor"/>
      </rPr>
      <t xml:space="preserve">   valor   FACTURA     48,095.26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95.26  usd</t>
    </r>
  </si>
  <si>
    <t>NLSE22-113</t>
  </si>
  <si>
    <r>
      <t xml:space="preserve">Compra de 48,000.00    usd t.c. 20.165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--2055424--</t>
    </r>
    <r>
      <rPr>
        <b/>
        <sz val="12"/>
        <color theme="1"/>
        <rFont val="Calibri"/>
        <family val="2"/>
        <scheme val="minor"/>
      </rPr>
      <t xml:space="preserve">   valor   FACTURA     48,113.68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113.68    usd</t>
    </r>
  </si>
  <si>
    <t>NLSE22-114</t>
  </si>
  <si>
    <t>H-7218</t>
  </si>
  <si>
    <t>Compra de  46,224.58  usd  tc   20.030      PAGO A TYSON FRESH MEATS. INC     H-7218       FACTURA  974312    VALOR FACTURA     46,224.58  usd</t>
  </si>
  <si>
    <t>Compra de  45,067.39  usd  tc   19,902      PAGO A TYSON FRESH MEATS. INC     H-7198       FACTURA  979973    VALOR FACTURA     45,067.39  usd</t>
  </si>
  <si>
    <t>H-7198</t>
  </si>
  <si>
    <r>
      <t xml:space="preserve">Compra de 49,000.00    usd t.c. 20.050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--2055425--</t>
    </r>
    <r>
      <rPr>
        <b/>
        <sz val="12"/>
        <color theme="1"/>
        <rFont val="Calibri"/>
        <family val="2"/>
        <scheme val="minor"/>
      </rPr>
      <t xml:space="preserve">   valor   FACTURA     46,700.35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2,299.65    usd</t>
    </r>
  </si>
  <si>
    <t>NLSE22-115</t>
  </si>
  <si>
    <r>
      <t xml:space="preserve">Compra de 48,000.00    usd t.c. 19,920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--2056227--</t>
    </r>
    <r>
      <rPr>
        <b/>
        <sz val="12"/>
        <color theme="1"/>
        <rFont val="Calibri"/>
        <family val="2"/>
        <scheme val="minor"/>
      </rPr>
      <t xml:space="preserve">   valor   FACTURA     46,770.39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1,229.61    usd</t>
    </r>
  </si>
  <si>
    <t>NLSE22-116</t>
  </si>
  <si>
    <r>
      <t xml:space="preserve">Compra de 42,000.00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--2056891--</t>
    </r>
    <r>
      <rPr>
        <b/>
        <sz val="12"/>
        <color theme="1"/>
        <rFont val="Calibri"/>
        <family val="2"/>
        <scheme val="minor"/>
      </rPr>
      <t xml:space="preserve">   valor   FACTURA     44,546.93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2,546.93    usd</t>
    </r>
  </si>
  <si>
    <t>Compra de  42,965.96  usd  tc   20,120      PAGO A TYSON FRESH MEATS. INC     H-7176       FACTURA  986432   VALOR FACTURA     42,965.96  usd</t>
  </si>
  <si>
    <t>H-7176</t>
  </si>
  <si>
    <r>
      <t xml:space="preserve">Compra de 47,000.00    usd t.c. 20,165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--2057923--</t>
    </r>
    <r>
      <rPr>
        <b/>
        <sz val="12"/>
        <color theme="1"/>
        <rFont val="Calibri"/>
        <family val="2"/>
        <scheme val="minor"/>
      </rPr>
      <t xml:space="preserve">   valor   FACTURA     46,240.91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759.309    usd</t>
    </r>
  </si>
  <si>
    <t>NLSE22-118</t>
  </si>
  <si>
    <t>Compra de  45,916.40    usd  tc   20,350      PAGO A TYSON FRESH MEATS. INC     H-7177       FACTURA  986432   VALOR FACTURA     45,916.40  usd</t>
  </si>
  <si>
    <t>H-7177</t>
  </si>
  <si>
    <t>Compra de  44,866.98    usd  tc   20,596      PAGO A TYSON FRESH MEATS. INC     H-7200       FACTURA  9990728  VALOR FACTURA     44,866.98  usd</t>
  </si>
  <si>
    <t>H-7200</t>
  </si>
  <si>
    <t>Compra de  45,557.88    usd  tc   20,445      PAGO A TYSON FRESH MEATS. INC     I-7662       FACTURA  9990728  VALOR FACTURA     45,557.88  usd</t>
  </si>
  <si>
    <t>I-7662</t>
  </si>
  <si>
    <t>Compra de  46,283.95    usd  tc   20,610      PAGO A TYSON FRESH MEATS. INC     H-7178       FACTURA  994851  VALOR FACTURA     46,283.95  usd</t>
  </si>
  <si>
    <t>H-7178</t>
  </si>
  <si>
    <r>
      <t xml:space="preserve">Compra de 47,000.00    usd t.c. 20,350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--2058724--</t>
    </r>
    <r>
      <rPr>
        <b/>
        <sz val="12"/>
        <color theme="1"/>
        <rFont val="Calibri"/>
        <family val="2"/>
        <scheme val="minor"/>
      </rPr>
      <t xml:space="preserve">   valor   FACTURA     45,680.31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1,319.69   usd</t>
    </r>
  </si>
  <si>
    <t>NLSE22-120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</si>
</sst>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99FF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449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4" fillId="0" borderId="0" xfId="0" applyFont="1"/>
    <xf numFmtId="0" fontId="0" fillId="20" borderId="0" xfId="0" applyFill="1" applyAlignment="1">
      <alignment horizontal="center"/>
    </xf>
    <xf numFmtId="0" fontId="1" fillId="20" borderId="0" xfId="0" applyFont="1" applyFill="1"/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165" fontId="28" fillId="0" borderId="0" xfId="0" applyNumberFormat="1" applyFont="1"/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center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16" fillId="0" borderId="17" xfId="0" applyNumberFormat="1" applyFont="1" applyFill="1" applyBorder="1"/>
    <xf numFmtId="165" fontId="4" fillId="0" borderId="0" xfId="0" applyNumberFormat="1" applyFont="1" applyFill="1"/>
    <xf numFmtId="165" fontId="30" fillId="0" borderId="0" xfId="0" applyNumberFormat="1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center"/>
    </xf>
    <xf numFmtId="165" fontId="28" fillId="14" borderId="0" xfId="0" applyNumberFormat="1" applyFont="1" applyFill="1"/>
    <xf numFmtId="0" fontId="36" fillId="0" borderId="0" xfId="0" applyFont="1"/>
    <xf numFmtId="165" fontId="22" fillId="19" borderId="0" xfId="0" applyNumberFormat="1" applyFont="1" applyFill="1" applyAlignment="1">
      <alignment horizontal="center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0" fillId="17" borderId="0" xfId="0" applyFill="1" applyAlignment="1">
      <alignment horizontal="center"/>
    </xf>
    <xf numFmtId="0" fontId="1" fillId="17" borderId="0" xfId="0" applyFont="1" applyFill="1"/>
    <xf numFmtId="166" fontId="1" fillId="17" borderId="0" xfId="0" applyNumberFormat="1" applyFont="1" applyFill="1"/>
    <xf numFmtId="0" fontId="30" fillId="17" borderId="3" xfId="0" applyFont="1" applyFill="1" applyBorder="1" applyAlignment="1">
      <alignment horizontal="center"/>
    </xf>
    <xf numFmtId="165" fontId="28" fillId="17" borderId="0" xfId="0" applyNumberFormat="1" applyFont="1" applyFill="1"/>
    <xf numFmtId="165" fontId="4" fillId="17" borderId="0" xfId="0" applyNumberFormat="1" applyFont="1" applyFill="1"/>
    <xf numFmtId="165" fontId="16" fillId="17" borderId="17" xfId="0" applyNumberFormat="1" applyFont="1" applyFill="1" applyBorder="1"/>
    <xf numFmtId="165" fontId="37" fillId="19" borderId="0" xfId="0" applyNumberFormat="1" applyFont="1" applyFill="1" applyAlignment="1">
      <alignment horizontal="center"/>
    </xf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0" fillId="0" borderId="0" xfId="0" applyFont="1" applyBorder="1" applyAlignment="1">
      <alignment horizontal="center"/>
    </xf>
    <xf numFmtId="165" fontId="31" fillId="0" borderId="17" xfId="0" applyNumberFormat="1" applyFont="1" applyBorder="1"/>
    <xf numFmtId="165" fontId="31" fillId="19" borderId="17" xfId="0" applyNumberFormat="1" applyFont="1" applyFill="1" applyBorder="1"/>
    <xf numFmtId="165" fontId="25" fillId="19" borderId="0" xfId="0" applyNumberFormat="1" applyFont="1" applyFill="1" applyAlignment="1">
      <alignment horizontal="center" vertical="center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6" fillId="14" borderId="0" xfId="0" applyNumberFormat="1" applyFont="1" applyFill="1" applyAlignment="1">
      <alignment horizontal="center" vertical="center"/>
    </xf>
    <xf numFmtId="164" fontId="16" fillId="19" borderId="0" xfId="0" applyNumberFormat="1" applyFont="1" applyFill="1" applyAlignment="1">
      <alignment horizontal="center" vertical="center"/>
    </xf>
    <xf numFmtId="164" fontId="16" fillId="20" borderId="0" xfId="0" applyNumberFormat="1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0" fontId="39" fillId="0" borderId="0" xfId="0" applyFont="1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40" fillId="0" borderId="0" xfId="0" applyFont="1" applyAlignment="1">
      <alignment horizontal="center"/>
    </xf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164" fontId="16" fillId="5" borderId="0" xfId="0" applyNumberFormat="1" applyFont="1" applyFill="1" applyAlignment="1">
      <alignment horizontal="center" vertical="center"/>
    </xf>
    <xf numFmtId="0" fontId="16" fillId="18" borderId="21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" fillId="0" borderId="0" xfId="0" applyFont="1" applyFill="1"/>
    <xf numFmtId="0" fontId="16" fillId="11" borderId="21" xfId="0" applyFont="1" applyFill="1" applyBorder="1" applyAlignment="1">
      <alignment horizontal="center" wrapText="1"/>
    </xf>
    <xf numFmtId="0" fontId="38" fillId="0" borderId="0" xfId="0" applyFont="1" applyAlignment="1">
      <alignment horizontal="center"/>
    </xf>
    <xf numFmtId="0" fontId="16" fillId="31" borderId="21" xfId="0" applyFont="1" applyFill="1" applyBorder="1" applyAlignment="1">
      <alignment horizontal="left" vertical="center" wrapText="1"/>
    </xf>
    <xf numFmtId="164" fontId="16" fillId="31" borderId="0" xfId="0" applyNumberFormat="1" applyFont="1" applyFill="1" applyAlignment="1">
      <alignment horizontal="center" vertical="center"/>
    </xf>
    <xf numFmtId="164" fontId="1" fillId="31" borderId="0" xfId="0" applyNumberFormat="1" applyFont="1" applyFill="1" applyAlignment="1">
      <alignment horizontal="center" vertical="center"/>
    </xf>
    <xf numFmtId="0" fontId="16" fillId="31" borderId="21" xfId="0" applyFont="1" applyFill="1" applyBorder="1" applyAlignment="1">
      <alignment horizontal="center" wrapText="1"/>
    </xf>
    <xf numFmtId="165" fontId="1" fillId="14" borderId="0" xfId="0" applyNumberFormat="1" applyFont="1" applyFill="1"/>
    <xf numFmtId="0" fontId="1" fillId="0" borderId="0" xfId="0" applyFont="1" applyAlignment="1">
      <alignment vertical="center" wrapText="1"/>
    </xf>
    <xf numFmtId="0" fontId="12" fillId="0" borderId="3" xfId="0" applyFont="1" applyBorder="1" applyAlignment="1">
      <alignment horizontal="center" wrapText="1"/>
    </xf>
    <xf numFmtId="0" fontId="1" fillId="14" borderId="0" xfId="0" applyFont="1" applyFill="1" applyAlignment="1">
      <alignment horizontal="center"/>
    </xf>
    <xf numFmtId="0" fontId="16" fillId="5" borderId="34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16" fillId="7" borderId="34" xfId="0" applyFont="1" applyFill="1" applyBorder="1" applyAlignment="1">
      <alignment wrapText="1"/>
    </xf>
    <xf numFmtId="0" fontId="41" fillId="0" borderId="0" xfId="0" applyFont="1" applyAlignment="1">
      <alignment horizontal="center" wrapText="1"/>
    </xf>
    <xf numFmtId="0" fontId="16" fillId="7" borderId="34" xfId="0" applyFont="1" applyFill="1" applyBorder="1" applyAlignment="1">
      <alignment vertical="center" wrapText="1"/>
    </xf>
    <xf numFmtId="0" fontId="38" fillId="0" borderId="0" xfId="0" applyFont="1" applyAlignment="1">
      <alignment horizontal="center" vertical="center"/>
    </xf>
    <xf numFmtId="0" fontId="16" fillId="38" borderId="34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41" fillId="0" borderId="0" xfId="0" applyFont="1" applyAlignment="1">
      <alignment horizontal="center" vertical="center"/>
    </xf>
    <xf numFmtId="0" fontId="16" fillId="40" borderId="21" xfId="0" applyFont="1" applyFill="1" applyBorder="1" applyAlignment="1">
      <alignment horizontal="left" vertical="center" wrapText="1"/>
    </xf>
    <xf numFmtId="0" fontId="16" fillId="40" borderId="34" xfId="0" applyFont="1" applyFill="1" applyBorder="1" applyAlignment="1">
      <alignment vertical="center" wrapText="1"/>
    </xf>
    <xf numFmtId="0" fontId="16" fillId="41" borderId="21" xfId="0" applyFont="1" applyFill="1" applyBorder="1" applyAlignment="1">
      <alignment horizontal="left" vertical="center" wrapText="1"/>
    </xf>
    <xf numFmtId="0" fontId="16" fillId="41" borderId="34" xfId="0" applyFont="1" applyFill="1" applyBorder="1" applyAlignment="1">
      <alignment vertical="center" wrapText="1"/>
    </xf>
    <xf numFmtId="0" fontId="41" fillId="0" borderId="0" xfId="0" applyFont="1" applyFill="1" applyAlignment="1">
      <alignment horizontal="center" vertical="center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16" fillId="5" borderId="34" xfId="0" applyFont="1" applyFill="1" applyBorder="1" applyAlignment="1">
      <alignment horizontal="center" wrapText="1"/>
    </xf>
    <xf numFmtId="0" fontId="16" fillId="5" borderId="0" xfId="0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99FF"/>
      <color rgb="FF66FFCC"/>
      <color rgb="FF6699FF"/>
      <color rgb="FF3366FF"/>
      <color rgb="FFCC9900"/>
      <color rgb="FF66CCFF"/>
      <color rgb="FF66FF33"/>
      <color rgb="FFFFCCFF"/>
      <color rgb="FF0000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596347</xdr:colOff>
      <xdr:row>777</xdr:row>
      <xdr:rowOff>323021</xdr:rowOff>
    </xdr:from>
    <xdr:to>
      <xdr:col>4</xdr:col>
      <xdr:colOff>33130</xdr:colOff>
      <xdr:row>777</xdr:row>
      <xdr:rowOff>331304</xdr:rowOff>
    </xdr:to>
    <xdr:cxnSp macro="">
      <xdr:nvCxnSpPr>
        <xdr:cNvPr id="4" name="Conector recto 3"/>
        <xdr:cNvCxnSpPr/>
      </xdr:nvCxnSpPr>
      <xdr:spPr>
        <a:xfrm flipV="1">
          <a:off x="5781260" y="496823999"/>
          <a:ext cx="960783" cy="828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33130</xdr:colOff>
      <xdr:row>777</xdr:row>
      <xdr:rowOff>190500</xdr:rowOff>
    </xdr:from>
    <xdr:to>
      <xdr:col>3</xdr:col>
      <xdr:colOff>886239</xdr:colOff>
      <xdr:row>777</xdr:row>
      <xdr:rowOff>414130</xdr:rowOff>
    </xdr:to>
    <xdr:cxnSp macro="">
      <xdr:nvCxnSpPr>
        <xdr:cNvPr id="31" name="Conector recto 30"/>
        <xdr:cNvCxnSpPr/>
      </xdr:nvCxnSpPr>
      <xdr:spPr>
        <a:xfrm flipH="1">
          <a:off x="5839239" y="496691478"/>
          <a:ext cx="853109" cy="22363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521805</xdr:colOff>
      <xdr:row>813</xdr:row>
      <xdr:rowOff>223630</xdr:rowOff>
    </xdr:from>
    <xdr:to>
      <xdr:col>4</xdr:col>
      <xdr:colOff>16565</xdr:colOff>
      <xdr:row>813</xdr:row>
      <xdr:rowOff>422412</xdr:rowOff>
    </xdr:to>
    <xdr:cxnSp macro="">
      <xdr:nvCxnSpPr>
        <xdr:cNvPr id="29" name="Conector recto de flecha 28"/>
        <xdr:cNvCxnSpPr/>
      </xdr:nvCxnSpPr>
      <xdr:spPr>
        <a:xfrm>
          <a:off x="5706718" y="525440413"/>
          <a:ext cx="1018760" cy="19878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823</xdr:row>
      <xdr:rowOff>463826</xdr:rowOff>
    </xdr:from>
    <xdr:to>
      <xdr:col>3</xdr:col>
      <xdr:colOff>894521</xdr:colOff>
      <xdr:row>823</xdr:row>
      <xdr:rowOff>563218</xdr:rowOff>
    </xdr:to>
    <xdr:cxnSp macro="">
      <xdr:nvCxnSpPr>
        <xdr:cNvPr id="33" name="Conector recto 32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824</xdr:row>
      <xdr:rowOff>463826</xdr:rowOff>
    </xdr:from>
    <xdr:to>
      <xdr:col>3</xdr:col>
      <xdr:colOff>894521</xdr:colOff>
      <xdr:row>824</xdr:row>
      <xdr:rowOff>563218</xdr:rowOff>
    </xdr:to>
    <xdr:cxnSp macro="">
      <xdr:nvCxnSpPr>
        <xdr:cNvPr id="36" name="Conector recto 35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580</xdr:row>
      <xdr:rowOff>114300</xdr:rowOff>
    </xdr:from>
    <xdr:to>
      <xdr:col>10</xdr:col>
      <xdr:colOff>695325</xdr:colOff>
      <xdr:row>585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581</xdr:row>
      <xdr:rowOff>47625</xdr:rowOff>
    </xdr:from>
    <xdr:to>
      <xdr:col>10</xdr:col>
      <xdr:colOff>790575</xdr:colOff>
      <xdr:row>586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32" t="s">
        <v>8</v>
      </c>
      <c r="G1" s="432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28">
        <f>SUM(J3:J180)</f>
        <v>2999.9999999999864</v>
      </c>
      <c r="J181" s="429"/>
      <c r="K181"/>
    </row>
    <row r="182" spans="1:11" ht="15.75" thickBot="1" x14ac:dyDescent="0.3">
      <c r="I182" s="430"/>
      <c r="J182" s="431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348" t="s">
        <v>3252</v>
      </c>
      <c r="G1" s="360" t="s">
        <v>3270</v>
      </c>
      <c r="H1" s="361" t="s">
        <v>3271</v>
      </c>
    </row>
    <row r="2" spans="1:9" ht="21" x14ac:dyDescent="0.35">
      <c r="A2" s="349">
        <v>44321</v>
      </c>
      <c r="B2" s="313" t="s">
        <v>3251</v>
      </c>
      <c r="C2" s="350" t="s">
        <v>2934</v>
      </c>
      <c r="D2" s="351" t="s">
        <v>3237</v>
      </c>
      <c r="E2" s="352">
        <v>856898.93</v>
      </c>
      <c r="F2" s="353">
        <v>4529</v>
      </c>
      <c r="G2" s="354">
        <v>42994.44</v>
      </c>
      <c r="H2" s="354">
        <v>42414.44</v>
      </c>
      <c r="I2" s="282"/>
    </row>
    <row r="3" spans="1:9" ht="36" x14ac:dyDescent="0.55000000000000004">
      <c r="A3" s="349">
        <v>44322</v>
      </c>
      <c r="B3" s="313" t="s">
        <v>3251</v>
      </c>
      <c r="C3" s="355" t="s">
        <v>2798</v>
      </c>
      <c r="D3" s="351" t="s">
        <v>3241</v>
      </c>
      <c r="E3" s="352">
        <v>874047.87</v>
      </c>
      <c r="F3" s="353">
        <v>3754</v>
      </c>
      <c r="G3" s="354">
        <v>43205.53</v>
      </c>
      <c r="H3" s="354">
        <v>43205.53</v>
      </c>
      <c r="I3" s="282"/>
    </row>
    <row r="4" spans="1:9" ht="36" x14ac:dyDescent="0.55000000000000004">
      <c r="A4" s="349">
        <v>44328</v>
      </c>
      <c r="B4" s="313" t="s">
        <v>3251</v>
      </c>
      <c r="C4" s="355" t="s">
        <v>2798</v>
      </c>
      <c r="D4" s="351" t="s">
        <v>3242</v>
      </c>
      <c r="E4" s="352">
        <v>829550.29</v>
      </c>
      <c r="F4" s="353">
        <v>5012</v>
      </c>
      <c r="G4" s="354">
        <v>41189.19</v>
      </c>
      <c r="H4" s="354">
        <v>41189.19</v>
      </c>
      <c r="I4" s="282"/>
    </row>
    <row r="5" spans="1:9" ht="33.75" customHeight="1" x14ac:dyDescent="0.35">
      <c r="A5" s="349">
        <v>44329</v>
      </c>
      <c r="B5" s="313" t="s">
        <v>3251</v>
      </c>
      <c r="C5" s="350" t="s">
        <v>2934</v>
      </c>
      <c r="D5" s="351" t="s">
        <v>3246</v>
      </c>
      <c r="E5" s="352">
        <v>804034.06</v>
      </c>
      <c r="F5" s="353">
        <v>5541</v>
      </c>
      <c r="G5" s="354">
        <v>40121.46</v>
      </c>
      <c r="H5" s="354">
        <v>40121.46</v>
      </c>
      <c r="I5" s="282"/>
    </row>
    <row r="6" spans="1:9" ht="36" x14ac:dyDescent="0.55000000000000004">
      <c r="A6" s="349">
        <v>44336</v>
      </c>
      <c r="B6" s="313" t="s">
        <v>3251</v>
      </c>
      <c r="C6" s="355" t="s">
        <v>2798</v>
      </c>
      <c r="D6" s="351" t="s">
        <v>3248</v>
      </c>
      <c r="E6" s="352">
        <v>707572.93</v>
      </c>
      <c r="F6" s="353">
        <v>5423</v>
      </c>
      <c r="G6" s="354">
        <v>35583.25</v>
      </c>
      <c r="H6" s="354">
        <v>35583.25</v>
      </c>
      <c r="I6" s="282"/>
    </row>
    <row r="7" spans="1:9" ht="36" x14ac:dyDescent="0.55000000000000004">
      <c r="A7" s="349">
        <v>44337</v>
      </c>
      <c r="B7" s="313" t="s">
        <v>3251</v>
      </c>
      <c r="C7" s="355" t="s">
        <v>2798</v>
      </c>
      <c r="D7" s="351" t="s">
        <v>3250</v>
      </c>
      <c r="E7" s="352">
        <v>713048.81</v>
      </c>
      <c r="F7" s="353">
        <v>4550</v>
      </c>
      <c r="G7" s="354">
        <v>35679.199999999997</v>
      </c>
      <c r="H7" s="354">
        <v>35679.199999999997</v>
      </c>
      <c r="I7" s="282"/>
    </row>
    <row r="9" spans="1:9" ht="15.75" thickBot="1" x14ac:dyDescent="0.3"/>
    <row r="10" spans="1:9" ht="32.25" thickBot="1" x14ac:dyDescent="0.4">
      <c r="A10" s="357"/>
      <c r="B10" s="358" t="s">
        <v>3253</v>
      </c>
      <c r="C10" s="359"/>
      <c r="D10" s="359"/>
      <c r="E10" s="359"/>
      <c r="F10" s="359"/>
      <c r="G10" s="360" t="s">
        <v>3270</v>
      </c>
      <c r="H10" s="361" t="s">
        <v>3271</v>
      </c>
    </row>
    <row r="11" spans="1:9" ht="15.75" thickBot="1" x14ac:dyDescent="0.3"/>
    <row r="12" spans="1:9" ht="21" x14ac:dyDescent="0.35">
      <c r="A12" s="373">
        <v>44319</v>
      </c>
      <c r="B12" s="356" t="s">
        <v>3268</v>
      </c>
      <c r="C12" s="362" t="s">
        <v>2934</v>
      </c>
      <c r="D12" s="363" t="s">
        <v>3221</v>
      </c>
      <c r="E12" s="367">
        <v>930120</v>
      </c>
      <c r="F12" s="369">
        <v>1897308</v>
      </c>
      <c r="G12" s="368">
        <v>42627.31</v>
      </c>
      <c r="H12" s="364">
        <v>46000</v>
      </c>
    </row>
    <row r="13" spans="1:9" ht="21" x14ac:dyDescent="0.35">
      <c r="A13" s="373">
        <v>44320</v>
      </c>
      <c r="B13" s="356" t="s">
        <v>3268</v>
      </c>
      <c r="C13" s="362" t="s">
        <v>2934</v>
      </c>
      <c r="D13" s="363" t="s">
        <v>3222</v>
      </c>
      <c r="E13" s="367">
        <v>909000</v>
      </c>
      <c r="F13" s="370">
        <v>1897309</v>
      </c>
      <c r="G13" s="368">
        <v>43339.97</v>
      </c>
      <c r="H13" s="364">
        <v>45000</v>
      </c>
    </row>
    <row r="14" spans="1:9" ht="28.5" x14ac:dyDescent="0.45">
      <c r="A14" s="373">
        <v>44323</v>
      </c>
      <c r="B14" s="356" t="s">
        <v>3268</v>
      </c>
      <c r="C14" s="365" t="s">
        <v>2798</v>
      </c>
      <c r="D14" s="363" t="s">
        <v>3223</v>
      </c>
      <c r="E14" s="367">
        <v>759620</v>
      </c>
      <c r="F14" s="370">
        <v>1898923</v>
      </c>
      <c r="G14" s="368">
        <v>40582.080000000002</v>
      </c>
      <c r="H14" s="364">
        <v>38000</v>
      </c>
    </row>
    <row r="15" spans="1:9" ht="28.5" x14ac:dyDescent="0.45">
      <c r="A15" s="373">
        <v>44323</v>
      </c>
      <c r="B15" s="356" t="s">
        <v>3268</v>
      </c>
      <c r="C15" s="365" t="s">
        <v>2798</v>
      </c>
      <c r="D15" s="363" t="s">
        <v>3224</v>
      </c>
      <c r="E15" s="367">
        <v>759620</v>
      </c>
      <c r="F15" s="370">
        <v>1898924</v>
      </c>
      <c r="G15" s="368">
        <v>40272.959999999999</v>
      </c>
      <c r="H15" s="364">
        <v>38000</v>
      </c>
    </row>
    <row r="16" spans="1:9" ht="21" x14ac:dyDescent="0.35">
      <c r="A16" s="373">
        <v>44326</v>
      </c>
      <c r="B16" s="356" t="s">
        <v>3268</v>
      </c>
      <c r="C16" s="362" t="s">
        <v>2934</v>
      </c>
      <c r="D16" s="363" t="s">
        <v>3225</v>
      </c>
      <c r="E16" s="367">
        <v>776490</v>
      </c>
      <c r="F16" s="370">
        <v>1900120</v>
      </c>
      <c r="G16" s="368">
        <v>36732.589999999997</v>
      </c>
      <c r="H16" s="364">
        <v>39000</v>
      </c>
    </row>
    <row r="17" spans="1:8" ht="21" x14ac:dyDescent="0.35">
      <c r="A17" s="373">
        <v>44327</v>
      </c>
      <c r="B17" s="356" t="s">
        <v>3268</v>
      </c>
      <c r="C17" s="362" t="s">
        <v>2934</v>
      </c>
      <c r="D17" s="363" t="s">
        <v>3226</v>
      </c>
      <c r="E17" s="367">
        <v>776100</v>
      </c>
      <c r="F17" s="370">
        <v>1900121</v>
      </c>
      <c r="G17" s="368">
        <v>36943.32</v>
      </c>
      <c r="H17" s="364">
        <v>39000</v>
      </c>
    </row>
    <row r="18" spans="1:8" ht="21" x14ac:dyDescent="0.35">
      <c r="A18" s="373">
        <v>44330</v>
      </c>
      <c r="B18" s="356" t="s">
        <v>3268</v>
      </c>
      <c r="C18" s="362" t="s">
        <v>2934</v>
      </c>
      <c r="D18" s="363" t="s">
        <v>3227</v>
      </c>
      <c r="E18" s="367">
        <v>675580</v>
      </c>
      <c r="F18" s="370">
        <v>1901448</v>
      </c>
      <c r="G18" s="368">
        <v>36531.160000000003</v>
      </c>
      <c r="H18" s="364">
        <v>34000</v>
      </c>
    </row>
    <row r="19" spans="1:8" ht="21" x14ac:dyDescent="0.35">
      <c r="A19" s="373">
        <v>44333</v>
      </c>
      <c r="B19" s="356" t="s">
        <v>3268</v>
      </c>
      <c r="C19" s="362" t="s">
        <v>2934</v>
      </c>
      <c r="D19" s="363" t="s">
        <v>3228</v>
      </c>
      <c r="E19" s="367">
        <v>676770</v>
      </c>
      <c r="F19" s="370">
        <v>1901449</v>
      </c>
      <c r="G19" s="368">
        <v>36107.760000000002</v>
      </c>
      <c r="H19" s="364">
        <v>34000</v>
      </c>
    </row>
    <row r="20" spans="1:8" ht="28.5" x14ac:dyDescent="0.45">
      <c r="A20" s="373">
        <v>44334</v>
      </c>
      <c r="B20" s="356" t="s">
        <v>3268</v>
      </c>
      <c r="C20" s="365" t="s">
        <v>2798</v>
      </c>
      <c r="D20" s="363" t="s">
        <v>3229</v>
      </c>
      <c r="E20" s="367">
        <v>714240</v>
      </c>
      <c r="F20" s="370">
        <v>1902856</v>
      </c>
      <c r="G20" s="368">
        <v>36108.160000000003</v>
      </c>
      <c r="H20" s="364">
        <v>36000</v>
      </c>
    </row>
    <row r="21" spans="1:8" ht="21" x14ac:dyDescent="0.35">
      <c r="A21" s="373">
        <v>44335</v>
      </c>
      <c r="B21" s="356" t="s">
        <v>3268</v>
      </c>
      <c r="C21" s="362" t="s">
        <v>2934</v>
      </c>
      <c r="D21" s="363" t="s">
        <v>3230</v>
      </c>
      <c r="E21" s="367">
        <v>712980</v>
      </c>
      <c r="F21" s="370">
        <v>1902857</v>
      </c>
      <c r="G21" s="368">
        <v>34423.19</v>
      </c>
      <c r="H21" s="364">
        <v>36000</v>
      </c>
    </row>
    <row r="22" spans="1:8" ht="31.5" x14ac:dyDescent="0.5">
      <c r="A22" s="373">
        <v>44337</v>
      </c>
      <c r="B22" s="356" t="s">
        <v>3268</v>
      </c>
      <c r="C22" s="366" t="s">
        <v>2798</v>
      </c>
      <c r="D22" s="363" t="s">
        <v>3231</v>
      </c>
      <c r="E22" s="367">
        <v>659505</v>
      </c>
      <c r="F22" s="370">
        <v>1904076</v>
      </c>
      <c r="G22" s="368">
        <v>37687.279999999999</v>
      </c>
      <c r="H22" s="364">
        <v>33000</v>
      </c>
    </row>
    <row r="23" spans="1:8" ht="21" x14ac:dyDescent="0.35">
      <c r="A23" s="373">
        <v>44340</v>
      </c>
      <c r="B23" s="356" t="s">
        <v>3268</v>
      </c>
      <c r="C23" s="362" t="s">
        <v>2934</v>
      </c>
      <c r="D23" s="363" t="s">
        <v>3232</v>
      </c>
      <c r="E23" s="367">
        <v>657690</v>
      </c>
      <c r="F23" s="370">
        <v>1904077</v>
      </c>
      <c r="G23" s="368">
        <v>37433.68</v>
      </c>
      <c r="H23" s="364">
        <v>33000</v>
      </c>
    </row>
    <row r="24" spans="1:8" ht="21" x14ac:dyDescent="0.35">
      <c r="A24" s="373">
        <v>44340</v>
      </c>
      <c r="B24" s="356" t="s">
        <v>3268</v>
      </c>
      <c r="C24" s="362" t="s">
        <v>2934</v>
      </c>
      <c r="D24" s="363" t="s">
        <v>3233</v>
      </c>
      <c r="E24" s="367">
        <v>755820</v>
      </c>
      <c r="F24" s="370">
        <v>1904444</v>
      </c>
      <c r="G24" s="368">
        <v>37638.089999999997</v>
      </c>
      <c r="H24" s="364">
        <v>38000</v>
      </c>
    </row>
    <row r="25" spans="1:8" ht="21" x14ac:dyDescent="0.35">
      <c r="A25" s="373">
        <v>44341</v>
      </c>
      <c r="B25" s="356" t="s">
        <v>3268</v>
      </c>
      <c r="C25" s="362" t="s">
        <v>2934</v>
      </c>
      <c r="D25" s="363" t="s">
        <v>3234</v>
      </c>
      <c r="E25" s="367">
        <v>758100</v>
      </c>
      <c r="F25" s="370">
        <v>1904078</v>
      </c>
      <c r="G25" s="368">
        <v>37926.800000000003</v>
      </c>
      <c r="H25" s="364">
        <v>38000</v>
      </c>
    </row>
    <row r="26" spans="1:8" ht="31.5" x14ac:dyDescent="0.5">
      <c r="A26" s="373">
        <v>44344</v>
      </c>
      <c r="B26" s="356" t="s">
        <v>3268</v>
      </c>
      <c r="C26" s="366" t="s">
        <v>2798</v>
      </c>
      <c r="D26" s="363" t="s">
        <v>3235</v>
      </c>
      <c r="E26" s="367">
        <v>799000</v>
      </c>
      <c r="F26" s="371" t="s">
        <v>3269</v>
      </c>
      <c r="G26" s="368"/>
      <c r="H26" s="364">
        <v>40000</v>
      </c>
    </row>
    <row r="27" spans="1:8" ht="32.25" thickBot="1" x14ac:dyDescent="0.55000000000000004">
      <c r="A27" s="373">
        <v>44344</v>
      </c>
      <c r="B27" s="356" t="s">
        <v>3268</v>
      </c>
      <c r="C27" s="366" t="s">
        <v>2798</v>
      </c>
      <c r="D27" s="363" t="s">
        <v>3236</v>
      </c>
      <c r="E27" s="367">
        <v>799000</v>
      </c>
      <c r="F27" s="372" t="s">
        <v>3269</v>
      </c>
      <c r="G27" s="368"/>
      <c r="H27" s="364">
        <v>40000</v>
      </c>
    </row>
    <row r="29" spans="1:8" ht="21" x14ac:dyDescent="0.35">
      <c r="A29" s="373">
        <v>44319</v>
      </c>
      <c r="B29" s="374" t="s">
        <v>3268</v>
      </c>
      <c r="C29" s="362" t="s">
        <v>2934</v>
      </c>
      <c r="D29" s="375" t="s">
        <v>3272</v>
      </c>
      <c r="E29" s="367">
        <v>757864.53</v>
      </c>
      <c r="F29" s="370">
        <v>9002391210</v>
      </c>
      <c r="G29" s="368">
        <v>37471.67</v>
      </c>
      <c r="H29" s="364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32" t="s">
        <v>181</v>
      </c>
      <c r="G1" s="432"/>
      <c r="H1" s="432"/>
      <c r="I1" s="432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28">
        <f>SUM(J3:J414)</f>
        <v>34203.089999999982</v>
      </c>
      <c r="J415" s="429"/>
      <c r="K415"/>
    </row>
    <row r="416" spans="2:11" ht="15.75" thickBot="1" x14ac:dyDescent="0.3">
      <c r="I416" s="430"/>
      <c r="J416" s="431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32" t="s">
        <v>628</v>
      </c>
      <c r="F1" s="432"/>
      <c r="G1" s="432"/>
      <c r="H1" s="432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35" t="s">
        <v>638</v>
      </c>
      <c r="G551" s="436"/>
      <c r="H551" s="433">
        <f>SUM(I3:I550)</f>
        <v>-1923.8799999999865</v>
      </c>
      <c r="I551" s="429"/>
    </row>
    <row r="552" spans="1:11" ht="15.75" customHeight="1" thickBot="1" x14ac:dyDescent="0.3">
      <c r="A552" s="2"/>
      <c r="D552" s="42"/>
      <c r="E552" s="51"/>
      <c r="F552" s="437"/>
      <c r="G552" s="438"/>
      <c r="H552" s="434"/>
      <c r="I552" s="431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899"/>
  <sheetViews>
    <sheetView topLeftCell="C873" zoomScale="115" zoomScaleNormal="115" workbookViewId="0">
      <selection activeCell="J876" sqref="J876"/>
    </sheetView>
  </sheetViews>
  <sheetFormatPr baseColWidth="10" defaultRowHeight="15.75" x14ac:dyDescent="0.25"/>
  <cols>
    <col min="1" max="1" width="11.7109375" style="328" bestFit="1" customWidth="1"/>
    <col min="2" max="2" width="66.140625" customWidth="1"/>
    <col min="3" max="3" width="9.28515625" style="91" customWidth="1"/>
    <col min="4" max="4" width="13.5703125" customWidth="1"/>
    <col min="5" max="5" width="14" bestFit="1" customWidth="1"/>
    <col min="6" max="6" width="16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323"/>
      <c r="B1" s="153" t="s">
        <v>7</v>
      </c>
      <c r="C1" s="154"/>
      <c r="D1" s="155"/>
      <c r="E1" s="439" t="s">
        <v>1315</v>
      </c>
      <c r="F1" s="439"/>
      <c r="G1" s="439"/>
      <c r="H1" s="439"/>
      <c r="I1" s="9"/>
    </row>
    <row r="2" spans="1:10" ht="32.25" thickBot="1" x14ac:dyDescent="0.3">
      <c r="A2" s="324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25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x14ac:dyDescent="0.25">
      <c r="A4" s="323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323">
        <v>42738</v>
      </c>
      <c r="B5" s="156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323">
        <v>42739</v>
      </c>
      <c r="B6" s="156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323">
        <v>42739</v>
      </c>
      <c r="B7" s="156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323">
        <v>42740</v>
      </c>
      <c r="B8" s="156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323">
        <v>42744</v>
      </c>
      <c r="B9" s="156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323">
        <v>42746</v>
      </c>
      <c r="B10" s="156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323">
        <v>42746</v>
      </c>
      <c r="B11" s="156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323">
        <v>42748</v>
      </c>
      <c r="B12" s="156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323">
        <v>42744</v>
      </c>
      <c r="B13" s="156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323">
        <v>42752</v>
      </c>
      <c r="B14" s="156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323">
        <v>42753</v>
      </c>
      <c r="B15" s="156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323">
        <v>42753</v>
      </c>
      <c r="B16" s="156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323">
        <v>42754</v>
      </c>
      <c r="B17" s="156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323">
        <v>42758</v>
      </c>
      <c r="B18" s="156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323">
        <v>42758</v>
      </c>
      <c r="B19" s="156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323">
        <v>42760</v>
      </c>
      <c r="B20" s="156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323">
        <v>42760</v>
      </c>
      <c r="B21" s="156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323">
        <v>42761</v>
      </c>
      <c r="B22" s="156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323">
        <v>42765</v>
      </c>
      <c r="B23" s="156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323">
        <v>42766</v>
      </c>
      <c r="B24" s="156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x14ac:dyDescent="0.25">
      <c r="A25" s="323"/>
      <c r="B25" s="157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323">
        <v>42767</v>
      </c>
      <c r="B26" s="162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323">
        <v>42767</v>
      </c>
      <c r="B27" s="162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323">
        <v>42768</v>
      </c>
      <c r="B28" s="162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323">
        <v>42769</v>
      </c>
      <c r="B29" s="162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323">
        <v>42774</v>
      </c>
      <c r="B30" s="162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323">
        <v>42775</v>
      </c>
      <c r="B31" s="162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323">
        <v>42779</v>
      </c>
      <c r="B32" s="162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323">
        <v>42779</v>
      </c>
      <c r="B33" s="162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323">
        <v>42781</v>
      </c>
      <c r="B34" s="162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323">
        <v>42782</v>
      </c>
      <c r="B35" s="162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323">
        <v>42787</v>
      </c>
      <c r="B36" s="162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323">
        <v>42787</v>
      </c>
      <c r="B37" s="162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323">
        <v>42788</v>
      </c>
      <c r="B38" s="162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323">
        <v>42790</v>
      </c>
      <c r="B39" s="162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323">
        <v>42793</v>
      </c>
      <c r="B40" s="162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323">
        <v>42793</v>
      </c>
      <c r="B41" s="162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323">
        <v>42796</v>
      </c>
      <c r="B42" s="169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323">
        <v>42800</v>
      </c>
      <c r="B43" s="169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323">
        <v>42803</v>
      </c>
      <c r="B44" s="169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323">
        <v>42807</v>
      </c>
      <c r="B45" s="169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323">
        <v>42807</v>
      </c>
      <c r="B46" s="169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323">
        <v>42810</v>
      </c>
      <c r="B47" s="169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323">
        <v>42815</v>
      </c>
      <c r="B48" s="169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323">
        <v>42817</v>
      </c>
      <c r="B49" s="169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323">
        <v>42821</v>
      </c>
      <c r="B50" s="169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323">
        <v>42821</v>
      </c>
      <c r="B51" s="169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323">
        <v>42828</v>
      </c>
      <c r="B52" s="170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x14ac:dyDescent="0.25">
      <c r="A53" s="323"/>
      <c r="B53" s="157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323">
        <v>42828</v>
      </c>
      <c r="B54" s="170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323">
        <v>42830</v>
      </c>
      <c r="B55" s="170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323">
        <v>42831</v>
      </c>
      <c r="B56" s="170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323">
        <v>42837</v>
      </c>
      <c r="B57" s="170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323">
        <v>42842</v>
      </c>
      <c r="B58" s="170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323">
        <v>42845</v>
      </c>
      <c r="B59" s="170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323">
        <v>42849</v>
      </c>
      <c r="B60" s="170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323">
        <v>42852</v>
      </c>
      <c r="B61" s="170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323">
        <v>42853</v>
      </c>
      <c r="B62" s="170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323">
        <v>42857</v>
      </c>
      <c r="B63" s="172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323">
        <v>42859</v>
      </c>
      <c r="B64" s="172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323">
        <v>42860</v>
      </c>
      <c r="B65" s="172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323">
        <v>42863</v>
      </c>
      <c r="B66" s="172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323">
        <v>42866</v>
      </c>
      <c r="B67" s="172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323">
        <v>42867</v>
      </c>
      <c r="B68" s="172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23">
        <v>42870</v>
      </c>
      <c r="B69" s="172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323">
        <v>42873</v>
      </c>
      <c r="B70" s="172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323">
        <v>42874</v>
      </c>
      <c r="B71" s="172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323">
        <v>42877</v>
      </c>
      <c r="B72" s="172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323">
        <v>42878</v>
      </c>
      <c r="B73" s="172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323">
        <v>42880</v>
      </c>
      <c r="B74" s="172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323">
        <v>42881</v>
      </c>
      <c r="B75" s="172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323">
        <v>42885</v>
      </c>
      <c r="B76" s="172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323">
        <v>42887</v>
      </c>
      <c r="B77" s="173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323">
        <v>42888</v>
      </c>
      <c r="B78" s="173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323">
        <v>42891</v>
      </c>
      <c r="B79" s="173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323">
        <v>42894</v>
      </c>
      <c r="B80" s="173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323">
        <v>42895</v>
      </c>
      <c r="B81" s="173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323">
        <v>42898</v>
      </c>
      <c r="B82" s="173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323">
        <v>42901</v>
      </c>
      <c r="B83" s="173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323">
        <v>42902</v>
      </c>
      <c r="B84" s="173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323">
        <v>42905</v>
      </c>
      <c r="B85" s="173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323">
        <v>42908</v>
      </c>
      <c r="B86" s="173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323">
        <v>42909</v>
      </c>
      <c r="B87" s="173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323">
        <v>42912</v>
      </c>
      <c r="B88" s="173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323">
        <v>42915</v>
      </c>
      <c r="B89" s="173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78">
        <f t="shared" si="5"/>
        <v>1224.7100000000191</v>
      </c>
      <c r="K89" s="179" t="s">
        <v>1653</v>
      </c>
    </row>
    <row r="90" spans="1:11" ht="34.5" customHeight="1" x14ac:dyDescent="0.25">
      <c r="A90" s="323">
        <v>42920</v>
      </c>
      <c r="B90" s="172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323">
        <v>42922</v>
      </c>
      <c r="B91" s="172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323">
        <v>42926</v>
      </c>
      <c r="B92" s="172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323">
        <v>42929</v>
      </c>
      <c r="B93" s="172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323">
        <v>42933</v>
      </c>
      <c r="B94" s="172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323">
        <v>42936</v>
      </c>
      <c r="B95" s="172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323">
        <v>42940</v>
      </c>
      <c r="B96" s="172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323">
        <v>42943</v>
      </c>
      <c r="B97" s="172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324">
        <v>42944</v>
      </c>
      <c r="B98" s="182" t="s">
        <v>1632</v>
      </c>
      <c r="C98" s="90"/>
      <c r="D98" s="41" t="s">
        <v>1633</v>
      </c>
      <c r="E98" s="183">
        <v>673740</v>
      </c>
      <c r="F98" s="184">
        <v>1389916</v>
      </c>
      <c r="G98" s="185">
        <v>33951.360000000001</v>
      </c>
      <c r="H98" s="185">
        <v>38000</v>
      </c>
      <c r="I98" s="186">
        <f t="shared" si="6"/>
        <v>4048.6399999999994</v>
      </c>
      <c r="J98" s="187">
        <f t="shared" si="5"/>
        <v>22208.500000000015</v>
      </c>
      <c r="K98" s="188" t="s">
        <v>1654</v>
      </c>
    </row>
    <row r="99" spans="1:11" ht="33.75" customHeight="1" thickTop="1" x14ac:dyDescent="0.25">
      <c r="A99" s="323">
        <v>42950</v>
      </c>
      <c r="B99" s="180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1">
        <f t="shared" si="5"/>
        <v>27397.340000000011</v>
      </c>
    </row>
    <row r="100" spans="1:11" ht="34.5" customHeight="1" x14ac:dyDescent="0.25">
      <c r="A100" s="323">
        <v>42954</v>
      </c>
      <c r="B100" s="177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323">
        <v>42957</v>
      </c>
      <c r="B101" s="177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323">
        <v>42961</v>
      </c>
      <c r="B102" s="177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323">
        <v>42964</v>
      </c>
      <c r="B103" s="177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323">
        <v>42965</v>
      </c>
      <c r="B104" s="177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323">
        <v>42971</v>
      </c>
      <c r="B105" s="177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323">
        <v>42975</v>
      </c>
      <c r="B106" s="191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323">
        <v>42978</v>
      </c>
      <c r="B107" s="191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323">
        <v>42978</v>
      </c>
      <c r="B108" s="191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323">
        <v>42979</v>
      </c>
      <c r="B109" s="192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323">
        <v>42985</v>
      </c>
      <c r="B110" s="192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323">
        <v>42986</v>
      </c>
      <c r="B111" s="192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323">
        <v>42992</v>
      </c>
      <c r="B112" s="192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323">
        <v>42993</v>
      </c>
      <c r="B113" s="192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323">
        <v>42994</v>
      </c>
      <c r="B114" s="192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323">
        <v>43000</v>
      </c>
      <c r="B115" s="192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323">
        <v>43006</v>
      </c>
      <c r="B116" s="192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323">
        <v>43007</v>
      </c>
      <c r="B117" s="192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323">
        <v>43010</v>
      </c>
      <c r="B118" s="196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323">
        <v>43013</v>
      </c>
      <c r="B119" s="196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323">
        <v>43017</v>
      </c>
      <c r="B120" s="196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323">
        <v>43020</v>
      </c>
      <c r="B121" s="196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323">
        <v>43024</v>
      </c>
      <c r="B122" s="196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323">
        <v>43027</v>
      </c>
      <c r="B123" s="196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323">
        <v>43031</v>
      </c>
      <c r="B124" s="196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323">
        <v>43034</v>
      </c>
      <c r="B125" s="196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323">
        <v>43038</v>
      </c>
      <c r="B126" s="196" t="s">
        <v>1764</v>
      </c>
      <c r="D126" s="198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323">
        <v>43039</v>
      </c>
      <c r="B127" s="196" t="s">
        <v>1762</v>
      </c>
      <c r="D127" s="198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323">
        <v>43042</v>
      </c>
      <c r="B128" s="199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323">
        <v>43045</v>
      </c>
      <c r="B129" s="199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323">
        <v>43048</v>
      </c>
      <c r="B130" s="199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323">
        <v>43052</v>
      </c>
      <c r="B131" s="199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323">
        <v>43052</v>
      </c>
      <c r="B132" s="199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323">
        <v>43055</v>
      </c>
      <c r="B133" s="199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323">
        <v>43056</v>
      </c>
      <c r="B134" s="199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323">
        <v>43061</v>
      </c>
      <c r="B135" s="199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323">
        <v>43066</v>
      </c>
      <c r="B136" s="199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323">
        <v>43069</v>
      </c>
      <c r="B137" s="199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323">
        <v>43070</v>
      </c>
      <c r="B138" s="200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78">
        <f t="shared" si="5"/>
        <v>-6396.0899999999874</v>
      </c>
      <c r="K138" t="s">
        <v>2084</v>
      </c>
    </row>
    <row r="139" spans="1:11" ht="39.75" customHeight="1" x14ac:dyDescent="0.25">
      <c r="A139" s="323">
        <v>43073</v>
      </c>
      <c r="B139" s="200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323">
        <v>43076</v>
      </c>
      <c r="B140" s="200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323">
        <v>43076</v>
      </c>
      <c r="B141" s="200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323">
        <v>43077</v>
      </c>
      <c r="B142" s="200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323">
        <v>43080</v>
      </c>
      <c r="B143" s="200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323">
        <v>43080</v>
      </c>
      <c r="B144" s="200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323">
        <v>43083</v>
      </c>
      <c r="B145" s="200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323">
        <v>43083</v>
      </c>
      <c r="B146" s="200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323">
        <v>43084</v>
      </c>
      <c r="B147" s="200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78">
        <f t="shared" si="8"/>
        <v>20344.05000000001</v>
      </c>
    </row>
    <row r="148" spans="1:10" ht="39" customHeight="1" x14ac:dyDescent="0.25">
      <c r="A148" s="323">
        <v>43087</v>
      </c>
      <c r="B148" s="200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323">
        <v>43087</v>
      </c>
      <c r="B149" s="200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323">
        <v>43090</v>
      </c>
      <c r="B150" s="200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323">
        <v>43090</v>
      </c>
      <c r="B151" s="200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78">
        <f t="shared" si="8"/>
        <v>14642.39000000001</v>
      </c>
    </row>
    <row r="152" spans="1:10" ht="35.25" customHeight="1" x14ac:dyDescent="0.25">
      <c r="A152" s="323">
        <v>43091</v>
      </c>
      <c r="B152" s="200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323">
        <v>43092</v>
      </c>
      <c r="B153" s="200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323">
        <v>43098</v>
      </c>
      <c r="B154" s="200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78">
        <f t="shared" si="8"/>
        <v>-346.29999999998836</v>
      </c>
    </row>
    <row r="155" spans="1:10" ht="48" customHeight="1" x14ac:dyDescent="0.25">
      <c r="A155" s="323">
        <v>43104</v>
      </c>
      <c r="B155" s="191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323">
        <v>43108</v>
      </c>
      <c r="B156" s="191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323">
        <v>43111</v>
      </c>
      <c r="B157" s="191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323">
        <v>43116</v>
      </c>
      <c r="B158" s="191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323">
        <v>43118</v>
      </c>
      <c r="B159" s="191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323">
        <v>43122</v>
      </c>
      <c r="B160" s="191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323">
        <v>43125</v>
      </c>
      <c r="B161" s="191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323">
        <v>43129</v>
      </c>
      <c r="B162" s="191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78">
        <f t="shared" si="8"/>
        <v>518.16000000001441</v>
      </c>
    </row>
    <row r="163" spans="1:10" ht="41.25" customHeight="1" x14ac:dyDescent="0.25">
      <c r="A163" s="323">
        <v>43132</v>
      </c>
      <c r="B163" s="203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323">
        <v>43137</v>
      </c>
      <c r="B164" s="203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323">
        <v>43138</v>
      </c>
      <c r="B165" s="203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323">
        <v>43138</v>
      </c>
      <c r="B166" s="203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323">
        <v>43139</v>
      </c>
      <c r="B167" s="203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323">
        <v>43140</v>
      </c>
      <c r="B168" s="203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323">
        <v>43143</v>
      </c>
      <c r="B169" s="203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323">
        <v>43145</v>
      </c>
      <c r="B170" s="203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323">
        <v>43146</v>
      </c>
      <c r="B171" s="203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323">
        <v>43147</v>
      </c>
      <c r="B172" s="203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323">
        <v>43157</v>
      </c>
      <c r="B173" s="203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323">
        <v>43157</v>
      </c>
      <c r="B174" s="203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323">
        <v>43160</v>
      </c>
      <c r="B175" s="205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323">
        <v>43164</v>
      </c>
      <c r="B176" s="205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323">
        <v>43167</v>
      </c>
      <c r="B177" s="205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323">
        <v>43171</v>
      </c>
      <c r="B178" s="205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323">
        <v>43174</v>
      </c>
      <c r="B179" s="205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323">
        <v>43179</v>
      </c>
      <c r="B180" s="205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323">
        <v>43181</v>
      </c>
      <c r="B181" s="205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323">
        <v>43184</v>
      </c>
      <c r="B182" s="205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323">
        <v>43187</v>
      </c>
      <c r="B183" s="205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323">
        <v>43187</v>
      </c>
      <c r="B184" s="205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323">
        <v>43195</v>
      </c>
      <c r="B185" s="208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323">
        <v>43199</v>
      </c>
      <c r="B186" s="208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323">
        <v>43202</v>
      </c>
      <c r="B187" s="208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323">
        <v>43206</v>
      </c>
      <c r="B188" s="208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323">
        <v>43209</v>
      </c>
      <c r="B189" s="208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78">
        <f t="shared" si="8"/>
        <v>-9418.6599999999853</v>
      </c>
    </row>
    <row r="190" spans="1:10" ht="37.5" customHeight="1" x14ac:dyDescent="0.25">
      <c r="A190" s="323">
        <v>43213</v>
      </c>
      <c r="B190" s="208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323">
        <v>43216</v>
      </c>
      <c r="B191" s="208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323">
        <v>43217</v>
      </c>
      <c r="B192" s="208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323">
        <v>43223</v>
      </c>
      <c r="B193" s="210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323">
        <v>43227</v>
      </c>
      <c r="B194" s="210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323">
        <v>43230</v>
      </c>
      <c r="B195" s="210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323">
        <v>43234</v>
      </c>
      <c r="B196" s="210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323">
        <v>43236</v>
      </c>
      <c r="B197" s="210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323">
        <v>43237</v>
      </c>
      <c r="B198" s="210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78">
        <f t="shared" si="8"/>
        <v>-825.60999999998239</v>
      </c>
    </row>
    <row r="199" spans="1:10" ht="35.25" customHeight="1" x14ac:dyDescent="0.25">
      <c r="A199" s="323">
        <v>43241</v>
      </c>
      <c r="B199" s="210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323">
        <v>43244</v>
      </c>
      <c r="B200" s="210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323">
        <v>43249</v>
      </c>
      <c r="B201" s="210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323">
        <v>43251</v>
      </c>
      <c r="B202" s="210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323">
        <v>43256</v>
      </c>
      <c r="B203" s="199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323">
        <v>43258</v>
      </c>
      <c r="B204" s="199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323">
        <v>43262</v>
      </c>
      <c r="B205" s="199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323">
        <v>43265</v>
      </c>
      <c r="B206" s="199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323">
        <v>43269</v>
      </c>
      <c r="B207" s="199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323">
        <v>43272</v>
      </c>
      <c r="B208" s="199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323">
        <v>43276</v>
      </c>
      <c r="B209" s="199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323">
        <v>43279</v>
      </c>
      <c r="B210" s="199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323">
        <v>43283</v>
      </c>
      <c r="B211" s="191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78">
        <f t="shared" si="10"/>
        <v>6463.4400000000169</v>
      </c>
    </row>
    <row r="212" spans="1:12" ht="40.5" customHeight="1" x14ac:dyDescent="0.25">
      <c r="A212" s="323">
        <v>43286</v>
      </c>
      <c r="B212" s="191" t="s">
        <v>2049</v>
      </c>
      <c r="D212" s="213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323">
        <v>43290</v>
      </c>
      <c r="B213" s="191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323">
        <v>43291</v>
      </c>
      <c r="B214" s="191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323">
        <v>43297</v>
      </c>
      <c r="B215" s="191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323">
        <v>43298</v>
      </c>
      <c r="B216" s="191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323">
        <v>43304</v>
      </c>
      <c r="B217" s="191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323">
        <v>43305</v>
      </c>
      <c r="B218" s="191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323">
        <v>43311</v>
      </c>
      <c r="B219" s="191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323">
        <v>43312</v>
      </c>
      <c r="B220" s="191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323">
        <v>43318</v>
      </c>
      <c r="B221" s="212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323">
        <v>43319</v>
      </c>
      <c r="B222" s="212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4" t="s">
        <v>1653</v>
      </c>
      <c r="L222" s="72"/>
    </row>
    <row r="223" spans="1:12" ht="39.75" customHeight="1" x14ac:dyDescent="0.25">
      <c r="A223" s="323">
        <v>43322</v>
      </c>
      <c r="B223" s="212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18">
        <f t="shared" si="11"/>
        <v>618.56000000000131</v>
      </c>
      <c r="J223" s="219">
        <f t="shared" si="10"/>
        <v>8387.5000000000182</v>
      </c>
    </row>
    <row r="224" spans="1:12" ht="38.25" customHeight="1" x14ac:dyDescent="0.25">
      <c r="A224" s="323">
        <v>43325</v>
      </c>
      <c r="B224" s="212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323">
        <v>43329</v>
      </c>
      <c r="B225" s="212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323">
        <v>43332</v>
      </c>
      <c r="B226" s="212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323">
        <v>43336</v>
      </c>
      <c r="B227" s="212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323">
        <v>43339</v>
      </c>
      <c r="B228" s="212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323">
        <v>43343</v>
      </c>
      <c r="B229" s="212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323">
        <v>43346</v>
      </c>
      <c r="B230" s="216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323">
        <v>43350</v>
      </c>
      <c r="B231" s="216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323">
        <v>43353</v>
      </c>
      <c r="B232" s="216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323">
        <v>43357</v>
      </c>
      <c r="B233" s="216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323">
        <v>43360</v>
      </c>
      <c r="B234" s="216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0" t="s">
        <v>1305</v>
      </c>
    </row>
    <row r="235" spans="1:11" ht="43.5" customHeight="1" x14ac:dyDescent="0.25">
      <c r="A235" s="323">
        <v>43364</v>
      </c>
      <c r="B235" s="216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323">
        <v>43367</v>
      </c>
      <c r="B236" s="216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323">
        <v>43371</v>
      </c>
      <c r="B237" s="216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323">
        <v>43374</v>
      </c>
      <c r="B238" s="192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323">
        <v>43378</v>
      </c>
      <c r="B239" s="192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19">
        <f t="shared" si="10"/>
        <v>4950.8200000000215</v>
      </c>
    </row>
    <row r="240" spans="1:11" ht="46.5" customHeight="1" x14ac:dyDescent="0.25">
      <c r="A240" s="323">
        <v>43382</v>
      </c>
      <c r="B240" s="192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323">
        <v>43385</v>
      </c>
      <c r="B241" s="192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323">
        <v>43388</v>
      </c>
      <c r="B242" s="192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323">
        <v>43392</v>
      </c>
      <c r="B243" s="192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323">
        <v>43395</v>
      </c>
      <c r="B244" s="192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323">
        <v>43399</v>
      </c>
      <c r="B245" s="192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323">
        <v>43402</v>
      </c>
      <c r="B246" s="192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323">
        <v>43405</v>
      </c>
      <c r="B247" s="222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323">
        <v>43409</v>
      </c>
      <c r="B248" s="222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323">
        <v>43413</v>
      </c>
      <c r="B249" s="222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323">
        <v>43417</v>
      </c>
      <c r="B250" s="222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323">
        <v>43419</v>
      </c>
      <c r="B251" s="222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323">
        <v>43420</v>
      </c>
      <c r="B252" s="222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323">
        <v>43424</v>
      </c>
      <c r="B253" s="222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323">
        <v>43425</v>
      </c>
      <c r="B254" s="222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323">
        <v>43427</v>
      </c>
      <c r="B255" s="222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323">
        <v>43430</v>
      </c>
      <c r="B256" s="222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323">
        <v>43431</v>
      </c>
      <c r="B257" s="222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323">
        <v>43433</v>
      </c>
      <c r="B258" s="222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323">
        <v>43434</v>
      </c>
      <c r="B259" s="222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323">
        <v>43437</v>
      </c>
      <c r="B260" s="212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323">
        <v>43437</v>
      </c>
      <c r="B261" s="212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323">
        <v>43440</v>
      </c>
      <c r="B262" s="212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323">
        <v>43441</v>
      </c>
      <c r="B263" s="212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323">
        <v>43444</v>
      </c>
      <c r="B264" s="212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323">
        <v>43444</v>
      </c>
      <c r="B265" s="212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323">
        <v>43445</v>
      </c>
      <c r="B266" s="212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323">
        <v>43447</v>
      </c>
      <c r="B267" s="212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323">
        <v>43447</v>
      </c>
      <c r="B268" s="212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323">
        <v>43448</v>
      </c>
      <c r="B269" s="212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323">
        <v>43451</v>
      </c>
      <c r="B270" s="212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323">
        <v>43451</v>
      </c>
      <c r="B271" s="212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323">
        <v>43452</v>
      </c>
      <c r="B272" s="212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323">
        <v>43454</v>
      </c>
      <c r="B273" s="212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323">
        <v>43458</v>
      </c>
      <c r="B274" s="212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323">
        <v>43823</v>
      </c>
      <c r="B275" s="212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323">
        <v>43826</v>
      </c>
      <c r="B276" s="212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323">
        <v>43465</v>
      </c>
      <c r="B277" s="212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0" t="s">
        <v>1305</v>
      </c>
    </row>
    <row r="278" spans="1:11" x14ac:dyDescent="0.25">
      <c r="A278" s="326"/>
      <c r="B278" s="97"/>
      <c r="C278" s="226"/>
      <c r="D278" s="213"/>
      <c r="E278" s="227"/>
      <c r="F278" s="137"/>
      <c r="G278" s="138"/>
      <c r="H278" s="138"/>
      <c r="I278" s="190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323">
        <v>43467</v>
      </c>
      <c r="B279" s="228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323">
        <v>43472</v>
      </c>
      <c r="B280" s="228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323">
        <v>43472</v>
      </c>
      <c r="B281" s="228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323">
        <v>43475</v>
      </c>
      <c r="B282" s="228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0" t="s">
        <v>1305</v>
      </c>
    </row>
    <row r="283" spans="1:11" ht="43.5" customHeight="1" x14ac:dyDescent="0.25">
      <c r="A283" s="323">
        <v>43479</v>
      </c>
      <c r="B283" s="228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323">
        <v>43482</v>
      </c>
      <c r="B284" s="228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323">
        <v>43487</v>
      </c>
      <c r="B285" s="228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323">
        <v>43489</v>
      </c>
      <c r="B286" s="228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323">
        <v>43493</v>
      </c>
      <c r="B287" s="228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323">
        <v>43496</v>
      </c>
      <c r="B288" s="228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0" t="s">
        <v>1305</v>
      </c>
    </row>
    <row r="289" spans="1:11" ht="49.9" customHeight="1" x14ac:dyDescent="0.25">
      <c r="A289" s="323">
        <v>43497</v>
      </c>
      <c r="B289" s="192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323">
        <v>43503</v>
      </c>
      <c r="B290" s="192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323">
        <v>43507</v>
      </c>
      <c r="B291" s="192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323">
        <v>43509</v>
      </c>
      <c r="B292" s="192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323">
        <v>43510</v>
      </c>
      <c r="B293" s="192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323">
        <v>43515</v>
      </c>
      <c r="B294" s="192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323">
        <v>43516</v>
      </c>
      <c r="B295" s="192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323">
        <v>43517</v>
      </c>
      <c r="B296" s="192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323">
        <v>43521</v>
      </c>
      <c r="B297" s="192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323">
        <v>43524</v>
      </c>
      <c r="B298" s="192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0" t="s">
        <v>1305</v>
      </c>
    </row>
    <row r="299" spans="1:11" ht="45" x14ac:dyDescent="0.25">
      <c r="A299" s="323">
        <v>43528</v>
      </c>
      <c r="B299" s="237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323">
        <v>43531</v>
      </c>
      <c r="B300" s="237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323">
        <v>43535</v>
      </c>
      <c r="B301" s="237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323">
        <v>43538</v>
      </c>
      <c r="B302" s="237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323">
        <v>43543</v>
      </c>
      <c r="B303" s="237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323">
        <v>43544</v>
      </c>
      <c r="B304" s="237" t="s">
        <v>2380</v>
      </c>
      <c r="D304" s="242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323">
        <v>43545</v>
      </c>
      <c r="B305" s="237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323">
        <v>43549</v>
      </c>
      <c r="B306" s="237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323">
        <v>43553</v>
      </c>
      <c r="B307" s="237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0" t="s">
        <v>1305</v>
      </c>
    </row>
    <row r="308" spans="1:11" ht="45" x14ac:dyDescent="0.25">
      <c r="A308" s="323">
        <v>43559</v>
      </c>
      <c r="B308" s="244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323">
        <v>43563</v>
      </c>
      <c r="B309" s="244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323">
        <v>43566</v>
      </c>
      <c r="B310" s="244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323">
        <v>43567</v>
      </c>
      <c r="B311" s="244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323">
        <v>43572</v>
      </c>
      <c r="B312" s="244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323">
        <v>43577</v>
      </c>
      <c r="B313" s="244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323">
        <v>43579</v>
      </c>
      <c r="B314" s="244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323">
        <v>43584</v>
      </c>
      <c r="B315" s="244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0" t="s">
        <v>1305</v>
      </c>
    </row>
    <row r="316" spans="1:11" ht="45" x14ac:dyDescent="0.25">
      <c r="A316" s="323">
        <v>43587</v>
      </c>
      <c r="B316" s="245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323">
        <v>43591</v>
      </c>
      <c r="B317" s="245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323">
        <v>43594</v>
      </c>
      <c r="B318" s="245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323">
        <v>43598</v>
      </c>
      <c r="B319" s="245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323">
        <v>43601</v>
      </c>
      <c r="B320" s="245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323">
        <v>43605</v>
      </c>
      <c r="B321" s="245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323">
        <v>43608</v>
      </c>
      <c r="B322" s="245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323">
        <v>43612</v>
      </c>
      <c r="B323" s="245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323">
        <v>43615</v>
      </c>
      <c r="B324" s="245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1" t="s">
        <v>1305</v>
      </c>
    </row>
    <row r="325" spans="1:11" ht="45" x14ac:dyDescent="0.25">
      <c r="A325" s="323">
        <v>43620</v>
      </c>
      <c r="B325" s="199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323">
        <v>43622</v>
      </c>
      <c r="B326" s="199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323">
        <v>43626</v>
      </c>
      <c r="B327" s="199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323">
        <v>43629</v>
      </c>
      <c r="B328" s="199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323">
        <v>43633</v>
      </c>
      <c r="B329" s="199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323">
        <v>43635</v>
      </c>
      <c r="B330" s="199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323">
        <v>43636</v>
      </c>
      <c r="B331" s="199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323">
        <v>43643</v>
      </c>
      <c r="B332" s="199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323">
        <v>43643</v>
      </c>
      <c r="B333" s="199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0" t="s">
        <v>1305</v>
      </c>
    </row>
    <row r="334" spans="1:11" ht="45" x14ac:dyDescent="0.25">
      <c r="A334" s="323">
        <v>43644</v>
      </c>
      <c r="B334" s="199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5" x14ac:dyDescent="0.25">
      <c r="A335" s="323">
        <v>43649</v>
      </c>
      <c r="B335" s="247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323">
        <v>43654</v>
      </c>
      <c r="B336" s="247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323">
        <v>43657</v>
      </c>
      <c r="B337" s="247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323">
        <v>43661</v>
      </c>
      <c r="B338" s="247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323">
        <v>43662</v>
      </c>
      <c r="B339" s="247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5" x14ac:dyDescent="0.25">
      <c r="A340" s="323">
        <v>43665</v>
      </c>
      <c r="B340" s="247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323">
        <v>43668</v>
      </c>
      <c r="B341" s="247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323">
        <v>43671</v>
      </c>
      <c r="B342" s="247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323">
        <v>43671</v>
      </c>
      <c r="B343" s="247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323">
        <v>43675</v>
      </c>
      <c r="B344" s="247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323">
        <v>43677</v>
      </c>
      <c r="B345" s="247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0" t="s">
        <v>1305</v>
      </c>
    </row>
    <row r="346" spans="1:11" ht="45" x14ac:dyDescent="0.25">
      <c r="A346" s="323">
        <v>43679</v>
      </c>
      <c r="B346" s="244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323">
        <v>43682</v>
      </c>
      <c r="B347" s="244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323">
        <v>43685</v>
      </c>
      <c r="B348" s="244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323">
        <v>43689</v>
      </c>
      <c r="B349" s="244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323">
        <v>43692</v>
      </c>
      <c r="B350" s="244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323">
        <v>43693</v>
      </c>
      <c r="B351" s="244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323">
        <v>43696</v>
      </c>
      <c r="B352" s="244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0" t="s">
        <v>1305</v>
      </c>
    </row>
    <row r="353" spans="1:11" ht="45" x14ac:dyDescent="0.25">
      <c r="A353" s="323">
        <v>43699</v>
      </c>
      <c r="B353" s="244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1" ht="45" x14ac:dyDescent="0.25">
      <c r="A354" s="323">
        <v>43703</v>
      </c>
      <c r="B354" s="244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1" ht="45" x14ac:dyDescent="0.25">
      <c r="A355" s="323">
        <v>43706</v>
      </c>
      <c r="B355" s="244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1" ht="45" x14ac:dyDescent="0.25">
      <c r="A356" s="323">
        <v>43711</v>
      </c>
      <c r="B356" s="237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1" ht="45" x14ac:dyDescent="0.25">
      <c r="A357" s="323">
        <v>43713</v>
      </c>
      <c r="B357" s="237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1" ht="45" x14ac:dyDescent="0.25">
      <c r="A358" s="323">
        <v>43717</v>
      </c>
      <c r="B358" s="237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1" ht="45" x14ac:dyDescent="0.25">
      <c r="A359" s="323">
        <v>43720</v>
      </c>
      <c r="B359" s="237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1" ht="45" x14ac:dyDescent="0.25">
      <c r="A360" s="323">
        <v>43721</v>
      </c>
      <c r="B360" s="237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1" ht="45" x14ac:dyDescent="0.25">
      <c r="A361" s="323">
        <v>43727</v>
      </c>
      <c r="B361" s="237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1" ht="45" x14ac:dyDescent="0.35">
      <c r="A362" s="323">
        <v>43731</v>
      </c>
      <c r="B362" s="237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  <c r="K362" s="220" t="s">
        <v>1305</v>
      </c>
    </row>
    <row r="363" spans="1:11" ht="48.75" x14ac:dyDescent="0.25">
      <c r="A363" s="323">
        <v>43734</v>
      </c>
      <c r="B363" s="192" t="s">
        <v>2614</v>
      </c>
      <c r="D363" s="85" t="s">
        <v>2613</v>
      </c>
      <c r="E363" s="51">
        <v>568255</v>
      </c>
      <c r="F363" s="256">
        <v>1682522</v>
      </c>
      <c r="G363" s="257">
        <v>39248.870000000003</v>
      </c>
      <c r="H363" s="257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1" ht="45.75" x14ac:dyDescent="0.25">
      <c r="A364" s="323">
        <v>43738</v>
      </c>
      <c r="B364" s="192" t="s">
        <v>2617</v>
      </c>
      <c r="D364" s="85" t="s">
        <v>2616</v>
      </c>
      <c r="E364" s="51">
        <v>612808</v>
      </c>
      <c r="F364" s="256">
        <v>1684268</v>
      </c>
      <c r="G364" s="257">
        <v>43205.760000000002</v>
      </c>
      <c r="H364" s="257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1" ht="45.75" customHeight="1" x14ac:dyDescent="0.25">
      <c r="A365" s="323">
        <v>43776</v>
      </c>
      <c r="B365" s="196" t="s">
        <v>2623</v>
      </c>
      <c r="D365" s="85" t="s">
        <v>2616</v>
      </c>
      <c r="E365" s="51">
        <v>288435</v>
      </c>
      <c r="F365" s="256">
        <v>1684268</v>
      </c>
      <c r="G365" s="257">
        <v>0</v>
      </c>
      <c r="H365" s="257">
        <v>15000</v>
      </c>
      <c r="I365" s="11">
        <f t="shared" si="17"/>
        <v>15000</v>
      </c>
      <c r="J365" s="128">
        <f t="shared" si="16"/>
        <v>-1010.5699999999815</v>
      </c>
      <c r="K365" s="278"/>
    </row>
    <row r="366" spans="1:11" ht="46.5" customHeight="1" x14ac:dyDescent="0.25">
      <c r="A366" s="323">
        <v>43781</v>
      </c>
      <c r="B366" s="258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1" ht="47.25" x14ac:dyDescent="0.25">
      <c r="A367" s="323">
        <v>43782</v>
      </c>
      <c r="B367" s="258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1" ht="47.25" x14ac:dyDescent="0.25">
      <c r="A368" s="323">
        <v>43784</v>
      </c>
      <c r="B368" s="258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1" ht="47.25" x14ac:dyDescent="0.25">
      <c r="A369" s="323">
        <v>43790</v>
      </c>
      <c r="B369" s="258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1" ht="47.25" x14ac:dyDescent="0.25">
      <c r="A370" s="323">
        <v>43794</v>
      </c>
      <c r="B370" s="258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1" ht="47.25" x14ac:dyDescent="0.25">
      <c r="A371" s="323">
        <v>43798</v>
      </c>
      <c r="B371" s="258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  <c r="K371" s="278"/>
    </row>
    <row r="372" spans="1:11" ht="47.25" x14ac:dyDescent="0.25">
      <c r="A372" s="323">
        <v>43798</v>
      </c>
      <c r="B372" s="258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280">
        <f t="shared" si="16"/>
        <v>-3996.5599999999868</v>
      </c>
    </row>
    <row r="373" spans="1:11" ht="47.25" x14ac:dyDescent="0.25">
      <c r="A373" s="323">
        <v>43804</v>
      </c>
      <c r="B373" s="259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280">
        <f t="shared" si="16"/>
        <v>-1398.8199999999888</v>
      </c>
    </row>
    <row r="374" spans="1:11" ht="47.25" x14ac:dyDescent="0.25">
      <c r="A374" s="323">
        <v>43804</v>
      </c>
      <c r="B374" s="259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1" ht="47.25" x14ac:dyDescent="0.25">
      <c r="A375" s="323">
        <v>43801</v>
      </c>
      <c r="B375" s="259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1" ht="47.25" x14ac:dyDescent="0.25">
      <c r="A376" s="323">
        <v>43808</v>
      </c>
      <c r="B376" s="259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1" ht="47.25" x14ac:dyDescent="0.25">
      <c r="A377" s="323">
        <v>43810</v>
      </c>
      <c r="B377" s="259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1" ht="47.25" x14ac:dyDescent="0.25">
      <c r="A378" s="323">
        <v>43810</v>
      </c>
      <c r="B378" s="259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  <c r="K378" s="278"/>
    </row>
    <row r="379" spans="1:11" ht="47.25" x14ac:dyDescent="0.25">
      <c r="A379" s="323">
        <v>43812</v>
      </c>
      <c r="B379" s="259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1" ht="47.25" x14ac:dyDescent="0.25">
      <c r="A380" s="323">
        <v>43812</v>
      </c>
      <c r="B380" s="259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1" ht="47.25" x14ac:dyDescent="0.25">
      <c r="A381" s="323">
        <v>43815</v>
      </c>
      <c r="B381" s="259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1" ht="47.25" x14ac:dyDescent="0.25">
      <c r="A382" s="323">
        <v>43816</v>
      </c>
      <c r="B382" s="259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1" ht="47.25" x14ac:dyDescent="0.25">
      <c r="A383" s="323">
        <v>43819</v>
      </c>
      <c r="B383" s="259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1" ht="47.25" x14ac:dyDescent="0.25">
      <c r="A384" s="323">
        <v>43819</v>
      </c>
      <c r="B384" s="259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  <c r="K384" s="278"/>
    </row>
    <row r="385" spans="1:11" ht="47.25" x14ac:dyDescent="0.25">
      <c r="A385" s="323">
        <v>43823</v>
      </c>
      <c r="B385" s="259" t="s">
        <v>2678</v>
      </c>
      <c r="D385" s="260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7.25" x14ac:dyDescent="0.25">
      <c r="A386" s="323">
        <v>43823</v>
      </c>
      <c r="B386" s="259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  <c r="K386" s="278"/>
    </row>
    <row r="387" spans="1:11" ht="47.25" x14ac:dyDescent="0.35">
      <c r="A387" s="323">
        <v>43829</v>
      </c>
      <c r="B387" s="259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  <c r="K387" s="220" t="s">
        <v>1305</v>
      </c>
    </row>
    <row r="388" spans="1:11" x14ac:dyDescent="0.25">
      <c r="A388" s="323"/>
      <c r="B388" s="27"/>
      <c r="D388" s="42"/>
      <c r="E388" s="51"/>
      <c r="F388" s="16"/>
      <c r="G388" s="9"/>
      <c r="H388" s="9"/>
      <c r="I388" s="11">
        <f t="shared" si="17"/>
        <v>0</v>
      </c>
      <c r="J388" s="178">
        <f t="shared" si="16"/>
        <v>3367.7100000000282</v>
      </c>
    </row>
    <row r="389" spans="1:11" x14ac:dyDescent="0.25">
      <c r="A389" s="327"/>
      <c r="B389" s="102"/>
      <c r="C389" s="261"/>
      <c r="D389" s="262"/>
      <c r="E389" s="263"/>
      <c r="F389" s="264"/>
      <c r="G389" s="265"/>
      <c r="H389" s="265"/>
      <c r="I389" s="266">
        <f t="shared" si="17"/>
        <v>0</v>
      </c>
      <c r="J389" s="178">
        <f t="shared" si="16"/>
        <v>3367.7100000000282</v>
      </c>
    </row>
    <row r="390" spans="1:11" x14ac:dyDescent="0.25">
      <c r="A390" s="327"/>
      <c r="B390" s="102"/>
      <c r="C390" s="261"/>
      <c r="D390" s="262"/>
      <c r="E390" s="263"/>
      <c r="F390" s="264"/>
      <c r="G390" s="265"/>
      <c r="H390" s="265"/>
      <c r="I390" s="266">
        <f t="shared" si="17"/>
        <v>0</v>
      </c>
      <c r="J390" s="178">
        <f t="shared" si="16"/>
        <v>3367.7100000000282</v>
      </c>
      <c r="K390" s="9"/>
    </row>
    <row r="391" spans="1:11" ht="63" x14ac:dyDescent="0.25">
      <c r="A391" s="323">
        <v>43832</v>
      </c>
      <c r="B391" s="258" t="s">
        <v>2695</v>
      </c>
      <c r="D391" s="42" t="s">
        <v>2696</v>
      </c>
      <c r="E391" s="51">
        <v>549550</v>
      </c>
      <c r="F391" s="16">
        <v>1707049</v>
      </c>
      <c r="G391" s="9">
        <v>33183.25</v>
      </c>
      <c r="H391" s="9">
        <v>29000</v>
      </c>
      <c r="I391" s="11">
        <f t="shared" si="17"/>
        <v>-4183.25</v>
      </c>
      <c r="J391" s="280">
        <f t="shared" si="16"/>
        <v>-815.53999999997177</v>
      </c>
      <c r="K391" s="9"/>
    </row>
    <row r="392" spans="1:11" x14ac:dyDescent="0.25">
      <c r="A392" s="323"/>
      <c r="B392" s="27"/>
      <c r="D392" s="42" t="s">
        <v>2696</v>
      </c>
      <c r="E392" s="51">
        <v>0</v>
      </c>
      <c r="F392" s="16" t="s">
        <v>2697</v>
      </c>
      <c r="G392" s="9">
        <v>0</v>
      </c>
      <c r="H392" s="9">
        <v>211.17</v>
      </c>
      <c r="I392" s="11">
        <f t="shared" si="17"/>
        <v>211.17</v>
      </c>
      <c r="J392" s="280">
        <f t="shared" si="16"/>
        <v>-604.36999999997181</v>
      </c>
      <c r="K392" s="9"/>
    </row>
    <row r="393" spans="1:11" ht="47.25" x14ac:dyDescent="0.25">
      <c r="A393" s="323">
        <v>43836</v>
      </c>
      <c r="B393" s="258" t="s">
        <v>2698</v>
      </c>
      <c r="D393" s="42" t="s">
        <v>2699</v>
      </c>
      <c r="E393" s="51">
        <v>661150</v>
      </c>
      <c r="F393" s="16">
        <v>1707379</v>
      </c>
      <c r="G393" s="9">
        <v>33801.370000000003</v>
      </c>
      <c r="H393" s="9">
        <v>35000</v>
      </c>
      <c r="I393" s="11">
        <f t="shared" si="17"/>
        <v>1198.6299999999974</v>
      </c>
      <c r="J393" s="128">
        <f t="shared" si="16"/>
        <v>594.26000000002557</v>
      </c>
      <c r="K393" s="9"/>
    </row>
    <row r="394" spans="1:11" ht="54" customHeight="1" x14ac:dyDescent="0.25">
      <c r="A394" s="323">
        <v>43836</v>
      </c>
      <c r="B394" s="258" t="s">
        <v>2700</v>
      </c>
      <c r="D394" s="42" t="s">
        <v>2701</v>
      </c>
      <c r="E394" s="51">
        <v>669750</v>
      </c>
      <c r="F394" s="16">
        <v>1707808</v>
      </c>
      <c r="G394" s="9">
        <v>34275.33</v>
      </c>
      <c r="H394" s="9">
        <v>35000</v>
      </c>
      <c r="I394" s="11">
        <f t="shared" si="17"/>
        <v>724.66999999999825</v>
      </c>
      <c r="J394" s="128">
        <f t="shared" si="16"/>
        <v>1318.9300000000239</v>
      </c>
      <c r="K394" s="9"/>
    </row>
    <row r="395" spans="1:11" ht="51.75" customHeight="1" x14ac:dyDescent="0.25">
      <c r="A395" s="323">
        <v>43839</v>
      </c>
      <c r="B395" s="258" t="s">
        <v>2703</v>
      </c>
      <c r="D395" s="42" t="s">
        <v>2704</v>
      </c>
      <c r="E395" s="51">
        <v>658700</v>
      </c>
      <c r="F395" s="16">
        <v>1709863</v>
      </c>
      <c r="G395" s="9">
        <v>34057.99</v>
      </c>
      <c r="H395" s="9">
        <v>35000</v>
      </c>
      <c r="I395" s="11">
        <f t="shared" si="17"/>
        <v>942.01000000000204</v>
      </c>
      <c r="J395" s="128">
        <f t="shared" si="16"/>
        <v>2260.940000000026</v>
      </c>
      <c r="K395" s="9"/>
    </row>
    <row r="396" spans="1:11" ht="47.25" x14ac:dyDescent="0.25">
      <c r="A396" s="323">
        <v>43843</v>
      </c>
      <c r="B396" s="258" t="s">
        <v>2705</v>
      </c>
      <c r="D396" s="42" t="s">
        <v>2706</v>
      </c>
      <c r="E396" s="51">
        <v>680004</v>
      </c>
      <c r="F396" s="16">
        <v>1710250</v>
      </c>
      <c r="G396" s="9">
        <v>35083.449999999997</v>
      </c>
      <c r="H396" s="9">
        <v>36000</v>
      </c>
      <c r="I396" s="11">
        <f t="shared" si="17"/>
        <v>916.55000000000291</v>
      </c>
      <c r="J396" s="128">
        <f t="shared" si="16"/>
        <v>3177.4900000000289</v>
      </c>
      <c r="K396" s="9"/>
    </row>
    <row r="397" spans="1:11" ht="47.25" x14ac:dyDescent="0.25">
      <c r="A397" s="323">
        <v>43846</v>
      </c>
      <c r="B397" s="258" t="s">
        <v>2710</v>
      </c>
      <c r="D397" s="42" t="s">
        <v>2708</v>
      </c>
      <c r="E397" s="51">
        <v>677160</v>
      </c>
      <c r="F397" s="16">
        <v>1712936</v>
      </c>
      <c r="G397" s="9">
        <v>38299.33</v>
      </c>
      <c r="H397" s="9">
        <v>36000</v>
      </c>
      <c r="I397" s="11">
        <f t="shared" si="17"/>
        <v>-2299.3300000000017</v>
      </c>
      <c r="J397" s="128">
        <f t="shared" si="16"/>
        <v>878.16000000002714</v>
      </c>
      <c r="K397" s="133"/>
    </row>
    <row r="398" spans="1:11" ht="47.25" x14ac:dyDescent="0.25">
      <c r="A398" s="323">
        <v>43850</v>
      </c>
      <c r="B398" s="258" t="s">
        <v>2709</v>
      </c>
      <c r="D398" s="42" t="s">
        <v>2711</v>
      </c>
      <c r="E398" s="51">
        <v>702262.5</v>
      </c>
      <c r="F398" s="16">
        <v>1712937</v>
      </c>
      <c r="G398" s="9">
        <v>37796.29</v>
      </c>
      <c r="H398" s="9">
        <v>37500</v>
      </c>
      <c r="I398" s="11">
        <f t="shared" si="17"/>
        <v>-296.29000000000087</v>
      </c>
      <c r="J398" s="128">
        <f t="shared" si="16"/>
        <v>581.87000000002627</v>
      </c>
      <c r="K398" s="9"/>
    </row>
    <row r="399" spans="1:11" ht="64.5" x14ac:dyDescent="0.25">
      <c r="A399" s="323">
        <v>43853</v>
      </c>
      <c r="B399" s="258" t="s">
        <v>2713</v>
      </c>
      <c r="D399" s="42" t="s">
        <v>2714</v>
      </c>
      <c r="E399" s="51">
        <v>744377.5</v>
      </c>
      <c r="F399" s="16">
        <v>1714065</v>
      </c>
      <c r="G399" s="9">
        <v>37981.919999999998</v>
      </c>
      <c r="H399" s="9">
        <v>39500</v>
      </c>
      <c r="I399" s="11">
        <f t="shared" si="17"/>
        <v>1518.0800000000017</v>
      </c>
      <c r="J399" s="128">
        <f t="shared" si="16"/>
        <v>2099.950000000028</v>
      </c>
      <c r="K399" s="9"/>
    </row>
    <row r="400" spans="1:11" ht="30.75" customHeight="1" x14ac:dyDescent="0.25">
      <c r="A400" s="323">
        <v>43853</v>
      </c>
      <c r="B400" s="270" t="s">
        <v>2715</v>
      </c>
      <c r="D400" s="242" t="s">
        <v>2714</v>
      </c>
      <c r="E400" s="51"/>
      <c r="F400" s="16" t="s">
        <v>2716</v>
      </c>
      <c r="G400" s="9"/>
      <c r="H400" s="269">
        <v>211.41</v>
      </c>
      <c r="I400" s="11">
        <f t="shared" si="17"/>
        <v>211.41</v>
      </c>
      <c r="J400" s="128">
        <f t="shared" si="16"/>
        <v>2311.3600000000279</v>
      </c>
      <c r="K400" s="9"/>
    </row>
    <row r="401" spans="1:11" ht="48.75" x14ac:dyDescent="0.25">
      <c r="A401" s="323">
        <v>43857</v>
      </c>
      <c r="B401" s="258" t="s">
        <v>2717</v>
      </c>
      <c r="D401" s="42" t="s">
        <v>2718</v>
      </c>
      <c r="E401" s="51">
        <v>700040</v>
      </c>
      <c r="F401" s="16">
        <v>1715715</v>
      </c>
      <c r="G401" s="9">
        <v>34015.75</v>
      </c>
      <c r="H401" s="9">
        <v>37000</v>
      </c>
      <c r="I401" s="11">
        <f t="shared" si="17"/>
        <v>2984.25</v>
      </c>
      <c r="J401" s="128">
        <f t="shared" ref="J401:J412" si="18">J400+I401</f>
        <v>5295.6100000000279</v>
      </c>
      <c r="K401" s="9"/>
    </row>
    <row r="402" spans="1:11" ht="48.75" x14ac:dyDescent="0.25">
      <c r="A402" s="323">
        <v>43857</v>
      </c>
      <c r="B402" s="258" t="s">
        <v>2719</v>
      </c>
      <c r="D402" s="42" t="s">
        <v>2720</v>
      </c>
      <c r="E402" s="51">
        <v>700040</v>
      </c>
      <c r="F402" s="16">
        <v>1716290</v>
      </c>
      <c r="G402" s="9">
        <v>34459.17</v>
      </c>
      <c r="H402" s="9">
        <v>37000</v>
      </c>
      <c r="I402" s="11">
        <f t="shared" si="17"/>
        <v>2540.8300000000017</v>
      </c>
      <c r="J402" s="128">
        <f t="shared" si="18"/>
        <v>7836.4400000000296</v>
      </c>
      <c r="K402" s="133"/>
    </row>
    <row r="403" spans="1:11" ht="48.75" x14ac:dyDescent="0.25">
      <c r="A403" s="323">
        <v>43865</v>
      </c>
      <c r="B403" s="271" t="s">
        <v>2722</v>
      </c>
      <c r="D403" s="42" t="s">
        <v>2723</v>
      </c>
      <c r="E403" s="51">
        <v>468950</v>
      </c>
      <c r="F403" s="16">
        <v>1717888</v>
      </c>
      <c r="G403" s="9">
        <v>28162.799999999999</v>
      </c>
      <c r="H403" s="9">
        <v>25000</v>
      </c>
      <c r="I403" s="11">
        <f t="shared" si="17"/>
        <v>-3162.7999999999993</v>
      </c>
      <c r="J403" s="128">
        <f t="shared" si="18"/>
        <v>4673.6400000000303</v>
      </c>
      <c r="K403" s="9"/>
    </row>
    <row r="404" spans="1:11" ht="48.75" x14ac:dyDescent="0.25">
      <c r="A404" s="323">
        <v>43865</v>
      </c>
      <c r="B404" s="271" t="s">
        <v>2724</v>
      </c>
      <c r="D404" s="42" t="s">
        <v>2725</v>
      </c>
      <c r="E404" s="51">
        <v>468950</v>
      </c>
      <c r="F404" s="16">
        <v>1718628</v>
      </c>
      <c r="G404" s="9">
        <v>27001.25</v>
      </c>
      <c r="H404" s="9">
        <v>25000</v>
      </c>
      <c r="I404" s="11">
        <f t="shared" si="17"/>
        <v>-2001.25</v>
      </c>
      <c r="J404" s="128">
        <f t="shared" si="18"/>
        <v>2672.3900000000303</v>
      </c>
      <c r="K404" s="9"/>
    </row>
    <row r="405" spans="1:11" ht="48.75" x14ac:dyDescent="0.25">
      <c r="A405" s="323">
        <v>43867</v>
      </c>
      <c r="B405" s="271" t="s">
        <v>2726</v>
      </c>
      <c r="D405" s="42" t="s">
        <v>2727</v>
      </c>
      <c r="E405" s="51">
        <v>532636.5</v>
      </c>
      <c r="F405" s="16">
        <v>1720696</v>
      </c>
      <c r="G405" s="9">
        <v>25797.11</v>
      </c>
      <c r="H405" s="9">
        <v>28500</v>
      </c>
      <c r="I405" s="11">
        <f t="shared" si="17"/>
        <v>2702.8899999999994</v>
      </c>
      <c r="J405" s="128">
        <f t="shared" si="18"/>
        <v>5375.2800000000298</v>
      </c>
      <c r="K405" s="9"/>
    </row>
    <row r="406" spans="1:11" ht="48.75" x14ac:dyDescent="0.25">
      <c r="A406" s="323">
        <v>43871</v>
      </c>
      <c r="B406" s="271" t="s">
        <v>2731</v>
      </c>
      <c r="D406" s="42" t="s">
        <v>2728</v>
      </c>
      <c r="E406" s="51">
        <v>432630</v>
      </c>
      <c r="F406" s="16">
        <v>1721462</v>
      </c>
      <c r="G406" s="9">
        <v>29086.26</v>
      </c>
      <c r="H406" s="9">
        <v>23000</v>
      </c>
      <c r="I406" s="11">
        <f t="shared" ref="I406:I472" si="19">H406-G406</f>
        <v>-6086.2599999999984</v>
      </c>
      <c r="J406" s="280">
        <f t="shared" si="18"/>
        <v>-710.97999999996864</v>
      </c>
      <c r="K406" s="9"/>
    </row>
    <row r="407" spans="1:11" ht="48.75" x14ac:dyDescent="0.25">
      <c r="A407" s="323">
        <v>43874</v>
      </c>
      <c r="B407" s="271" t="s">
        <v>2733</v>
      </c>
      <c r="D407" s="42" t="s">
        <v>2734</v>
      </c>
      <c r="E407" s="51">
        <v>588703.5</v>
      </c>
      <c r="F407" s="16">
        <v>1723643</v>
      </c>
      <c r="G407" s="9">
        <v>29580.73</v>
      </c>
      <c r="H407" s="9">
        <v>31500</v>
      </c>
      <c r="I407" s="11">
        <f t="shared" si="19"/>
        <v>1919.2700000000004</v>
      </c>
      <c r="J407" s="128">
        <f t="shared" si="18"/>
        <v>1208.2900000000318</v>
      </c>
      <c r="K407" s="9"/>
    </row>
    <row r="408" spans="1:11" ht="48.75" x14ac:dyDescent="0.25">
      <c r="A408" s="323">
        <v>43879</v>
      </c>
      <c r="B408" s="271" t="s">
        <v>2737</v>
      </c>
      <c r="D408" s="42" t="s">
        <v>2738</v>
      </c>
      <c r="E408" s="51">
        <v>520940</v>
      </c>
      <c r="F408" s="16">
        <v>1724912</v>
      </c>
      <c r="G408" s="9">
        <v>30737.59</v>
      </c>
      <c r="H408" s="9">
        <v>28000</v>
      </c>
      <c r="I408" s="11">
        <f t="shared" si="19"/>
        <v>-2737.59</v>
      </c>
      <c r="J408" s="280">
        <f t="shared" si="18"/>
        <v>-1529.2999999999683</v>
      </c>
      <c r="K408" s="9"/>
    </row>
    <row r="409" spans="1:11" ht="48.75" x14ac:dyDescent="0.25">
      <c r="A409" s="323">
        <v>43881</v>
      </c>
      <c r="B409" s="271" t="s">
        <v>2730</v>
      </c>
      <c r="D409" s="42" t="s">
        <v>2732</v>
      </c>
      <c r="E409" s="51">
        <v>659400</v>
      </c>
      <c r="F409" s="16">
        <v>1726973</v>
      </c>
      <c r="G409" s="9">
        <v>31698.89</v>
      </c>
      <c r="H409" s="9">
        <v>35000</v>
      </c>
      <c r="I409" s="11">
        <f t="shared" si="19"/>
        <v>3301.1100000000006</v>
      </c>
      <c r="J409" s="128">
        <f t="shared" si="18"/>
        <v>1771.8100000000322</v>
      </c>
      <c r="K409" s="9"/>
    </row>
    <row r="410" spans="1:11" ht="48.75" x14ac:dyDescent="0.25">
      <c r="A410" s="323">
        <v>43885</v>
      </c>
      <c r="B410" s="271" t="s">
        <v>2739</v>
      </c>
      <c r="D410" s="42" t="s">
        <v>2740</v>
      </c>
      <c r="E410" s="51">
        <v>639347.5</v>
      </c>
      <c r="F410" s="16">
        <v>1727320</v>
      </c>
      <c r="G410" s="9">
        <v>32788.61</v>
      </c>
      <c r="H410" s="9">
        <v>33500</v>
      </c>
      <c r="I410" s="11">
        <f t="shared" si="19"/>
        <v>711.38999999999942</v>
      </c>
      <c r="J410" s="128">
        <f t="shared" si="18"/>
        <v>2483.2000000000317</v>
      </c>
      <c r="K410" s="9"/>
    </row>
    <row r="411" spans="1:11" ht="48.75" x14ac:dyDescent="0.25">
      <c r="A411" s="323">
        <v>43888</v>
      </c>
      <c r="B411" s="271" t="s">
        <v>2742</v>
      </c>
      <c r="D411" s="42" t="s">
        <v>2743</v>
      </c>
      <c r="E411" s="51">
        <v>633100</v>
      </c>
      <c r="F411" s="16">
        <v>1729631</v>
      </c>
      <c r="G411" s="9">
        <v>33472.550000000003</v>
      </c>
      <c r="H411" s="9">
        <v>32500</v>
      </c>
      <c r="I411" s="11">
        <f t="shared" si="19"/>
        <v>-972.55000000000291</v>
      </c>
      <c r="J411" s="128">
        <f t="shared" si="18"/>
        <v>1510.6500000000287</v>
      </c>
      <c r="K411" s="9"/>
    </row>
    <row r="412" spans="1:11" ht="48.75" x14ac:dyDescent="0.25">
      <c r="A412" s="323">
        <v>43892</v>
      </c>
      <c r="B412" s="272" t="s">
        <v>2744</v>
      </c>
      <c r="D412" s="42" t="s">
        <v>2745</v>
      </c>
      <c r="E412" s="51">
        <v>655050</v>
      </c>
      <c r="F412" s="16">
        <v>1730741</v>
      </c>
      <c r="G412" s="9">
        <v>30888.84</v>
      </c>
      <c r="H412" s="9">
        <v>33000</v>
      </c>
      <c r="I412" s="11">
        <f>H412-G412</f>
        <v>2111.16</v>
      </c>
      <c r="J412" s="281">
        <f t="shared" si="18"/>
        <v>3621.8100000000286</v>
      </c>
      <c r="K412" s="279"/>
    </row>
    <row r="413" spans="1:11" ht="48.75" x14ac:dyDescent="0.25">
      <c r="A413" s="323">
        <v>43895</v>
      </c>
      <c r="B413" s="272" t="s">
        <v>2750</v>
      </c>
      <c r="D413" s="42" t="s">
        <v>2751</v>
      </c>
      <c r="E413" s="51">
        <v>574113</v>
      </c>
      <c r="F413" s="16">
        <v>1732465</v>
      </c>
      <c r="G413" s="9">
        <v>28618.14</v>
      </c>
      <c r="H413" s="9">
        <v>29000</v>
      </c>
      <c r="I413" s="11">
        <f>H413-G413</f>
        <v>381.86000000000058</v>
      </c>
      <c r="J413" s="128">
        <f>J412+I413</f>
        <v>4003.6700000000292</v>
      </c>
      <c r="K413" s="279"/>
    </row>
    <row r="414" spans="1:11" ht="48.75" x14ac:dyDescent="0.25">
      <c r="A414" s="323">
        <v>43895</v>
      </c>
      <c r="B414" s="272" t="s">
        <v>2748</v>
      </c>
      <c r="D414" s="42" t="s">
        <v>2749</v>
      </c>
      <c r="E414" s="51">
        <v>574113</v>
      </c>
      <c r="F414" s="16">
        <v>1731565</v>
      </c>
      <c r="G414" s="9">
        <v>28485.98</v>
      </c>
      <c r="H414" s="9">
        <v>29000</v>
      </c>
      <c r="I414" s="11">
        <f>H414-G414</f>
        <v>514.02000000000044</v>
      </c>
      <c r="J414" s="128">
        <f t="shared" ref="J414:J478" si="20">J413+I414</f>
        <v>4517.6900000000296</v>
      </c>
      <c r="K414" s="9"/>
    </row>
    <row r="415" spans="1:11" ht="48.75" x14ac:dyDescent="0.25">
      <c r="A415" s="323">
        <v>43899</v>
      </c>
      <c r="B415" s="272" t="s">
        <v>2752</v>
      </c>
      <c r="D415" s="42" t="s">
        <v>2753</v>
      </c>
      <c r="E415" s="51">
        <v>574425</v>
      </c>
      <c r="F415" s="16">
        <v>1733574</v>
      </c>
      <c r="G415" s="9">
        <v>28631.7</v>
      </c>
      <c r="H415" s="9">
        <v>27000</v>
      </c>
      <c r="I415" s="283">
        <f t="shared" si="19"/>
        <v>-1631.7000000000007</v>
      </c>
      <c r="J415" s="128">
        <f t="shared" si="20"/>
        <v>2885.9900000000289</v>
      </c>
      <c r="K415" s="9"/>
    </row>
    <row r="416" spans="1:11" ht="48.75" x14ac:dyDescent="0.25">
      <c r="A416" s="323">
        <v>43902</v>
      </c>
      <c r="B416" s="272" t="s">
        <v>2757</v>
      </c>
      <c r="D416" s="42" t="s">
        <v>2758</v>
      </c>
      <c r="E416" s="51">
        <v>633555</v>
      </c>
      <c r="F416" s="16">
        <v>1735454</v>
      </c>
      <c r="G416" s="9">
        <v>27568.65</v>
      </c>
      <c r="H416" s="9">
        <v>28500</v>
      </c>
      <c r="I416" s="11">
        <f t="shared" si="19"/>
        <v>931.34999999999854</v>
      </c>
      <c r="J416" s="128">
        <f t="shared" si="20"/>
        <v>3817.3400000000274</v>
      </c>
      <c r="K416" s="9"/>
    </row>
    <row r="417" spans="1:13" ht="48.75" x14ac:dyDescent="0.25">
      <c r="A417" s="323">
        <v>43902</v>
      </c>
      <c r="B417" s="272" t="s">
        <v>2759</v>
      </c>
      <c r="D417" s="42" t="s">
        <v>2760</v>
      </c>
      <c r="E417" s="51">
        <v>628995</v>
      </c>
      <c r="F417" s="16">
        <v>1735455</v>
      </c>
      <c r="G417" s="9">
        <v>27905.35</v>
      </c>
      <c r="H417" s="9">
        <v>28500</v>
      </c>
      <c r="I417" s="11">
        <f t="shared" si="19"/>
        <v>594.65000000000146</v>
      </c>
      <c r="J417" s="128">
        <f t="shared" si="20"/>
        <v>4411.9900000000289</v>
      </c>
      <c r="K417" s="9"/>
    </row>
    <row r="418" spans="1:13" ht="49.5" thickBot="1" x14ac:dyDescent="0.4">
      <c r="A418" s="323">
        <v>43907</v>
      </c>
      <c r="B418" s="274" t="s">
        <v>2761</v>
      </c>
      <c r="D418" s="42" t="s">
        <v>2762</v>
      </c>
      <c r="E418" s="51">
        <v>633600</v>
      </c>
      <c r="F418" s="16">
        <v>1736554</v>
      </c>
      <c r="G418" s="9">
        <v>27464.25</v>
      </c>
      <c r="H418" s="9">
        <v>27500</v>
      </c>
      <c r="I418" s="282">
        <f t="shared" si="19"/>
        <v>35.75</v>
      </c>
      <c r="J418" s="128">
        <f t="shared" si="20"/>
        <v>4447.7400000000289</v>
      </c>
      <c r="K418" s="220" t="s">
        <v>1305</v>
      </c>
    </row>
    <row r="419" spans="1:13" ht="26.25" customHeight="1" thickBot="1" x14ac:dyDescent="0.3">
      <c r="A419" s="323">
        <v>43907</v>
      </c>
      <c r="B419" s="275" t="s">
        <v>2763</v>
      </c>
      <c r="C419" s="304"/>
      <c r="D419" s="305" t="s">
        <v>2762</v>
      </c>
      <c r="E419" s="306">
        <v>0</v>
      </c>
      <c r="F419" s="307" t="s">
        <v>2764</v>
      </c>
      <c r="G419" s="75">
        <v>0</v>
      </c>
      <c r="H419" s="308">
        <v>205.54</v>
      </c>
      <c r="I419" s="309">
        <v>0</v>
      </c>
      <c r="J419" s="310">
        <f t="shared" si="20"/>
        <v>4447.7400000000289</v>
      </c>
      <c r="K419" s="75"/>
      <c r="L419" s="253"/>
      <c r="M419" s="253"/>
    </row>
    <row r="420" spans="1:13" ht="60" customHeight="1" x14ac:dyDescent="0.25">
      <c r="A420" s="323">
        <v>43909</v>
      </c>
      <c r="B420" s="274" t="s">
        <v>2769</v>
      </c>
      <c r="D420" s="42" t="s">
        <v>2766</v>
      </c>
      <c r="E420" s="51">
        <v>643155</v>
      </c>
      <c r="F420" s="16">
        <v>1738821</v>
      </c>
      <c r="G420" s="9">
        <v>25688.400000000001</v>
      </c>
      <c r="H420" s="9">
        <v>26500</v>
      </c>
      <c r="I420" s="11">
        <f t="shared" si="19"/>
        <v>811.59999999999854</v>
      </c>
      <c r="J420" s="128">
        <f t="shared" si="20"/>
        <v>5259.3400000000274</v>
      </c>
      <c r="K420" s="9"/>
    </row>
    <row r="421" spans="1:13" ht="48.75" x14ac:dyDescent="0.25">
      <c r="A421" s="323">
        <v>43909</v>
      </c>
      <c r="B421" s="274" t="s">
        <v>2767</v>
      </c>
      <c r="D421" s="42" t="s">
        <v>2768</v>
      </c>
      <c r="E421" s="51">
        <v>641035</v>
      </c>
      <c r="F421" s="16">
        <v>1738822</v>
      </c>
      <c r="G421" s="9">
        <v>26089.54</v>
      </c>
      <c r="H421" s="9">
        <v>26500</v>
      </c>
      <c r="I421" s="11">
        <f t="shared" si="19"/>
        <v>410.45999999999913</v>
      </c>
      <c r="J421" s="128">
        <f t="shared" si="20"/>
        <v>5669.8000000000266</v>
      </c>
      <c r="K421" s="9"/>
    </row>
    <row r="422" spans="1:13" ht="48.75" x14ac:dyDescent="0.25">
      <c r="A422" s="323">
        <v>43913</v>
      </c>
      <c r="B422" s="274" t="s">
        <v>2770</v>
      </c>
      <c r="D422" s="42" t="s">
        <v>2771</v>
      </c>
      <c r="E422" s="51">
        <v>632820</v>
      </c>
      <c r="F422" s="16">
        <v>1739585</v>
      </c>
      <c r="G422" s="9">
        <v>25980.85</v>
      </c>
      <c r="H422" s="9">
        <v>26500</v>
      </c>
      <c r="I422" s="11">
        <f t="shared" si="19"/>
        <v>519.15000000000146</v>
      </c>
      <c r="J422" s="128">
        <f t="shared" si="20"/>
        <v>6188.950000000028</v>
      </c>
      <c r="K422" s="9"/>
    </row>
    <row r="423" spans="1:13" ht="48.75" x14ac:dyDescent="0.25">
      <c r="A423" s="323">
        <v>43916</v>
      </c>
      <c r="B423" s="274" t="s">
        <v>2775</v>
      </c>
      <c r="D423" s="42" t="s">
        <v>2776</v>
      </c>
      <c r="E423" s="51">
        <v>576150</v>
      </c>
      <c r="F423" s="16">
        <v>1741281</v>
      </c>
      <c r="G423" s="9">
        <v>22770.57</v>
      </c>
      <c r="H423" s="9">
        <v>23000</v>
      </c>
      <c r="I423" s="11">
        <f t="shared" si="19"/>
        <v>229.43000000000029</v>
      </c>
      <c r="J423" s="128">
        <f t="shared" si="20"/>
        <v>6418.3800000000283</v>
      </c>
      <c r="K423" s="9"/>
    </row>
    <row r="424" spans="1:13" ht="48.75" x14ac:dyDescent="0.25">
      <c r="A424" s="323">
        <v>43916</v>
      </c>
      <c r="B424" s="274" t="s">
        <v>2777</v>
      </c>
      <c r="D424" s="42" t="s">
        <v>2778</v>
      </c>
      <c r="E424" s="51">
        <v>576150</v>
      </c>
      <c r="F424" s="16">
        <v>1741282</v>
      </c>
      <c r="G424" s="9">
        <v>22621.27</v>
      </c>
      <c r="H424" s="9">
        <v>23000</v>
      </c>
      <c r="I424" s="11">
        <f t="shared" si="19"/>
        <v>378.72999999999956</v>
      </c>
      <c r="J424" s="128">
        <f t="shared" si="20"/>
        <v>6797.1100000000279</v>
      </c>
      <c r="K424" s="9"/>
    </row>
    <row r="425" spans="1:13" ht="48.75" x14ac:dyDescent="0.25">
      <c r="A425" s="323">
        <v>43921</v>
      </c>
      <c r="B425" s="274" t="s">
        <v>2779</v>
      </c>
      <c r="D425" s="42" t="s">
        <v>2780</v>
      </c>
      <c r="E425" s="51">
        <v>541190</v>
      </c>
      <c r="F425" s="16">
        <v>1743129</v>
      </c>
      <c r="G425" s="9">
        <v>18951.599999999999</v>
      </c>
      <c r="H425" s="9">
        <v>23000</v>
      </c>
      <c r="I425" s="11">
        <f t="shared" si="19"/>
        <v>4048.4000000000015</v>
      </c>
      <c r="J425" s="128">
        <f t="shared" si="20"/>
        <v>10845.510000000029</v>
      </c>
    </row>
    <row r="426" spans="1:13" ht="39.75" customHeight="1" x14ac:dyDescent="0.25">
      <c r="A426" s="323"/>
      <c r="B426" s="274"/>
      <c r="D426" s="42"/>
      <c r="E426" s="51"/>
      <c r="F426" s="16"/>
      <c r="G426" s="9"/>
      <c r="H426" s="9"/>
      <c r="I426" s="11"/>
      <c r="J426" s="128"/>
      <c r="K426" s="9"/>
    </row>
    <row r="427" spans="1:13" ht="48.75" x14ac:dyDescent="0.25">
      <c r="A427" s="323">
        <v>43929</v>
      </c>
      <c r="B427" s="277" t="s">
        <v>2783</v>
      </c>
      <c r="D427" s="42" t="s">
        <v>2784</v>
      </c>
      <c r="E427" s="51">
        <v>321360</v>
      </c>
      <c r="F427" s="16">
        <v>1746295</v>
      </c>
      <c r="G427" s="9">
        <v>17397.14</v>
      </c>
      <c r="H427" s="9">
        <v>13000</v>
      </c>
      <c r="I427" s="283">
        <f t="shared" si="19"/>
        <v>-4397.1399999999994</v>
      </c>
      <c r="J427" s="128">
        <f>J425+I427</f>
        <v>6448.3700000000299</v>
      </c>
      <c r="K427" s="9"/>
    </row>
    <row r="428" spans="1:13" ht="48.75" x14ac:dyDescent="0.25">
      <c r="A428" s="323">
        <v>43929</v>
      </c>
      <c r="B428" s="277" t="s">
        <v>2785</v>
      </c>
      <c r="D428" s="42" t="s">
        <v>2786</v>
      </c>
      <c r="E428" s="51">
        <v>321360</v>
      </c>
      <c r="F428" s="16">
        <v>1746296</v>
      </c>
      <c r="G428" s="9">
        <v>17057.599999999999</v>
      </c>
      <c r="H428" s="9">
        <v>13000</v>
      </c>
      <c r="I428" s="283">
        <f t="shared" si="19"/>
        <v>-4057.5999999999985</v>
      </c>
      <c r="J428" s="128">
        <f t="shared" si="20"/>
        <v>2390.7700000000314</v>
      </c>
      <c r="K428" s="9"/>
    </row>
    <row r="429" spans="1:13" ht="48.75" x14ac:dyDescent="0.25">
      <c r="A429" s="323">
        <v>43934</v>
      </c>
      <c r="B429" s="277" t="s">
        <v>2787</v>
      </c>
      <c r="D429" s="42" t="s">
        <v>2788</v>
      </c>
      <c r="E429" s="51">
        <v>457330</v>
      </c>
      <c r="F429" s="16">
        <v>1747233</v>
      </c>
      <c r="G429" s="9">
        <v>17476.55</v>
      </c>
      <c r="H429" s="9">
        <v>19000</v>
      </c>
      <c r="I429" s="11">
        <f t="shared" si="19"/>
        <v>1523.4500000000007</v>
      </c>
      <c r="J429" s="128">
        <f t="shared" si="20"/>
        <v>3914.2200000000321</v>
      </c>
      <c r="K429" s="9"/>
    </row>
    <row r="430" spans="1:13" ht="48.75" x14ac:dyDescent="0.35">
      <c r="A430" s="323">
        <v>43937</v>
      </c>
      <c r="B430" s="277" t="s">
        <v>2791</v>
      </c>
      <c r="D430" s="42" t="s">
        <v>2792</v>
      </c>
      <c r="E430" s="51">
        <v>378240</v>
      </c>
      <c r="F430" s="16">
        <v>1749100</v>
      </c>
      <c r="G430" s="9">
        <v>18147.14</v>
      </c>
      <c r="H430" s="9">
        <v>16000</v>
      </c>
      <c r="I430" s="11">
        <f t="shared" si="19"/>
        <v>-2147.1399999999994</v>
      </c>
      <c r="J430" s="128">
        <f t="shared" si="20"/>
        <v>1767.0800000000327</v>
      </c>
      <c r="K430" s="291" t="s">
        <v>1305</v>
      </c>
    </row>
    <row r="431" spans="1:13" ht="48.75" x14ac:dyDescent="0.25">
      <c r="A431" s="323">
        <v>43937</v>
      </c>
      <c r="B431" s="277" t="s">
        <v>2789</v>
      </c>
      <c r="D431" s="42" t="s">
        <v>2790</v>
      </c>
      <c r="E431" s="51">
        <v>378240</v>
      </c>
      <c r="F431" s="16">
        <v>1749101</v>
      </c>
      <c r="G431" s="9">
        <v>17907.400000000001</v>
      </c>
      <c r="H431" s="9">
        <v>16000</v>
      </c>
      <c r="I431" s="283">
        <f t="shared" si="19"/>
        <v>-1907.4000000000015</v>
      </c>
      <c r="J431" s="128">
        <f t="shared" si="20"/>
        <v>-140.31999999996879</v>
      </c>
      <c r="K431" s="9"/>
    </row>
    <row r="432" spans="1:13" ht="48.75" x14ac:dyDescent="0.25">
      <c r="A432" s="323">
        <v>43941</v>
      </c>
      <c r="B432" s="277" t="s">
        <v>2793</v>
      </c>
      <c r="D432" s="42" t="s">
        <v>2794</v>
      </c>
      <c r="E432" s="51">
        <v>502530</v>
      </c>
      <c r="F432" s="16">
        <v>1749702</v>
      </c>
      <c r="G432" s="9">
        <v>19190.53</v>
      </c>
      <c r="H432" s="9">
        <v>21000</v>
      </c>
      <c r="I432" s="11">
        <f t="shared" si="19"/>
        <v>1809.4700000000012</v>
      </c>
      <c r="J432" s="128">
        <f t="shared" si="20"/>
        <v>1669.1500000000324</v>
      </c>
      <c r="K432" s="9"/>
    </row>
    <row r="433" spans="1:11" ht="50.25" x14ac:dyDescent="0.3">
      <c r="A433" s="323">
        <v>43944</v>
      </c>
      <c r="B433" s="277" t="s">
        <v>2799</v>
      </c>
      <c r="C433" s="284" t="s">
        <v>2797</v>
      </c>
      <c r="D433" s="42" t="s">
        <v>2795</v>
      </c>
      <c r="E433" s="51">
        <v>451141</v>
      </c>
      <c r="F433" s="16">
        <v>1753771</v>
      </c>
      <c r="G433" s="9">
        <v>23046.62</v>
      </c>
      <c r="H433" s="9">
        <v>18500</v>
      </c>
      <c r="I433" s="11">
        <f t="shared" si="19"/>
        <v>-4546.619999999999</v>
      </c>
      <c r="J433" s="128">
        <f t="shared" si="20"/>
        <v>-2877.4699999999666</v>
      </c>
      <c r="K433" s="9"/>
    </row>
    <row r="434" spans="1:11" ht="50.25" x14ac:dyDescent="0.3">
      <c r="A434" s="323">
        <v>43944</v>
      </c>
      <c r="B434" s="277" t="s">
        <v>2800</v>
      </c>
      <c r="C434" s="284" t="s">
        <v>2797</v>
      </c>
      <c r="D434" s="42" t="s">
        <v>2796</v>
      </c>
      <c r="E434" s="51">
        <v>451141</v>
      </c>
      <c r="F434" s="16">
        <v>1753772</v>
      </c>
      <c r="G434" s="9">
        <v>25103.95</v>
      </c>
      <c r="H434" s="9">
        <v>18500</v>
      </c>
      <c r="I434" s="11">
        <f t="shared" si="19"/>
        <v>-6603.9500000000007</v>
      </c>
      <c r="J434" s="128">
        <f t="shared" si="20"/>
        <v>-9481.4199999999673</v>
      </c>
      <c r="K434" s="138"/>
    </row>
    <row r="435" spans="1:11" ht="66" x14ac:dyDescent="0.4">
      <c r="A435" s="323">
        <v>43948</v>
      </c>
      <c r="B435" s="277" t="s">
        <v>2804</v>
      </c>
      <c r="C435" s="285" t="s">
        <v>2798</v>
      </c>
      <c r="D435" s="85" t="s">
        <v>2801</v>
      </c>
      <c r="E435" s="51">
        <v>821700</v>
      </c>
      <c r="F435" s="16">
        <v>1755610</v>
      </c>
      <c r="G435" s="9">
        <v>24159.96</v>
      </c>
      <c r="H435" s="279">
        <v>33000</v>
      </c>
      <c r="I435" s="283">
        <f t="shared" si="19"/>
        <v>8840.0400000000009</v>
      </c>
      <c r="J435" s="128">
        <f t="shared" si="20"/>
        <v>-641.37999999996646</v>
      </c>
      <c r="K435" s="9"/>
    </row>
    <row r="436" spans="1:11" ht="67.5" x14ac:dyDescent="0.4">
      <c r="A436" s="323">
        <v>43951</v>
      </c>
      <c r="B436" s="277" t="s">
        <v>2806</v>
      </c>
      <c r="C436" s="285" t="s">
        <v>2798</v>
      </c>
      <c r="D436" s="85" t="s">
        <v>2802</v>
      </c>
      <c r="E436" s="51">
        <v>841400</v>
      </c>
      <c r="F436" s="16">
        <v>1756112</v>
      </c>
      <c r="G436" s="9">
        <v>21423.58</v>
      </c>
      <c r="H436" s="9">
        <v>35000</v>
      </c>
      <c r="I436" s="283">
        <f t="shared" si="19"/>
        <v>13576.419999999998</v>
      </c>
      <c r="J436" s="128">
        <f t="shared" si="20"/>
        <v>12935.040000000032</v>
      </c>
      <c r="K436" s="138"/>
    </row>
    <row r="437" spans="1:11" ht="67.5" x14ac:dyDescent="0.4">
      <c r="A437" s="323">
        <v>43951</v>
      </c>
      <c r="B437" s="277" t="s">
        <v>2805</v>
      </c>
      <c r="C437" s="285" t="s">
        <v>2798</v>
      </c>
      <c r="D437" s="85" t="s">
        <v>2803</v>
      </c>
      <c r="E437" s="51">
        <v>841400</v>
      </c>
      <c r="F437" s="16">
        <v>1756632</v>
      </c>
      <c r="G437" s="9">
        <v>19975.57</v>
      </c>
      <c r="H437" s="9">
        <v>35000</v>
      </c>
      <c r="I437" s="283">
        <f t="shared" si="19"/>
        <v>15024.43</v>
      </c>
      <c r="J437" s="128">
        <f t="shared" si="20"/>
        <v>27959.47000000003</v>
      </c>
      <c r="K437" s="9"/>
    </row>
    <row r="438" spans="1:11" ht="50.25" x14ac:dyDescent="0.4">
      <c r="A438" s="323">
        <v>43965</v>
      </c>
      <c r="B438" s="286" t="s">
        <v>2807</v>
      </c>
      <c r="C438" s="285" t="s">
        <v>2798</v>
      </c>
      <c r="D438" s="42" t="s">
        <v>2808</v>
      </c>
      <c r="E438" s="51">
        <v>241850</v>
      </c>
      <c r="F438" s="16">
        <v>1758536</v>
      </c>
      <c r="G438" s="9">
        <v>18152.150000000001</v>
      </c>
      <c r="H438" s="9">
        <v>10000</v>
      </c>
      <c r="I438" s="11">
        <f t="shared" si="19"/>
        <v>-8152.1500000000015</v>
      </c>
      <c r="J438" s="128">
        <f t="shared" si="20"/>
        <v>19807.320000000029</v>
      </c>
      <c r="K438" s="9"/>
    </row>
    <row r="439" spans="1:11" ht="50.25" x14ac:dyDescent="0.4">
      <c r="A439" s="323">
        <v>43965</v>
      </c>
      <c r="B439" s="286" t="s">
        <v>2809</v>
      </c>
      <c r="C439" s="285" t="s">
        <v>2798</v>
      </c>
      <c r="D439" s="42" t="s">
        <v>2810</v>
      </c>
      <c r="E439" s="51">
        <v>241850</v>
      </c>
      <c r="F439" s="16">
        <v>1758537</v>
      </c>
      <c r="G439" s="9">
        <v>18391.939999999999</v>
      </c>
      <c r="H439" s="9">
        <v>10000</v>
      </c>
      <c r="I439" s="11">
        <f t="shared" si="19"/>
        <v>-8391.9399999999987</v>
      </c>
      <c r="J439" s="128">
        <f t="shared" si="20"/>
        <v>11415.38000000003</v>
      </c>
      <c r="K439" s="9"/>
    </row>
    <row r="440" spans="1:11" ht="50.25" x14ac:dyDescent="0.4">
      <c r="A440" s="323">
        <v>43966</v>
      </c>
      <c r="B440" s="286" t="s">
        <v>2811</v>
      </c>
      <c r="C440" s="285" t="s">
        <v>2798</v>
      </c>
      <c r="D440" s="42" t="s">
        <v>2812</v>
      </c>
      <c r="E440" s="51">
        <v>241800</v>
      </c>
      <c r="F440" s="16">
        <v>1759269</v>
      </c>
      <c r="G440" s="9">
        <v>18126.77</v>
      </c>
      <c r="H440" s="9">
        <v>10000</v>
      </c>
      <c r="I440" s="11">
        <f t="shared" si="19"/>
        <v>-8126.77</v>
      </c>
      <c r="J440" s="128">
        <f t="shared" si="20"/>
        <v>3288.6100000000297</v>
      </c>
      <c r="K440" s="9"/>
    </row>
    <row r="441" spans="1:11" ht="50.25" x14ac:dyDescent="0.4">
      <c r="A441" s="323">
        <v>43971</v>
      </c>
      <c r="B441" s="286" t="s">
        <v>2813</v>
      </c>
      <c r="C441" s="285" t="s">
        <v>2798</v>
      </c>
      <c r="D441" s="42" t="s">
        <v>2814</v>
      </c>
      <c r="E441" s="51">
        <v>496440</v>
      </c>
      <c r="F441" s="16">
        <v>1760113</v>
      </c>
      <c r="G441" s="9">
        <v>18449.47</v>
      </c>
      <c r="H441" s="9">
        <v>21000</v>
      </c>
      <c r="I441" s="11">
        <f t="shared" si="19"/>
        <v>2550.5299999999988</v>
      </c>
      <c r="J441" s="128">
        <f t="shared" si="20"/>
        <v>5839.1400000000285</v>
      </c>
      <c r="K441" s="9"/>
    </row>
    <row r="442" spans="1:11" ht="50.25" x14ac:dyDescent="0.4">
      <c r="A442" s="323">
        <v>43971</v>
      </c>
      <c r="B442" s="286" t="s">
        <v>2815</v>
      </c>
      <c r="C442" s="285" t="s">
        <v>2798</v>
      </c>
      <c r="D442" s="42" t="s">
        <v>2816</v>
      </c>
      <c r="E442" s="51">
        <v>421200</v>
      </c>
      <c r="F442" s="16">
        <v>1760114</v>
      </c>
      <c r="G442" s="9">
        <v>18423.87</v>
      </c>
      <c r="H442" s="9">
        <v>18000</v>
      </c>
      <c r="I442" s="11">
        <f t="shared" si="19"/>
        <v>-423.86999999999898</v>
      </c>
      <c r="J442" s="128">
        <f t="shared" si="20"/>
        <v>5415.2700000000295</v>
      </c>
      <c r="K442" s="9"/>
    </row>
    <row r="443" spans="1:11" ht="50.25" x14ac:dyDescent="0.4">
      <c r="A443" s="323">
        <v>43973</v>
      </c>
      <c r="B443" s="286" t="s">
        <v>2817</v>
      </c>
      <c r="C443" s="285" t="s">
        <v>2798</v>
      </c>
      <c r="D443" s="42" t="s">
        <v>2818</v>
      </c>
      <c r="E443" s="51">
        <v>413910</v>
      </c>
      <c r="F443" s="16">
        <v>1761137</v>
      </c>
      <c r="G443" s="9">
        <v>19353.7</v>
      </c>
      <c r="H443" s="279">
        <v>18000</v>
      </c>
      <c r="I443" s="11">
        <f t="shared" si="19"/>
        <v>-1353.7000000000007</v>
      </c>
      <c r="J443" s="128">
        <f t="shared" si="20"/>
        <v>4061.5700000000288</v>
      </c>
      <c r="K443" s="9"/>
    </row>
    <row r="444" spans="1:11" ht="50.25" x14ac:dyDescent="0.4">
      <c r="A444" s="323">
        <v>43979</v>
      </c>
      <c r="B444" s="286" t="s">
        <v>2819</v>
      </c>
      <c r="C444" s="285" t="s">
        <v>2798</v>
      </c>
      <c r="D444" s="42" t="s">
        <v>2820</v>
      </c>
      <c r="E444" s="51">
        <v>475230</v>
      </c>
      <c r="F444" s="16">
        <v>1763695</v>
      </c>
      <c r="G444" s="9">
        <v>19826.03</v>
      </c>
      <c r="H444" s="9">
        <v>21000</v>
      </c>
      <c r="I444" s="11">
        <f t="shared" si="19"/>
        <v>1173.9700000000012</v>
      </c>
      <c r="J444" s="128">
        <f t="shared" si="20"/>
        <v>5235.54000000003</v>
      </c>
      <c r="K444" s="9"/>
    </row>
    <row r="445" spans="1:11" ht="50.25" x14ac:dyDescent="0.4">
      <c r="A445" s="323">
        <v>43979</v>
      </c>
      <c r="B445" s="286" t="s">
        <v>2821</v>
      </c>
      <c r="C445" s="285" t="s">
        <v>2798</v>
      </c>
      <c r="D445" s="42" t="s">
        <v>2822</v>
      </c>
      <c r="E445" s="51">
        <v>469560</v>
      </c>
      <c r="F445" s="16">
        <v>1763320</v>
      </c>
      <c r="G445" s="9">
        <v>20919.82</v>
      </c>
      <c r="H445" s="9">
        <v>21000</v>
      </c>
      <c r="I445" s="11">
        <f t="shared" si="19"/>
        <v>80.180000000000291</v>
      </c>
      <c r="J445" s="128">
        <f t="shared" si="20"/>
        <v>5315.7200000000303</v>
      </c>
      <c r="K445" s="9"/>
    </row>
    <row r="446" spans="1:11" ht="50.25" x14ac:dyDescent="0.4">
      <c r="A446" s="323">
        <v>43983</v>
      </c>
      <c r="B446" s="287" t="s">
        <v>2823</v>
      </c>
      <c r="C446" s="285" t="s">
        <v>2798</v>
      </c>
      <c r="D446" s="42" t="s">
        <v>2824</v>
      </c>
      <c r="E446" s="51">
        <v>396900</v>
      </c>
      <c r="F446" s="16">
        <v>1764357</v>
      </c>
      <c r="G446" s="9">
        <v>20407.98</v>
      </c>
      <c r="H446" s="279">
        <v>18000</v>
      </c>
      <c r="I446" s="11">
        <f t="shared" si="19"/>
        <v>-2407.9799999999996</v>
      </c>
      <c r="J446" s="128">
        <f t="shared" si="20"/>
        <v>2907.7400000000307</v>
      </c>
      <c r="K446" s="9"/>
    </row>
    <row r="447" spans="1:11" ht="50.25" x14ac:dyDescent="0.4">
      <c r="A447" s="323">
        <v>43984</v>
      </c>
      <c r="B447" s="287" t="s">
        <v>2825</v>
      </c>
      <c r="C447" s="285" t="s">
        <v>2798</v>
      </c>
      <c r="D447" s="42" t="s">
        <v>2826</v>
      </c>
      <c r="E447" s="51">
        <v>413706</v>
      </c>
      <c r="F447" s="16">
        <v>1765605</v>
      </c>
      <c r="G447" s="9">
        <v>19506.84</v>
      </c>
      <c r="H447" s="9">
        <v>19000</v>
      </c>
      <c r="I447" s="11">
        <f t="shared" si="19"/>
        <v>-506.84000000000015</v>
      </c>
      <c r="J447" s="128">
        <f t="shared" si="20"/>
        <v>2400.9000000000306</v>
      </c>
      <c r="K447" s="9"/>
    </row>
    <row r="448" spans="1:11" ht="50.25" x14ac:dyDescent="0.4">
      <c r="A448" s="323">
        <v>43986</v>
      </c>
      <c r="B448" s="287" t="s">
        <v>2827</v>
      </c>
      <c r="C448" s="285" t="s">
        <v>2798</v>
      </c>
      <c r="D448" s="42" t="s">
        <v>2828</v>
      </c>
      <c r="E448" s="51">
        <v>433000</v>
      </c>
      <c r="F448" s="16">
        <v>1766085</v>
      </c>
      <c r="G448" s="9">
        <v>19743.97</v>
      </c>
      <c r="H448" s="9">
        <v>20000</v>
      </c>
      <c r="I448" s="11">
        <f t="shared" si="19"/>
        <v>256.02999999999884</v>
      </c>
      <c r="J448" s="128">
        <f t="shared" si="20"/>
        <v>2656.9300000000294</v>
      </c>
      <c r="K448" s="9"/>
    </row>
    <row r="449" spans="1:12" ht="51.75" x14ac:dyDescent="0.4">
      <c r="A449" s="323">
        <v>43987</v>
      </c>
      <c r="B449" s="287" t="s">
        <v>2829</v>
      </c>
      <c r="C449" s="285" t="s">
        <v>2798</v>
      </c>
      <c r="D449" s="42" t="s">
        <v>2830</v>
      </c>
      <c r="E449" s="51">
        <v>419932.5</v>
      </c>
      <c r="F449" s="16">
        <v>1766948</v>
      </c>
      <c r="G449" s="9">
        <v>19934.59</v>
      </c>
      <c r="H449" s="9">
        <v>19500</v>
      </c>
      <c r="I449" s="11">
        <f t="shared" si="19"/>
        <v>-434.59000000000015</v>
      </c>
      <c r="J449" s="128">
        <f t="shared" si="20"/>
        <v>2222.3400000000292</v>
      </c>
      <c r="K449" s="9"/>
    </row>
    <row r="450" spans="1:12" ht="51.75" x14ac:dyDescent="0.4">
      <c r="A450" s="323">
        <v>43993</v>
      </c>
      <c r="B450" s="287" t="s">
        <v>2831</v>
      </c>
      <c r="C450" s="285" t="s">
        <v>2798</v>
      </c>
      <c r="D450" s="42" t="s">
        <v>2832</v>
      </c>
      <c r="E450" s="51">
        <v>414770</v>
      </c>
      <c r="F450" s="16">
        <v>1768856</v>
      </c>
      <c r="G450" s="9">
        <v>19623.66</v>
      </c>
      <c r="H450" s="9">
        <v>19000</v>
      </c>
      <c r="I450" s="11">
        <f t="shared" si="19"/>
        <v>-623.65999999999985</v>
      </c>
      <c r="J450" s="128">
        <f t="shared" si="20"/>
        <v>1598.6800000000294</v>
      </c>
      <c r="K450" s="291" t="s">
        <v>1305</v>
      </c>
    </row>
    <row r="451" spans="1:12" ht="51.75" x14ac:dyDescent="0.4">
      <c r="A451" s="323">
        <v>43994</v>
      </c>
      <c r="B451" s="287" t="s">
        <v>2833</v>
      </c>
      <c r="C451" s="288" t="s">
        <v>2797</v>
      </c>
      <c r="D451" s="42" t="s">
        <v>2834</v>
      </c>
      <c r="E451" s="51">
        <v>432630</v>
      </c>
      <c r="F451" s="16">
        <v>1769243</v>
      </c>
      <c r="G451" s="9">
        <v>18804.13</v>
      </c>
      <c r="H451" s="9">
        <v>19000</v>
      </c>
      <c r="I451" s="11">
        <f t="shared" si="19"/>
        <v>195.86999999999898</v>
      </c>
      <c r="J451" s="128">
        <f t="shared" si="20"/>
        <v>1794.5500000000284</v>
      </c>
      <c r="K451" s="290">
        <v>205.54</v>
      </c>
      <c r="L451" t="s">
        <v>2835</v>
      </c>
    </row>
    <row r="452" spans="1:12" ht="51.75" x14ac:dyDescent="0.4">
      <c r="A452" s="323">
        <v>44000</v>
      </c>
      <c r="B452" s="287" t="s">
        <v>2837</v>
      </c>
      <c r="C452" s="285" t="s">
        <v>2798</v>
      </c>
      <c r="D452" s="42" t="s">
        <v>2838</v>
      </c>
      <c r="E452" s="51">
        <v>406044</v>
      </c>
      <c r="F452" s="16">
        <v>1771668</v>
      </c>
      <c r="G452" s="9">
        <v>18561.82</v>
      </c>
      <c r="H452" s="9">
        <v>18000</v>
      </c>
      <c r="I452" s="11">
        <f t="shared" si="19"/>
        <v>-561.81999999999971</v>
      </c>
      <c r="J452" s="128">
        <f t="shared" si="20"/>
        <v>1232.7300000000287</v>
      </c>
      <c r="K452" s="9"/>
    </row>
    <row r="453" spans="1:12" ht="51.75" x14ac:dyDescent="0.4">
      <c r="A453" s="323">
        <v>44001</v>
      </c>
      <c r="B453" s="287" t="s">
        <v>2839</v>
      </c>
      <c r="C453" s="285" t="s">
        <v>2798</v>
      </c>
      <c r="D453" s="42" t="s">
        <v>2840</v>
      </c>
      <c r="E453" s="51">
        <v>408240</v>
      </c>
      <c r="F453" s="16">
        <v>1772417</v>
      </c>
      <c r="G453" s="9">
        <v>17847.61</v>
      </c>
      <c r="H453" s="9">
        <v>18000</v>
      </c>
      <c r="I453" s="11">
        <f t="shared" si="19"/>
        <v>152.38999999999942</v>
      </c>
      <c r="J453" s="128">
        <f t="shared" si="20"/>
        <v>1385.1200000000281</v>
      </c>
      <c r="K453" s="9"/>
    </row>
    <row r="454" spans="1:12" ht="51.75" x14ac:dyDescent="0.4">
      <c r="A454" s="323">
        <v>44007</v>
      </c>
      <c r="B454" s="287" t="s">
        <v>2841</v>
      </c>
      <c r="C454" s="285" t="s">
        <v>2798</v>
      </c>
      <c r="D454" s="42" t="s">
        <v>2842</v>
      </c>
      <c r="E454" s="51">
        <v>444307.5</v>
      </c>
      <c r="F454" s="16">
        <v>1774477</v>
      </c>
      <c r="G454" s="9">
        <v>17826.099999999999</v>
      </c>
      <c r="H454" s="9">
        <v>19500</v>
      </c>
      <c r="I454" s="11">
        <f t="shared" si="19"/>
        <v>1673.9000000000015</v>
      </c>
      <c r="J454" s="128">
        <f t="shared" si="20"/>
        <v>3059.0200000000295</v>
      </c>
      <c r="K454" s="9"/>
    </row>
    <row r="455" spans="1:12" ht="60" x14ac:dyDescent="0.4">
      <c r="A455" s="323">
        <v>44008</v>
      </c>
      <c r="B455" s="287" t="s">
        <v>2844</v>
      </c>
      <c r="C455" s="285" t="s">
        <v>2798</v>
      </c>
      <c r="D455" s="83" t="s">
        <v>2843</v>
      </c>
      <c r="E455" s="51">
        <v>436772</v>
      </c>
      <c r="F455" s="16">
        <v>1774225</v>
      </c>
      <c r="G455" s="9">
        <v>18977.78</v>
      </c>
      <c r="H455" s="9">
        <v>19000</v>
      </c>
      <c r="I455" s="11">
        <f t="shared" si="19"/>
        <v>22.220000000001164</v>
      </c>
      <c r="J455" s="128">
        <f t="shared" si="20"/>
        <v>3081.2400000000307</v>
      </c>
      <c r="K455" s="9"/>
    </row>
    <row r="456" spans="1:12" ht="61.5" x14ac:dyDescent="0.4">
      <c r="A456" s="323">
        <v>44014</v>
      </c>
      <c r="B456" s="292" t="s">
        <v>2845</v>
      </c>
      <c r="C456" s="285" t="s">
        <v>2798</v>
      </c>
      <c r="D456" s="42" t="s">
        <v>2846</v>
      </c>
      <c r="E456" s="51">
        <v>410184</v>
      </c>
      <c r="F456" s="16">
        <v>1776782</v>
      </c>
      <c r="G456" s="9">
        <v>17614.54</v>
      </c>
      <c r="H456" s="9">
        <v>18000</v>
      </c>
      <c r="I456" s="11">
        <f t="shared" si="19"/>
        <v>385.45999999999913</v>
      </c>
      <c r="J456" s="128">
        <f t="shared" si="20"/>
        <v>3466.7000000000298</v>
      </c>
      <c r="K456" s="9"/>
    </row>
    <row r="457" spans="1:12" ht="61.5" x14ac:dyDescent="0.4">
      <c r="A457" s="323">
        <v>44015</v>
      </c>
      <c r="B457" s="292" t="s">
        <v>2847</v>
      </c>
      <c r="C457" s="285" t="s">
        <v>2798</v>
      </c>
      <c r="D457" s="42" t="s">
        <v>2848</v>
      </c>
      <c r="E457" s="51">
        <v>410202</v>
      </c>
      <c r="F457" s="16">
        <v>1777094</v>
      </c>
      <c r="G457" s="9">
        <v>17640.07</v>
      </c>
      <c r="H457" s="9">
        <v>18000</v>
      </c>
      <c r="I457" s="11">
        <f t="shared" si="19"/>
        <v>359.93000000000029</v>
      </c>
      <c r="J457" s="128">
        <f t="shared" si="20"/>
        <v>3826.6300000000301</v>
      </c>
      <c r="K457" s="9"/>
    </row>
    <row r="458" spans="1:12" ht="61.5" x14ac:dyDescent="0.4">
      <c r="A458" s="323">
        <v>44021</v>
      </c>
      <c r="B458" s="292" t="s">
        <v>2850</v>
      </c>
      <c r="C458" s="285" t="s">
        <v>2798</v>
      </c>
      <c r="D458" s="42" t="s">
        <v>2849</v>
      </c>
      <c r="E458" s="51">
        <v>421245</v>
      </c>
      <c r="F458" s="16">
        <v>1779989</v>
      </c>
      <c r="G458" s="9">
        <v>22595.79</v>
      </c>
      <c r="H458" s="9">
        <v>18500</v>
      </c>
      <c r="I458" s="11">
        <f t="shared" si="19"/>
        <v>-4095.7900000000009</v>
      </c>
      <c r="J458" s="128">
        <f t="shared" si="20"/>
        <v>-269.15999999997075</v>
      </c>
      <c r="K458" s="9"/>
    </row>
    <row r="459" spans="1:12" ht="61.5" x14ac:dyDescent="0.4">
      <c r="A459" s="323">
        <v>44022</v>
      </c>
      <c r="B459" s="292" t="s">
        <v>2851</v>
      </c>
      <c r="C459" s="285" t="s">
        <v>2798</v>
      </c>
      <c r="D459" s="42" t="s">
        <v>2852</v>
      </c>
      <c r="E459" s="51">
        <v>419117.5</v>
      </c>
      <c r="F459" s="16">
        <v>1781445</v>
      </c>
      <c r="G459" s="9">
        <v>23696.69</v>
      </c>
      <c r="H459" s="9">
        <v>18500</v>
      </c>
      <c r="I459" s="11">
        <f t="shared" si="19"/>
        <v>-5196.6899999999987</v>
      </c>
      <c r="J459" s="128">
        <f t="shared" si="20"/>
        <v>-5465.8499999999694</v>
      </c>
      <c r="K459" s="9"/>
    </row>
    <row r="460" spans="1:12" ht="61.5" x14ac:dyDescent="0.4">
      <c r="A460" s="323">
        <v>44028</v>
      </c>
      <c r="B460" s="292" t="s">
        <v>2853</v>
      </c>
      <c r="C460" s="285" t="s">
        <v>2798</v>
      </c>
      <c r="D460" s="42" t="s">
        <v>2854</v>
      </c>
      <c r="E460" s="51">
        <v>608634</v>
      </c>
      <c r="F460" s="16">
        <v>1782195</v>
      </c>
      <c r="G460" s="9">
        <v>25787.21</v>
      </c>
      <c r="H460" s="9">
        <v>27000</v>
      </c>
      <c r="I460" s="11">
        <f t="shared" si="19"/>
        <v>1212.7900000000009</v>
      </c>
      <c r="J460" s="128">
        <f t="shared" si="20"/>
        <v>-4253.0599999999686</v>
      </c>
      <c r="K460" s="9"/>
    </row>
    <row r="461" spans="1:12" ht="61.5" x14ac:dyDescent="0.4">
      <c r="A461" s="323">
        <v>44029</v>
      </c>
      <c r="B461" s="292" t="s">
        <v>2855</v>
      </c>
      <c r="C461" s="285" t="s">
        <v>2798</v>
      </c>
      <c r="D461" s="42" t="s">
        <v>2856</v>
      </c>
      <c r="E461" s="51">
        <v>603315</v>
      </c>
      <c r="F461" s="16">
        <v>1782552</v>
      </c>
      <c r="G461" s="9">
        <v>26767.42</v>
      </c>
      <c r="H461" s="9">
        <v>27000</v>
      </c>
      <c r="I461" s="11">
        <f t="shared" si="19"/>
        <v>232.58000000000175</v>
      </c>
      <c r="J461" s="128">
        <f t="shared" si="20"/>
        <v>-4020.4799999999668</v>
      </c>
      <c r="K461" s="9"/>
    </row>
    <row r="462" spans="1:12" ht="61.5" x14ac:dyDescent="0.4">
      <c r="A462" s="323">
        <v>44035</v>
      </c>
      <c r="B462" s="292" t="s">
        <v>2857</v>
      </c>
      <c r="C462" s="285" t="s">
        <v>2798</v>
      </c>
      <c r="D462" s="42" t="s">
        <v>2858</v>
      </c>
      <c r="E462" s="51">
        <v>668700</v>
      </c>
      <c r="F462" s="16">
        <v>1784984</v>
      </c>
      <c r="G462" s="9">
        <v>27828.43</v>
      </c>
      <c r="H462" s="9">
        <v>30000</v>
      </c>
      <c r="I462" s="11">
        <f t="shared" si="19"/>
        <v>2171.5699999999997</v>
      </c>
      <c r="J462" s="128">
        <f t="shared" si="20"/>
        <v>-1848.9099999999671</v>
      </c>
      <c r="K462" s="9"/>
    </row>
    <row r="463" spans="1:12" ht="61.5" x14ac:dyDescent="0.4">
      <c r="A463" s="323">
        <v>44036</v>
      </c>
      <c r="B463" s="292" t="s">
        <v>2859</v>
      </c>
      <c r="C463" s="285" t="s">
        <v>2798</v>
      </c>
      <c r="D463" s="42" t="s">
        <v>2860</v>
      </c>
      <c r="E463" s="51">
        <v>668400</v>
      </c>
      <c r="F463" s="16">
        <v>1785576</v>
      </c>
      <c r="G463" s="9">
        <v>28265.81</v>
      </c>
      <c r="H463" s="9">
        <v>30000</v>
      </c>
      <c r="I463" s="11">
        <f t="shared" si="19"/>
        <v>1734.1899999999987</v>
      </c>
      <c r="J463" s="128">
        <f t="shared" si="20"/>
        <v>-114.71999999996842</v>
      </c>
      <c r="K463" s="9"/>
    </row>
    <row r="464" spans="1:12" ht="78.75" x14ac:dyDescent="0.4">
      <c r="A464" s="323">
        <v>44042</v>
      </c>
      <c r="B464" s="292" t="s">
        <v>2861</v>
      </c>
      <c r="C464" s="285" t="s">
        <v>2798</v>
      </c>
      <c r="D464" s="42" t="s">
        <v>2862</v>
      </c>
      <c r="E464" s="51">
        <v>658650</v>
      </c>
      <c r="F464" s="16">
        <v>1787581</v>
      </c>
      <c r="G464" s="9">
        <f>20211.89-208.58</f>
        <v>20003.309999999998</v>
      </c>
      <c r="H464" s="9">
        <v>30000</v>
      </c>
      <c r="I464" s="11">
        <f t="shared" si="19"/>
        <v>9996.6900000000023</v>
      </c>
      <c r="J464" s="128">
        <f t="shared" si="20"/>
        <v>9881.9700000000339</v>
      </c>
      <c r="K464" s="9"/>
    </row>
    <row r="465" spans="1:11" ht="63" x14ac:dyDescent="0.4">
      <c r="A465" s="323">
        <v>44043</v>
      </c>
      <c r="B465" s="293" t="s">
        <v>2863</v>
      </c>
      <c r="C465" s="285" t="s">
        <v>2798</v>
      </c>
      <c r="D465" s="42" t="s">
        <v>2864</v>
      </c>
      <c r="E465" s="51">
        <v>658890</v>
      </c>
      <c r="F465" s="16">
        <v>1787952</v>
      </c>
      <c r="G465" s="9">
        <v>18622.89</v>
      </c>
      <c r="H465" s="9">
        <v>30000</v>
      </c>
      <c r="I465" s="11">
        <f t="shared" si="19"/>
        <v>11377.11</v>
      </c>
      <c r="J465" s="128">
        <f t="shared" si="20"/>
        <v>21259.080000000034</v>
      </c>
      <c r="K465" s="9"/>
    </row>
    <row r="466" spans="1:11" ht="63" x14ac:dyDescent="0.4">
      <c r="A466" s="323">
        <v>44049</v>
      </c>
      <c r="B466" s="272" t="s">
        <v>2865</v>
      </c>
      <c r="C466" s="285" t="s">
        <v>2798</v>
      </c>
      <c r="D466" s="42" t="s">
        <v>2866</v>
      </c>
      <c r="E466" s="51">
        <v>156856</v>
      </c>
      <c r="F466" s="16">
        <v>1790201</v>
      </c>
      <c r="G466" s="9">
        <v>19943.34</v>
      </c>
      <c r="H466" s="9">
        <v>7000</v>
      </c>
      <c r="I466" s="11">
        <f t="shared" si="19"/>
        <v>-12943.34</v>
      </c>
      <c r="J466" s="128">
        <f t="shared" si="20"/>
        <v>8315.7400000000343</v>
      </c>
      <c r="K466" s="9"/>
    </row>
    <row r="467" spans="1:11" ht="63" x14ac:dyDescent="0.4">
      <c r="A467" s="323">
        <v>44050</v>
      </c>
      <c r="B467" s="272" t="s">
        <v>2867</v>
      </c>
      <c r="C467" s="285" t="s">
        <v>2798</v>
      </c>
      <c r="D467" s="42" t="s">
        <v>2868</v>
      </c>
      <c r="E467" s="51">
        <v>246147</v>
      </c>
      <c r="F467" s="16">
        <v>1790524</v>
      </c>
      <c r="G467" s="9">
        <v>21691.45</v>
      </c>
      <c r="H467" s="9">
        <v>11000</v>
      </c>
      <c r="I467" s="11">
        <f t="shared" si="19"/>
        <v>-10691.45</v>
      </c>
      <c r="J467" s="128">
        <f t="shared" si="20"/>
        <v>-2375.7099999999664</v>
      </c>
      <c r="K467" s="9"/>
    </row>
    <row r="468" spans="1:11" ht="63" x14ac:dyDescent="0.4">
      <c r="A468" s="323">
        <v>44056</v>
      </c>
      <c r="B468" s="272" t="s">
        <v>2869</v>
      </c>
      <c r="C468" s="285" t="s">
        <v>2798</v>
      </c>
      <c r="D468" s="42" t="s">
        <v>2870</v>
      </c>
      <c r="E468" s="51">
        <v>604233</v>
      </c>
      <c r="F468" s="16">
        <v>1793049</v>
      </c>
      <c r="G468" s="9">
        <v>26078.95</v>
      </c>
      <c r="H468" s="9">
        <v>27000</v>
      </c>
      <c r="I468" s="11">
        <f t="shared" si="19"/>
        <v>921.04999999999927</v>
      </c>
      <c r="J468" s="128">
        <f t="shared" si="20"/>
        <v>-1454.6599999999671</v>
      </c>
      <c r="K468" s="9"/>
    </row>
    <row r="469" spans="1:11" ht="63" x14ac:dyDescent="0.4">
      <c r="A469" s="323">
        <v>44057</v>
      </c>
      <c r="B469" s="272" t="s">
        <v>2871</v>
      </c>
      <c r="C469" s="285" t="s">
        <v>2798</v>
      </c>
      <c r="D469" s="42" t="s">
        <v>2872</v>
      </c>
      <c r="E469" s="51">
        <v>602235</v>
      </c>
      <c r="F469" s="16">
        <v>1793703</v>
      </c>
      <c r="G469" s="9">
        <v>25785.41</v>
      </c>
      <c r="H469" s="9">
        <v>27000</v>
      </c>
      <c r="I469" s="11">
        <f t="shared" si="19"/>
        <v>1214.5900000000001</v>
      </c>
      <c r="J469" s="128">
        <f t="shared" si="20"/>
        <v>-240.06999999996697</v>
      </c>
      <c r="K469" s="9"/>
    </row>
    <row r="470" spans="1:11" ht="63" x14ac:dyDescent="0.4">
      <c r="A470" s="323">
        <v>44063</v>
      </c>
      <c r="B470" s="272" t="s">
        <v>2873</v>
      </c>
      <c r="C470" s="285" t="s">
        <v>2798</v>
      </c>
      <c r="D470" s="42" t="s">
        <v>2874</v>
      </c>
      <c r="E470" s="51">
        <v>629194.5</v>
      </c>
      <c r="F470" s="16">
        <v>1796016</v>
      </c>
      <c r="G470" s="9">
        <v>25233.43</v>
      </c>
      <c r="H470" s="9">
        <v>28500</v>
      </c>
      <c r="I470" s="11">
        <f t="shared" si="19"/>
        <v>3266.5699999999997</v>
      </c>
      <c r="J470" s="128">
        <f t="shared" si="20"/>
        <v>3026.5000000000327</v>
      </c>
      <c r="K470" s="9"/>
    </row>
    <row r="471" spans="1:11" ht="63" x14ac:dyDescent="0.4">
      <c r="A471" s="323">
        <v>44064</v>
      </c>
      <c r="B471" s="272" t="s">
        <v>2875</v>
      </c>
      <c r="C471" s="285" t="s">
        <v>2798</v>
      </c>
      <c r="D471" s="42" t="s">
        <v>2876</v>
      </c>
      <c r="E471" s="51">
        <v>530520</v>
      </c>
      <c r="F471" s="16">
        <v>1796017</v>
      </c>
      <c r="G471" s="9">
        <v>25677.15</v>
      </c>
      <c r="H471" s="9">
        <v>24000</v>
      </c>
      <c r="I471" s="11">
        <f t="shared" si="19"/>
        <v>-1677.1500000000015</v>
      </c>
      <c r="J471" s="128">
        <f t="shared" si="20"/>
        <v>1349.3500000000313</v>
      </c>
      <c r="K471" s="9"/>
    </row>
    <row r="472" spans="1:11" ht="63" x14ac:dyDescent="0.4">
      <c r="A472" s="323">
        <v>44070</v>
      </c>
      <c r="B472" s="272" t="s">
        <v>2877</v>
      </c>
      <c r="C472" s="285" t="s">
        <v>2798</v>
      </c>
      <c r="D472" s="42" t="s">
        <v>2878</v>
      </c>
      <c r="E472" s="51">
        <v>505379</v>
      </c>
      <c r="F472" s="16">
        <v>1798438</v>
      </c>
      <c r="G472" s="9">
        <v>23062.81</v>
      </c>
      <c r="H472" s="9">
        <v>23000</v>
      </c>
      <c r="I472" s="11">
        <f t="shared" si="19"/>
        <v>-62.81000000000131</v>
      </c>
      <c r="J472" s="128">
        <f t="shared" si="20"/>
        <v>1286.54000000003</v>
      </c>
      <c r="K472" s="9"/>
    </row>
    <row r="473" spans="1:11" ht="63" x14ac:dyDescent="0.4">
      <c r="A473" s="323">
        <v>44071</v>
      </c>
      <c r="B473" s="272" t="s">
        <v>2879</v>
      </c>
      <c r="C473" s="285" t="s">
        <v>2798</v>
      </c>
      <c r="D473" s="42" t="s">
        <v>2880</v>
      </c>
      <c r="E473" s="51">
        <v>515848.5</v>
      </c>
      <c r="F473" s="16">
        <v>1799139</v>
      </c>
      <c r="G473" s="9">
        <v>23833.4</v>
      </c>
      <c r="H473" s="9">
        <v>23500</v>
      </c>
      <c r="I473" s="11">
        <f t="shared" ref="I473:I552" si="21">H473-G473</f>
        <v>-333.40000000000146</v>
      </c>
      <c r="J473" s="178">
        <f t="shared" si="20"/>
        <v>953.14000000002852</v>
      </c>
      <c r="K473" s="9"/>
    </row>
    <row r="474" spans="1:11" ht="63" x14ac:dyDescent="0.4">
      <c r="A474" s="323">
        <v>44076</v>
      </c>
      <c r="B474" s="294" t="s">
        <v>2881</v>
      </c>
      <c r="C474" s="285" t="s">
        <v>2798</v>
      </c>
      <c r="D474" s="42" t="s">
        <v>2882</v>
      </c>
      <c r="E474" s="51">
        <v>534345</v>
      </c>
      <c r="F474" s="16">
        <v>1800227</v>
      </c>
      <c r="G474" s="9">
        <v>25143.26</v>
      </c>
      <c r="H474" s="9">
        <v>24500</v>
      </c>
      <c r="I474" s="11">
        <f t="shared" si="21"/>
        <v>-643.2599999999984</v>
      </c>
      <c r="J474" s="128">
        <f t="shared" si="20"/>
        <v>309.88000000003012</v>
      </c>
      <c r="K474" s="9"/>
    </row>
    <row r="475" spans="1:11" ht="63" x14ac:dyDescent="0.4">
      <c r="A475" s="323">
        <v>44078</v>
      </c>
      <c r="B475" s="294" t="s">
        <v>2883</v>
      </c>
      <c r="C475" s="285" t="s">
        <v>2798</v>
      </c>
      <c r="D475" s="42" t="s">
        <v>2884</v>
      </c>
      <c r="E475" s="51">
        <v>544225</v>
      </c>
      <c r="F475" s="16">
        <v>1802600</v>
      </c>
      <c r="G475" s="9">
        <v>26837.48</v>
      </c>
      <c r="H475" s="9">
        <v>25000</v>
      </c>
      <c r="I475" s="11">
        <f t="shared" si="21"/>
        <v>-1837.4799999999996</v>
      </c>
      <c r="J475" s="128">
        <f t="shared" si="20"/>
        <v>-1527.5999999999694</v>
      </c>
      <c r="K475" s="9"/>
    </row>
    <row r="476" spans="1:11" ht="63" x14ac:dyDescent="0.4">
      <c r="A476" s="323">
        <v>44083</v>
      </c>
      <c r="B476" s="294" t="s">
        <v>2886</v>
      </c>
      <c r="C476" s="285" t="s">
        <v>2798</v>
      </c>
      <c r="D476" s="42" t="s">
        <v>2885</v>
      </c>
      <c r="E476" s="51">
        <v>603148</v>
      </c>
      <c r="F476" s="16">
        <v>1802601</v>
      </c>
      <c r="G476" s="9">
        <v>28728.59</v>
      </c>
      <c r="H476" s="9">
        <v>28000</v>
      </c>
      <c r="I476" s="11">
        <f t="shared" si="21"/>
        <v>-728.59000000000015</v>
      </c>
      <c r="J476" s="128">
        <f t="shared" si="20"/>
        <v>-2256.1899999999696</v>
      </c>
      <c r="K476" s="9"/>
    </row>
    <row r="477" spans="1:11" ht="63" x14ac:dyDescent="0.4">
      <c r="A477" s="323">
        <v>44085</v>
      </c>
      <c r="B477" s="294" t="s">
        <v>2887</v>
      </c>
      <c r="C477" s="285" t="s">
        <v>2798</v>
      </c>
      <c r="D477" s="42" t="s">
        <v>2888</v>
      </c>
      <c r="E477" s="51">
        <v>638700</v>
      </c>
      <c r="F477" s="16">
        <v>1803888</v>
      </c>
      <c r="G477" s="9">
        <v>30308.01</v>
      </c>
      <c r="H477" s="9">
        <v>30000</v>
      </c>
      <c r="I477" s="11">
        <f t="shared" si="21"/>
        <v>-308.0099999999984</v>
      </c>
      <c r="J477" s="128">
        <f t="shared" si="20"/>
        <v>-2564.199999999968</v>
      </c>
      <c r="K477" s="9"/>
    </row>
    <row r="478" spans="1:11" ht="63" x14ac:dyDescent="0.4">
      <c r="A478" s="323">
        <v>44089</v>
      </c>
      <c r="B478" s="294" t="s">
        <v>2889</v>
      </c>
      <c r="C478" s="285" t="s">
        <v>2798</v>
      </c>
      <c r="D478" s="42" t="s">
        <v>2890</v>
      </c>
      <c r="E478" s="51">
        <v>716720</v>
      </c>
      <c r="F478" s="16">
        <v>1805587</v>
      </c>
      <c r="G478" s="9">
        <v>31657.46</v>
      </c>
      <c r="H478" s="9">
        <v>34000</v>
      </c>
      <c r="I478" s="11">
        <f t="shared" si="21"/>
        <v>2342.5400000000009</v>
      </c>
      <c r="J478" s="128">
        <f t="shared" si="20"/>
        <v>-221.65999999996711</v>
      </c>
      <c r="K478" s="9"/>
    </row>
    <row r="479" spans="1:11" ht="63" x14ac:dyDescent="0.4">
      <c r="A479" s="323">
        <v>44091</v>
      </c>
      <c r="B479" s="294" t="s">
        <v>2891</v>
      </c>
      <c r="C479" s="285" t="s">
        <v>2798</v>
      </c>
      <c r="D479" s="42" t="s">
        <v>2892</v>
      </c>
      <c r="E479" s="51">
        <v>672000</v>
      </c>
      <c r="F479" s="16">
        <v>1806421</v>
      </c>
      <c r="G479" s="9">
        <v>32161.34</v>
      </c>
      <c r="H479" s="9">
        <v>32000</v>
      </c>
      <c r="I479" s="11">
        <f t="shared" si="21"/>
        <v>-161.34000000000015</v>
      </c>
      <c r="J479" s="128">
        <f t="shared" ref="J479:J560" si="22">J478+I479</f>
        <v>-382.99999999996726</v>
      </c>
      <c r="K479" s="9"/>
    </row>
    <row r="480" spans="1:11" ht="63" x14ac:dyDescent="0.4">
      <c r="A480" s="323">
        <v>44092</v>
      </c>
      <c r="B480" s="294" t="s">
        <v>2893</v>
      </c>
      <c r="C480" s="285" t="s">
        <v>2798</v>
      </c>
      <c r="D480" s="42" t="s">
        <v>2894</v>
      </c>
      <c r="E480" s="51">
        <v>672000</v>
      </c>
      <c r="F480" s="16">
        <v>1806785</v>
      </c>
      <c r="G480" s="9">
        <v>32551.64</v>
      </c>
      <c r="H480" s="9">
        <v>32000</v>
      </c>
      <c r="I480" s="11">
        <f t="shared" si="21"/>
        <v>-551.63999999999942</v>
      </c>
      <c r="J480" s="128">
        <f t="shared" si="22"/>
        <v>-934.63999999996668</v>
      </c>
      <c r="K480" s="9"/>
    </row>
    <row r="481" spans="1:11" ht="63" x14ac:dyDescent="0.4">
      <c r="A481" s="323">
        <v>44096</v>
      </c>
      <c r="B481" s="294" t="s">
        <v>2895</v>
      </c>
      <c r="C481" s="285" t="s">
        <v>2798</v>
      </c>
      <c r="D481" s="42" t="s">
        <v>2896</v>
      </c>
      <c r="E481" s="51">
        <v>686400</v>
      </c>
      <c r="F481" s="16">
        <v>1808444</v>
      </c>
      <c r="G481" s="9">
        <v>34630.57</v>
      </c>
      <c r="H481" s="9">
        <v>32000</v>
      </c>
      <c r="I481" s="11">
        <f t="shared" si="21"/>
        <v>-2630.5699999999997</v>
      </c>
      <c r="J481" s="128">
        <f t="shared" si="22"/>
        <v>-3565.2099999999664</v>
      </c>
      <c r="K481" s="9"/>
    </row>
    <row r="482" spans="1:11" ht="63" x14ac:dyDescent="0.4">
      <c r="A482" s="323">
        <v>44098</v>
      </c>
      <c r="B482" s="294" t="s">
        <v>2897</v>
      </c>
      <c r="C482" s="285" t="s">
        <v>2798</v>
      </c>
      <c r="D482" s="42" t="s">
        <v>2898</v>
      </c>
      <c r="E482" s="51">
        <v>778015</v>
      </c>
      <c r="F482" s="16">
        <v>1809303</v>
      </c>
      <c r="G482" s="9">
        <v>33295.99</v>
      </c>
      <c r="H482" s="9">
        <v>35000</v>
      </c>
      <c r="I482" s="11">
        <f t="shared" si="21"/>
        <v>1704.010000000002</v>
      </c>
      <c r="J482" s="128">
        <f t="shared" si="22"/>
        <v>-1861.1999999999643</v>
      </c>
      <c r="K482" s="9"/>
    </row>
    <row r="483" spans="1:11" ht="63" x14ac:dyDescent="0.4">
      <c r="A483" s="323">
        <v>44099</v>
      </c>
      <c r="B483" s="294" t="s">
        <v>2901</v>
      </c>
      <c r="C483" s="285" t="s">
        <v>2798</v>
      </c>
      <c r="D483" s="42" t="s">
        <v>2899</v>
      </c>
      <c r="E483" s="51">
        <v>814740</v>
      </c>
      <c r="F483" s="16">
        <v>1809643</v>
      </c>
      <c r="G483" s="9">
        <v>33823.21</v>
      </c>
      <c r="H483" s="9">
        <v>37000</v>
      </c>
      <c r="I483" s="11">
        <f t="shared" si="21"/>
        <v>3176.7900000000009</v>
      </c>
      <c r="J483" s="128">
        <f t="shared" si="22"/>
        <v>1315.5900000000365</v>
      </c>
      <c r="K483" s="9"/>
    </row>
    <row r="484" spans="1:11" ht="63" x14ac:dyDescent="0.4">
      <c r="A484" s="323">
        <v>44103</v>
      </c>
      <c r="B484" s="294" t="s">
        <v>2900</v>
      </c>
      <c r="C484" s="285" t="s">
        <v>2798</v>
      </c>
      <c r="D484" s="42" t="s">
        <v>2902</v>
      </c>
      <c r="E484" s="51">
        <v>803160</v>
      </c>
      <c r="F484" s="16">
        <v>1811207</v>
      </c>
      <c r="G484" s="9">
        <v>32961.79</v>
      </c>
      <c r="H484" s="9">
        <v>36000</v>
      </c>
      <c r="I484" s="11">
        <f t="shared" si="21"/>
        <v>3038.2099999999991</v>
      </c>
      <c r="J484" s="128">
        <f t="shared" si="22"/>
        <v>4353.8000000000357</v>
      </c>
      <c r="K484" s="9"/>
    </row>
    <row r="485" spans="1:11" ht="63" x14ac:dyDescent="0.4">
      <c r="A485" s="323">
        <v>44103</v>
      </c>
      <c r="B485" s="294" t="s">
        <v>2903</v>
      </c>
      <c r="C485" s="285" t="s">
        <v>2798</v>
      </c>
      <c r="D485" s="42" t="s">
        <v>2904</v>
      </c>
      <c r="E485" s="51">
        <v>758540</v>
      </c>
      <c r="F485" s="16">
        <v>1811208</v>
      </c>
      <c r="G485" s="9">
        <v>32107.4</v>
      </c>
      <c r="H485" s="9">
        <v>34000</v>
      </c>
      <c r="I485" s="11">
        <f t="shared" si="21"/>
        <v>1892.5999999999985</v>
      </c>
      <c r="J485" s="128">
        <f t="shared" si="22"/>
        <v>6246.4000000000342</v>
      </c>
      <c r="K485" s="9"/>
    </row>
    <row r="486" spans="1:11" ht="63" x14ac:dyDescent="0.4">
      <c r="A486" s="323">
        <v>44105</v>
      </c>
      <c r="B486" s="295" t="s">
        <v>2906</v>
      </c>
      <c r="C486" s="285" t="s">
        <v>2798</v>
      </c>
      <c r="D486" s="42" t="s">
        <v>2905</v>
      </c>
      <c r="E486" s="51">
        <v>616728</v>
      </c>
      <c r="F486" s="16">
        <v>1812085</v>
      </c>
      <c r="G486" s="9">
        <v>32581.11</v>
      </c>
      <c r="H486" s="9">
        <v>28000</v>
      </c>
      <c r="I486" s="11">
        <f t="shared" si="21"/>
        <v>-4581.1100000000006</v>
      </c>
      <c r="J486" s="128">
        <f t="shared" si="22"/>
        <v>1665.2900000000336</v>
      </c>
      <c r="K486" s="9"/>
    </row>
    <row r="487" spans="1:11" ht="63" x14ac:dyDescent="0.4">
      <c r="A487" s="323">
        <v>44106</v>
      </c>
      <c r="B487" s="295" t="s">
        <v>2907</v>
      </c>
      <c r="C487" s="285" t="s">
        <v>2798</v>
      </c>
      <c r="D487" s="42" t="s">
        <v>2908</v>
      </c>
      <c r="E487" s="51">
        <v>692320</v>
      </c>
      <c r="F487" s="16">
        <v>1812412</v>
      </c>
      <c r="G487" s="9">
        <v>30743.97</v>
      </c>
      <c r="H487" s="9">
        <v>32000</v>
      </c>
      <c r="I487" s="11">
        <f t="shared" si="21"/>
        <v>1256.0299999999988</v>
      </c>
      <c r="J487" s="128">
        <f t="shared" si="22"/>
        <v>2921.3200000000325</v>
      </c>
      <c r="K487" s="9"/>
    </row>
    <row r="488" spans="1:11" ht="63" x14ac:dyDescent="0.4">
      <c r="A488" s="323">
        <v>44110</v>
      </c>
      <c r="B488" s="295" t="s">
        <v>2909</v>
      </c>
      <c r="C488" s="285" t="s">
        <v>2798</v>
      </c>
      <c r="D488" s="42" t="s">
        <v>2910</v>
      </c>
      <c r="E488" s="51">
        <v>687680</v>
      </c>
      <c r="F488" s="16">
        <v>1813969</v>
      </c>
      <c r="G488" s="9">
        <v>27589.51</v>
      </c>
      <c r="H488" s="9">
        <v>32000</v>
      </c>
      <c r="I488" s="11">
        <f t="shared" si="21"/>
        <v>4410.4900000000016</v>
      </c>
      <c r="J488" s="128">
        <f t="shared" si="22"/>
        <v>7331.8100000000341</v>
      </c>
      <c r="K488" s="9"/>
    </row>
    <row r="489" spans="1:11" ht="60" x14ac:dyDescent="0.4">
      <c r="A489" s="323">
        <v>44112</v>
      </c>
      <c r="B489" s="295" t="s">
        <v>2911</v>
      </c>
      <c r="C489" s="285" t="s">
        <v>2798</v>
      </c>
      <c r="D489" s="42" t="s">
        <v>2912</v>
      </c>
      <c r="E489" s="51">
        <v>581661</v>
      </c>
      <c r="F489" s="16">
        <v>1814855</v>
      </c>
      <c r="G489" s="9">
        <v>27937.17</v>
      </c>
      <c r="H489" s="9">
        <v>27000</v>
      </c>
      <c r="I489" s="11">
        <f t="shared" si="21"/>
        <v>-937.16999999999825</v>
      </c>
      <c r="J489" s="128">
        <f t="shared" si="22"/>
        <v>6394.6400000000358</v>
      </c>
      <c r="K489" s="9"/>
    </row>
    <row r="490" spans="1:11" ht="63" x14ac:dyDescent="0.4">
      <c r="A490" s="323">
        <v>44112</v>
      </c>
      <c r="B490" s="295" t="s">
        <v>2913</v>
      </c>
      <c r="C490" s="285" t="s">
        <v>2798</v>
      </c>
      <c r="D490" s="42" t="s">
        <v>2914</v>
      </c>
      <c r="E490" s="51">
        <v>580446</v>
      </c>
      <c r="F490" s="16">
        <v>1815248</v>
      </c>
      <c r="G490" s="9">
        <v>27824.6</v>
      </c>
      <c r="H490" s="9">
        <v>27000</v>
      </c>
      <c r="I490" s="11">
        <f t="shared" si="21"/>
        <v>-824.59999999999854</v>
      </c>
      <c r="J490" s="128">
        <f t="shared" si="22"/>
        <v>5570.0400000000373</v>
      </c>
      <c r="K490" s="9"/>
    </row>
    <row r="491" spans="1:11" ht="63" x14ac:dyDescent="0.4">
      <c r="A491" s="323">
        <v>44113</v>
      </c>
      <c r="B491" s="295" t="s">
        <v>2915</v>
      </c>
      <c r="C491" s="285" t="s">
        <v>2798</v>
      </c>
      <c r="D491" s="42" t="s">
        <v>2916</v>
      </c>
      <c r="E491" s="51">
        <v>444990</v>
      </c>
      <c r="F491" s="16">
        <v>1815611</v>
      </c>
      <c r="G491" s="9">
        <v>28997.360000000001</v>
      </c>
      <c r="H491" s="9">
        <v>21000</v>
      </c>
      <c r="I491" s="11">
        <f t="shared" si="21"/>
        <v>-7997.3600000000006</v>
      </c>
      <c r="J491" s="128">
        <f t="shared" si="22"/>
        <v>-2427.3199999999633</v>
      </c>
      <c r="K491" s="9"/>
    </row>
    <row r="492" spans="1:11" ht="63" x14ac:dyDescent="0.4">
      <c r="A492" s="323">
        <v>44117</v>
      </c>
      <c r="B492" s="295" t="s">
        <v>2917</v>
      </c>
      <c r="C492" s="285" t="s">
        <v>2798</v>
      </c>
      <c r="D492" s="42" t="s">
        <v>2918</v>
      </c>
      <c r="E492" s="51">
        <v>641400</v>
      </c>
      <c r="F492" s="16">
        <v>1816870</v>
      </c>
      <c r="G492" s="9">
        <v>31889.200000000001</v>
      </c>
      <c r="H492" s="9">
        <v>30000</v>
      </c>
      <c r="I492" s="11">
        <f t="shared" si="21"/>
        <v>-1889.2000000000007</v>
      </c>
      <c r="J492" s="128">
        <f t="shared" si="22"/>
        <v>-4316.5199999999641</v>
      </c>
      <c r="K492" s="9"/>
    </row>
    <row r="493" spans="1:11" ht="63" x14ac:dyDescent="0.4">
      <c r="A493" s="323">
        <v>44119</v>
      </c>
      <c r="B493" s="295" t="s">
        <v>2924</v>
      </c>
      <c r="C493" s="285" t="s">
        <v>2798</v>
      </c>
      <c r="D493" s="42" t="s">
        <v>2919</v>
      </c>
      <c r="E493" s="51">
        <v>683200</v>
      </c>
      <c r="F493" s="16">
        <v>1817682</v>
      </c>
      <c r="G493" s="9">
        <v>30154.83</v>
      </c>
      <c r="H493" s="9">
        <v>32000</v>
      </c>
      <c r="I493" s="11">
        <f t="shared" si="21"/>
        <v>1845.1699999999983</v>
      </c>
      <c r="J493" s="128">
        <f t="shared" si="22"/>
        <v>-2471.3499999999658</v>
      </c>
      <c r="K493" s="9"/>
    </row>
    <row r="494" spans="1:11" ht="63" x14ac:dyDescent="0.4">
      <c r="A494" s="323">
        <v>44119</v>
      </c>
      <c r="B494" s="295" t="s">
        <v>2923</v>
      </c>
      <c r="C494" s="285" t="s">
        <v>2798</v>
      </c>
      <c r="D494" s="42" t="s">
        <v>2920</v>
      </c>
      <c r="E494" s="51">
        <v>684032</v>
      </c>
      <c r="F494" s="16">
        <v>1817683</v>
      </c>
      <c r="G494" s="9">
        <v>30667.99</v>
      </c>
      <c r="H494" s="9">
        <v>32000</v>
      </c>
      <c r="I494" s="11">
        <f t="shared" si="21"/>
        <v>1332.0099999999984</v>
      </c>
      <c r="J494" s="128">
        <f>J493+I494</f>
        <v>-1139.3399999999674</v>
      </c>
      <c r="K494" s="9"/>
    </row>
    <row r="495" spans="1:11" ht="63" x14ac:dyDescent="0.4">
      <c r="A495" s="323">
        <v>44120</v>
      </c>
      <c r="B495" s="295" t="s">
        <v>2921</v>
      </c>
      <c r="C495" s="285" t="s">
        <v>2798</v>
      </c>
      <c r="D495" s="42" t="s">
        <v>2922</v>
      </c>
      <c r="E495" s="51">
        <v>710233.5</v>
      </c>
      <c r="F495" s="16">
        <v>1818007</v>
      </c>
      <c r="G495" s="9">
        <v>33614.9</v>
      </c>
      <c r="H495" s="9">
        <v>33500</v>
      </c>
      <c r="I495" s="11">
        <f>H495-G495</f>
        <v>-114.90000000000146</v>
      </c>
      <c r="J495" s="128">
        <f t="shared" si="22"/>
        <v>-1254.2399999999689</v>
      </c>
      <c r="K495" s="9"/>
    </row>
    <row r="496" spans="1:11" ht="63" x14ac:dyDescent="0.5">
      <c r="A496" s="323">
        <v>44124</v>
      </c>
      <c r="B496" s="295" t="s">
        <v>2925</v>
      </c>
      <c r="C496" s="285" t="s">
        <v>2798</v>
      </c>
      <c r="D496" s="42" t="s">
        <v>2926</v>
      </c>
      <c r="E496" s="51">
        <v>743155</v>
      </c>
      <c r="F496" s="16">
        <v>1820021</v>
      </c>
      <c r="G496" s="9">
        <v>33318.06</v>
      </c>
      <c r="H496" s="9">
        <v>35000</v>
      </c>
      <c r="I496" s="11">
        <f t="shared" si="21"/>
        <v>1681.9400000000023</v>
      </c>
      <c r="J496" s="178">
        <f t="shared" si="22"/>
        <v>427.70000000003347</v>
      </c>
      <c r="K496" s="311" t="s">
        <v>1305</v>
      </c>
    </row>
    <row r="497" spans="1:11" ht="63" x14ac:dyDescent="0.4">
      <c r="A497" s="323">
        <v>44126</v>
      </c>
      <c r="B497" s="295" t="s">
        <v>2927</v>
      </c>
      <c r="C497" s="285" t="s">
        <v>2798</v>
      </c>
      <c r="D497" s="42" t="s">
        <v>2928</v>
      </c>
      <c r="E497" s="51">
        <v>707151.5</v>
      </c>
      <c r="F497" s="16">
        <v>1820377</v>
      </c>
      <c r="G497" s="9">
        <v>33732.589999999997</v>
      </c>
      <c r="H497" s="9">
        <v>33500</v>
      </c>
      <c r="I497" s="11">
        <f t="shared" si="21"/>
        <v>-232.58999999999651</v>
      </c>
      <c r="J497" s="128">
        <f t="shared" si="22"/>
        <v>195.11000000003696</v>
      </c>
      <c r="K497" s="9"/>
    </row>
    <row r="498" spans="1:11" ht="63" x14ac:dyDescent="0.4">
      <c r="A498" s="323">
        <v>44127</v>
      </c>
      <c r="B498" s="295" t="s">
        <v>2929</v>
      </c>
      <c r="C498" s="285" t="s">
        <v>2798</v>
      </c>
      <c r="D498" s="42" t="s">
        <v>2930</v>
      </c>
      <c r="E498" s="51">
        <v>703332.5</v>
      </c>
      <c r="F498" s="16">
        <v>1820718</v>
      </c>
      <c r="G498" s="9">
        <v>34590.629999999997</v>
      </c>
      <c r="H498" s="9">
        <v>33500</v>
      </c>
      <c r="I498" s="11">
        <f t="shared" si="21"/>
        <v>-1090.6299999999974</v>
      </c>
      <c r="J498" s="315">
        <f t="shared" si="22"/>
        <v>-895.51999999996042</v>
      </c>
      <c r="K498" s="9"/>
    </row>
    <row r="499" spans="1:11" ht="63" x14ac:dyDescent="0.35">
      <c r="A499" s="323">
        <v>44131</v>
      </c>
      <c r="B499" s="295" t="s">
        <v>2933</v>
      </c>
      <c r="C499" s="296" t="s">
        <v>2934</v>
      </c>
      <c r="D499" s="42" t="s">
        <v>2935</v>
      </c>
      <c r="E499" s="51">
        <v>797734</v>
      </c>
      <c r="F499" s="16">
        <v>1823232</v>
      </c>
      <c r="G499" s="9">
        <v>35477.42</v>
      </c>
      <c r="H499" s="9">
        <v>38000</v>
      </c>
      <c r="I499" s="11">
        <f t="shared" si="21"/>
        <v>2522.5800000000017</v>
      </c>
      <c r="J499" s="128">
        <f t="shared" si="22"/>
        <v>1627.0600000000413</v>
      </c>
      <c r="K499" s="9"/>
    </row>
    <row r="500" spans="1:11" ht="62.45" customHeight="1" x14ac:dyDescent="0.4">
      <c r="A500" s="323">
        <v>44133</v>
      </c>
      <c r="B500" s="295" t="s">
        <v>2938</v>
      </c>
      <c r="C500" s="285" t="s">
        <v>2798</v>
      </c>
      <c r="D500" s="42" t="s">
        <v>2939</v>
      </c>
      <c r="E500" s="51">
        <v>761120</v>
      </c>
      <c r="F500" s="16">
        <v>1823233</v>
      </c>
      <c r="G500" s="9">
        <v>36072.85</v>
      </c>
      <c r="H500" s="9">
        <v>35500</v>
      </c>
      <c r="I500" s="11">
        <f t="shared" si="21"/>
        <v>-572.84999999999854</v>
      </c>
      <c r="J500" s="128">
        <f t="shared" si="22"/>
        <v>1054.2100000000428</v>
      </c>
      <c r="K500" s="9"/>
    </row>
    <row r="501" spans="1:11" ht="62.45" customHeight="1" x14ac:dyDescent="0.35">
      <c r="A501" s="323">
        <v>44133</v>
      </c>
      <c r="B501" s="295" t="s">
        <v>2936</v>
      </c>
      <c r="C501" s="296" t="s">
        <v>2934</v>
      </c>
      <c r="D501" s="42" t="s">
        <v>2937</v>
      </c>
      <c r="E501" s="51">
        <v>761120</v>
      </c>
      <c r="F501" s="16">
        <v>1823234</v>
      </c>
      <c r="G501" s="9">
        <v>34632.33</v>
      </c>
      <c r="H501" s="9">
        <v>35500</v>
      </c>
      <c r="I501" s="11">
        <f t="shared" si="21"/>
        <v>867.66999999999825</v>
      </c>
      <c r="J501" s="128">
        <f t="shared" si="22"/>
        <v>1921.880000000041</v>
      </c>
      <c r="K501" s="9"/>
    </row>
    <row r="502" spans="1:11" ht="63" x14ac:dyDescent="0.35">
      <c r="A502" s="323">
        <v>44134</v>
      </c>
      <c r="B502" s="295" t="s">
        <v>2941</v>
      </c>
      <c r="C502" s="296" t="s">
        <v>2934</v>
      </c>
      <c r="D502" s="42" t="s">
        <v>2940</v>
      </c>
      <c r="E502" s="51">
        <v>755972.5</v>
      </c>
      <c r="F502" s="16">
        <v>1823900</v>
      </c>
      <c r="G502" s="9">
        <v>35688.730000000003</v>
      </c>
      <c r="H502" s="9">
        <v>35500</v>
      </c>
      <c r="I502" s="11">
        <f t="shared" si="21"/>
        <v>-188.7300000000032</v>
      </c>
      <c r="J502" s="128">
        <f t="shared" si="22"/>
        <v>1733.1500000000378</v>
      </c>
      <c r="K502" s="9"/>
    </row>
    <row r="503" spans="1:11" ht="63" x14ac:dyDescent="0.4">
      <c r="A503" s="323">
        <v>44138</v>
      </c>
      <c r="B503" s="297" t="s">
        <v>2942</v>
      </c>
      <c r="C503" s="285" t="s">
        <v>2798</v>
      </c>
      <c r="D503" s="42" t="s">
        <v>2943</v>
      </c>
      <c r="E503" s="51">
        <v>756150</v>
      </c>
      <c r="F503" s="16">
        <v>1825283</v>
      </c>
      <c r="G503" s="9">
        <v>36260.42</v>
      </c>
      <c r="H503" s="9">
        <v>35500</v>
      </c>
      <c r="I503" s="11">
        <f t="shared" si="21"/>
        <v>-760.41999999999825</v>
      </c>
      <c r="J503" s="128">
        <f t="shared" si="22"/>
        <v>972.73000000003958</v>
      </c>
      <c r="K503" s="9"/>
    </row>
    <row r="504" spans="1:11" ht="62.45" customHeight="1" x14ac:dyDescent="0.35">
      <c r="A504" s="323">
        <v>44140</v>
      </c>
      <c r="B504" s="297" t="s">
        <v>2950</v>
      </c>
      <c r="C504" s="296" t="s">
        <v>2934</v>
      </c>
      <c r="D504" s="42" t="s">
        <v>2951</v>
      </c>
      <c r="E504" s="51">
        <v>767595</v>
      </c>
      <c r="F504" s="16">
        <v>1826111</v>
      </c>
      <c r="G504" s="9">
        <v>36156.33</v>
      </c>
      <c r="H504" s="9">
        <v>36500</v>
      </c>
      <c r="I504" s="11">
        <f t="shared" si="21"/>
        <v>343.66999999999825</v>
      </c>
      <c r="J504" s="128">
        <f t="shared" si="22"/>
        <v>1316.4000000000378</v>
      </c>
      <c r="K504" s="9"/>
    </row>
    <row r="505" spans="1:11" ht="63" x14ac:dyDescent="0.4">
      <c r="A505" s="323">
        <v>44140</v>
      </c>
      <c r="B505" s="297" t="s">
        <v>2946</v>
      </c>
      <c r="C505" s="285" t="s">
        <v>2798</v>
      </c>
      <c r="D505" s="42" t="s">
        <v>2947</v>
      </c>
      <c r="E505" s="51">
        <v>767595</v>
      </c>
      <c r="F505" s="16">
        <v>1826112</v>
      </c>
      <c r="G505" s="9">
        <v>36245.07</v>
      </c>
      <c r="H505" s="9">
        <v>36500</v>
      </c>
      <c r="I505" s="11">
        <f t="shared" si="21"/>
        <v>254.93000000000029</v>
      </c>
      <c r="J505" s="128">
        <f t="shared" si="22"/>
        <v>1571.3300000000381</v>
      </c>
      <c r="K505" s="9"/>
    </row>
    <row r="506" spans="1:11" ht="62.45" customHeight="1" x14ac:dyDescent="0.35">
      <c r="A506" s="323">
        <v>44141</v>
      </c>
      <c r="B506" s="297" t="s">
        <v>2952</v>
      </c>
      <c r="C506" s="296" t="s">
        <v>2934</v>
      </c>
      <c r="D506" s="42" t="s">
        <v>2953</v>
      </c>
      <c r="E506" s="51">
        <v>760660</v>
      </c>
      <c r="F506" s="16">
        <v>1826582</v>
      </c>
      <c r="G506" s="9">
        <v>36345.99</v>
      </c>
      <c r="H506" s="9">
        <v>36500</v>
      </c>
      <c r="I506" s="11">
        <f t="shared" si="21"/>
        <v>154.01000000000204</v>
      </c>
      <c r="J506" s="128">
        <f t="shared" si="22"/>
        <v>1725.3400000000402</v>
      </c>
      <c r="K506" s="9"/>
    </row>
    <row r="507" spans="1:11" ht="62.45" customHeight="1" x14ac:dyDescent="0.35">
      <c r="A507" s="323">
        <v>44145</v>
      </c>
      <c r="B507" s="297" t="s">
        <v>2955</v>
      </c>
      <c r="C507" s="296" t="s">
        <v>2934</v>
      </c>
      <c r="D507" s="42" t="s">
        <v>2956</v>
      </c>
      <c r="E507" s="51">
        <v>751644.5</v>
      </c>
      <c r="F507" s="16">
        <v>1829063</v>
      </c>
      <c r="G507" s="9">
        <v>35031.58</v>
      </c>
      <c r="H507" s="9">
        <v>36500</v>
      </c>
      <c r="I507" s="11">
        <f>H507-G507</f>
        <v>1468.4199999999983</v>
      </c>
      <c r="J507" s="128">
        <f t="shared" si="22"/>
        <v>3193.7600000000384</v>
      </c>
      <c r="K507" s="9"/>
    </row>
    <row r="508" spans="1:11" ht="62.45" customHeight="1" x14ac:dyDescent="0.35">
      <c r="A508" s="323">
        <v>44145</v>
      </c>
      <c r="B508" s="297" t="s">
        <v>2954</v>
      </c>
      <c r="C508" s="296" t="s">
        <v>2934</v>
      </c>
      <c r="D508" s="42" t="s">
        <v>2679</v>
      </c>
      <c r="E508" s="51">
        <v>895795.5</v>
      </c>
      <c r="F508" s="16">
        <v>1828626</v>
      </c>
      <c r="G508" s="9">
        <v>43795.05</v>
      </c>
      <c r="H508" s="9">
        <v>43500</v>
      </c>
      <c r="I508" s="11">
        <f>H508-G508</f>
        <v>-295.05000000000291</v>
      </c>
      <c r="J508" s="178">
        <f t="shared" si="22"/>
        <v>2898.7100000000355</v>
      </c>
      <c r="K508" s="9"/>
    </row>
    <row r="509" spans="1:11" ht="63" x14ac:dyDescent="0.35">
      <c r="A509" s="323">
        <v>44147</v>
      </c>
      <c r="B509" s="297" t="s">
        <v>2957</v>
      </c>
      <c r="C509" s="296" t="s">
        <v>2934</v>
      </c>
      <c r="D509" s="42" t="s">
        <v>2958</v>
      </c>
      <c r="E509" s="51">
        <v>741600</v>
      </c>
      <c r="F509" s="16">
        <v>1829473</v>
      </c>
      <c r="G509" s="9">
        <v>34767.22</v>
      </c>
      <c r="H509" s="9">
        <v>36000</v>
      </c>
      <c r="I509" s="11">
        <f>H509-G509</f>
        <v>1232.7799999999988</v>
      </c>
      <c r="J509" s="128">
        <f t="shared" si="22"/>
        <v>4131.4900000000343</v>
      </c>
      <c r="K509" s="9"/>
    </row>
    <row r="510" spans="1:11" ht="60" customHeight="1" x14ac:dyDescent="0.4">
      <c r="A510" s="323">
        <v>44147</v>
      </c>
      <c r="B510" s="297" t="s">
        <v>2948</v>
      </c>
      <c r="C510" s="285" t="s">
        <v>2798</v>
      </c>
      <c r="D510" s="42" t="s">
        <v>2949</v>
      </c>
      <c r="E510" s="51">
        <v>741600</v>
      </c>
      <c r="F510" s="16">
        <v>1829474</v>
      </c>
      <c r="G510" s="9">
        <v>35017.19</v>
      </c>
      <c r="H510" s="9">
        <v>36000</v>
      </c>
      <c r="I510" s="11">
        <f>H510-G510</f>
        <v>982.80999999999767</v>
      </c>
      <c r="J510" s="128">
        <f t="shared" si="22"/>
        <v>5114.300000000032</v>
      </c>
      <c r="K510" s="9"/>
    </row>
    <row r="511" spans="1:11" ht="63" x14ac:dyDescent="0.35">
      <c r="A511" s="323">
        <v>44148</v>
      </c>
      <c r="B511" s="297" t="s">
        <v>2959</v>
      </c>
      <c r="C511" s="296" t="s">
        <v>2934</v>
      </c>
      <c r="D511" s="42" t="s">
        <v>2960</v>
      </c>
      <c r="E511" s="51">
        <v>616200</v>
      </c>
      <c r="F511" s="16">
        <v>1829895</v>
      </c>
      <c r="G511" s="9">
        <v>33947.68</v>
      </c>
      <c r="H511" s="9">
        <v>30000</v>
      </c>
      <c r="I511" s="11">
        <f t="shared" si="21"/>
        <v>-3947.6800000000003</v>
      </c>
      <c r="J511" s="128">
        <f t="shared" si="22"/>
        <v>1166.6200000000317</v>
      </c>
      <c r="K511" s="9"/>
    </row>
    <row r="512" spans="1:11" ht="63" x14ac:dyDescent="0.35">
      <c r="A512" s="323">
        <v>44152</v>
      </c>
      <c r="B512" s="297" t="s">
        <v>2967</v>
      </c>
      <c r="C512" s="296" t="s">
        <v>2934</v>
      </c>
      <c r="D512" s="42" t="s">
        <v>2968</v>
      </c>
      <c r="E512" s="51">
        <v>701385</v>
      </c>
      <c r="F512" s="16">
        <v>1831639</v>
      </c>
      <c r="G512" s="9">
        <v>31277.77</v>
      </c>
      <c r="H512" s="9">
        <v>34500</v>
      </c>
      <c r="I512" s="11">
        <f t="shared" si="21"/>
        <v>3222.2299999999996</v>
      </c>
      <c r="J512" s="128">
        <f t="shared" si="22"/>
        <v>4388.8500000000313</v>
      </c>
      <c r="K512" s="9"/>
    </row>
    <row r="513" spans="1:11" ht="63" x14ac:dyDescent="0.35">
      <c r="A513" s="323">
        <v>44154</v>
      </c>
      <c r="B513" s="297" t="s">
        <v>2969</v>
      </c>
      <c r="C513" s="296" t="s">
        <v>2934</v>
      </c>
      <c r="D513" s="42" t="s">
        <v>2970</v>
      </c>
      <c r="E513" s="51">
        <v>607800</v>
      </c>
      <c r="F513" s="16">
        <v>1832075</v>
      </c>
      <c r="G513" s="9">
        <v>31147.98</v>
      </c>
      <c r="H513" s="9">
        <v>30000</v>
      </c>
      <c r="I513" s="11">
        <f t="shared" si="21"/>
        <v>-1147.9799999999996</v>
      </c>
      <c r="J513" s="128">
        <f t="shared" si="22"/>
        <v>3240.8700000000317</v>
      </c>
      <c r="K513" s="9"/>
    </row>
    <row r="514" spans="1:11" ht="63" x14ac:dyDescent="0.4">
      <c r="A514" s="323">
        <v>44154</v>
      </c>
      <c r="B514" s="297" t="s">
        <v>2961</v>
      </c>
      <c r="C514" s="285" t="s">
        <v>2798</v>
      </c>
      <c r="D514" s="42" t="s">
        <v>2962</v>
      </c>
      <c r="E514" s="51">
        <v>607800</v>
      </c>
      <c r="F514" s="16">
        <v>1832352</v>
      </c>
      <c r="G514" s="9">
        <v>31750.47</v>
      </c>
      <c r="H514" s="9">
        <v>30000</v>
      </c>
      <c r="I514" s="11">
        <f t="shared" si="21"/>
        <v>-1750.4700000000012</v>
      </c>
      <c r="J514" s="128">
        <f t="shared" si="22"/>
        <v>1490.4000000000306</v>
      </c>
      <c r="K514" s="9"/>
    </row>
    <row r="515" spans="1:11" ht="63" x14ac:dyDescent="0.35">
      <c r="A515" s="323">
        <v>44155</v>
      </c>
      <c r="B515" s="297" t="s">
        <v>2971</v>
      </c>
      <c r="C515" s="296" t="s">
        <v>2934</v>
      </c>
      <c r="D515" s="42" t="s">
        <v>2972</v>
      </c>
      <c r="E515" s="51">
        <v>584350</v>
      </c>
      <c r="F515" s="16">
        <v>1832912</v>
      </c>
      <c r="G515" s="9">
        <v>31347.49</v>
      </c>
      <c r="H515" s="9">
        <v>29000</v>
      </c>
      <c r="I515" s="11">
        <f t="shared" si="21"/>
        <v>-2347.4900000000016</v>
      </c>
      <c r="J515" s="315">
        <f t="shared" si="22"/>
        <v>-857.08999999997104</v>
      </c>
      <c r="K515" s="9"/>
    </row>
    <row r="516" spans="1:11" ht="63" x14ac:dyDescent="0.4">
      <c r="A516" s="323">
        <v>44159</v>
      </c>
      <c r="B516" s="297" t="s">
        <v>2964</v>
      </c>
      <c r="C516" s="285" t="s">
        <v>2798</v>
      </c>
      <c r="D516" s="42" t="s">
        <v>2963</v>
      </c>
      <c r="E516" s="51">
        <v>642400</v>
      </c>
      <c r="F516" s="16">
        <v>1833500</v>
      </c>
      <c r="G516" s="9">
        <v>31596.9</v>
      </c>
      <c r="H516" s="9">
        <v>32000</v>
      </c>
      <c r="I516" s="11">
        <f t="shared" si="21"/>
        <v>403.09999999999854</v>
      </c>
      <c r="J516" s="316">
        <f t="shared" si="22"/>
        <v>-453.9899999999725</v>
      </c>
      <c r="K516" s="9"/>
    </row>
    <row r="517" spans="1:11" ht="63" x14ac:dyDescent="0.4">
      <c r="A517" s="323">
        <v>44160</v>
      </c>
      <c r="B517" s="297" t="s">
        <v>2973</v>
      </c>
      <c r="C517" s="285" t="s">
        <v>2798</v>
      </c>
      <c r="D517" s="42" t="s">
        <v>2974</v>
      </c>
      <c r="E517" s="51">
        <v>660330</v>
      </c>
      <c r="F517" s="16">
        <v>1834538</v>
      </c>
      <c r="G517" s="9">
        <v>31108.47</v>
      </c>
      <c r="H517" s="9">
        <v>33000</v>
      </c>
      <c r="I517" s="11">
        <f t="shared" si="21"/>
        <v>1891.5299999999988</v>
      </c>
      <c r="J517" s="128">
        <f t="shared" si="22"/>
        <v>1437.5400000000263</v>
      </c>
      <c r="K517" s="9"/>
    </row>
    <row r="518" spans="1:11" ht="63" x14ac:dyDescent="0.35">
      <c r="A518" s="323">
        <v>44162</v>
      </c>
      <c r="B518" s="297" t="s">
        <v>2977</v>
      </c>
      <c r="C518" s="296" t="s">
        <v>2934</v>
      </c>
      <c r="D518" s="42" t="s">
        <v>2978</v>
      </c>
      <c r="E518" s="51">
        <v>652372.5</v>
      </c>
      <c r="F518" s="16">
        <v>1834921</v>
      </c>
      <c r="G518" s="9">
        <v>31877.65</v>
      </c>
      <c r="H518" s="9">
        <v>32500</v>
      </c>
      <c r="I518" s="11">
        <f t="shared" si="21"/>
        <v>622.34999999999854</v>
      </c>
      <c r="J518" s="128">
        <f t="shared" si="22"/>
        <v>2059.8900000000249</v>
      </c>
      <c r="K518" s="9"/>
    </row>
    <row r="519" spans="1:11" ht="63" x14ac:dyDescent="0.35">
      <c r="A519" s="323">
        <v>44162</v>
      </c>
      <c r="B519" s="297" t="s">
        <v>2979</v>
      </c>
      <c r="C519" s="296" t="s">
        <v>2934</v>
      </c>
      <c r="D519" s="42" t="s">
        <v>2980</v>
      </c>
      <c r="E519" s="51">
        <v>652372.5</v>
      </c>
      <c r="F519" s="16">
        <v>1834922</v>
      </c>
      <c r="G519" s="9">
        <v>31638.49</v>
      </c>
      <c r="H519" s="9">
        <v>32500</v>
      </c>
      <c r="I519" s="11">
        <f t="shared" si="21"/>
        <v>861.5099999999984</v>
      </c>
      <c r="J519" s="128">
        <f t="shared" si="22"/>
        <v>2921.4000000000233</v>
      </c>
      <c r="K519" s="9"/>
    </row>
    <row r="520" spans="1:11" ht="63" x14ac:dyDescent="0.35">
      <c r="A520" s="323">
        <v>44167</v>
      </c>
      <c r="B520" s="302" t="s">
        <v>2985</v>
      </c>
      <c r="C520" s="296" t="s">
        <v>2934</v>
      </c>
      <c r="D520" s="42" t="s">
        <v>2986</v>
      </c>
      <c r="E520" s="51">
        <v>702800</v>
      </c>
      <c r="F520" s="16">
        <v>1837505</v>
      </c>
      <c r="G520" s="9">
        <v>33143.730000000003</v>
      </c>
      <c r="H520" s="9">
        <v>35000</v>
      </c>
      <c r="I520" s="11">
        <f t="shared" si="21"/>
        <v>1856.2699999999968</v>
      </c>
      <c r="J520" s="128">
        <f t="shared" si="22"/>
        <v>4777.6700000000201</v>
      </c>
      <c r="K520" s="9"/>
    </row>
    <row r="521" spans="1:11" ht="63" x14ac:dyDescent="0.35">
      <c r="A521" s="323">
        <v>44169</v>
      </c>
      <c r="B521" s="302" t="s">
        <v>2987</v>
      </c>
      <c r="C521" s="296" t="s">
        <v>2934</v>
      </c>
      <c r="D521" s="42" t="s">
        <v>2988</v>
      </c>
      <c r="E521" s="51">
        <v>699860</v>
      </c>
      <c r="F521" s="16">
        <v>1837922</v>
      </c>
      <c r="G521" s="9">
        <v>35178.300000000003</v>
      </c>
      <c r="H521" s="9">
        <v>35000</v>
      </c>
      <c r="I521" s="11">
        <f t="shared" si="21"/>
        <v>-178.30000000000291</v>
      </c>
      <c r="J521" s="128">
        <f t="shared" si="22"/>
        <v>4599.3700000000172</v>
      </c>
      <c r="K521" s="9"/>
    </row>
    <row r="522" spans="1:11" ht="63" x14ac:dyDescent="0.35">
      <c r="A522" s="323">
        <v>44169</v>
      </c>
      <c r="B522" s="302" t="s">
        <v>2989</v>
      </c>
      <c r="C522" s="296" t="s">
        <v>2934</v>
      </c>
      <c r="D522" s="42" t="s">
        <v>2990</v>
      </c>
      <c r="E522" s="51">
        <v>695100</v>
      </c>
      <c r="F522" s="16">
        <v>1837923</v>
      </c>
      <c r="G522" s="9">
        <v>34692.639999999999</v>
      </c>
      <c r="H522" s="9">
        <v>35000</v>
      </c>
      <c r="I522" s="11">
        <f t="shared" si="21"/>
        <v>307.36000000000058</v>
      </c>
      <c r="J522" s="128">
        <f t="shared" si="22"/>
        <v>4906.7300000000178</v>
      </c>
      <c r="K522" s="9"/>
    </row>
    <row r="523" spans="1:11" ht="63" x14ac:dyDescent="0.35">
      <c r="A523" s="323">
        <v>44172</v>
      </c>
      <c r="B523" s="302" t="s">
        <v>2991</v>
      </c>
      <c r="C523" s="296" t="s">
        <v>2934</v>
      </c>
      <c r="D523" s="42" t="s">
        <v>2992</v>
      </c>
      <c r="E523" s="51">
        <v>704675</v>
      </c>
      <c r="F523" s="16">
        <v>1838294</v>
      </c>
      <c r="G523" s="9">
        <v>35755.919999999998</v>
      </c>
      <c r="H523" s="9">
        <v>35500</v>
      </c>
      <c r="I523" s="11">
        <f t="shared" si="21"/>
        <v>-255.91999999999825</v>
      </c>
      <c r="J523" s="128">
        <f t="shared" si="22"/>
        <v>4650.8100000000195</v>
      </c>
      <c r="K523" s="9"/>
    </row>
    <row r="524" spans="1:11" ht="63" x14ac:dyDescent="0.35">
      <c r="A524" s="323">
        <v>44175</v>
      </c>
      <c r="B524" s="302" t="s">
        <v>3003</v>
      </c>
      <c r="C524" s="296" t="s">
        <v>2934</v>
      </c>
      <c r="D524" s="42" t="s">
        <v>3004</v>
      </c>
      <c r="E524" s="51">
        <v>657030</v>
      </c>
      <c r="F524" s="16">
        <v>1840384</v>
      </c>
      <c r="G524" s="9">
        <v>35099.26</v>
      </c>
      <c r="H524" s="9">
        <v>33000</v>
      </c>
      <c r="I524" s="11">
        <f t="shared" si="21"/>
        <v>-2099.260000000002</v>
      </c>
      <c r="J524" s="128">
        <f t="shared" si="22"/>
        <v>2551.5500000000175</v>
      </c>
      <c r="K524" s="9"/>
    </row>
    <row r="525" spans="1:11" ht="63" x14ac:dyDescent="0.35">
      <c r="A525" s="323">
        <v>44176</v>
      </c>
      <c r="B525" s="302" t="s">
        <v>3005</v>
      </c>
      <c r="C525" s="296" t="s">
        <v>2934</v>
      </c>
      <c r="D525" s="42" t="s">
        <v>3006</v>
      </c>
      <c r="E525" s="51">
        <v>756375</v>
      </c>
      <c r="F525" s="16">
        <v>1841217</v>
      </c>
      <c r="G525" s="9">
        <v>36578.269999999997</v>
      </c>
      <c r="H525" s="9">
        <v>37500</v>
      </c>
      <c r="I525" s="11">
        <f t="shared" si="21"/>
        <v>921.7300000000032</v>
      </c>
      <c r="J525" s="128">
        <f t="shared" si="22"/>
        <v>3473.2800000000207</v>
      </c>
      <c r="K525" s="9"/>
    </row>
    <row r="526" spans="1:11" ht="63" x14ac:dyDescent="0.35">
      <c r="A526" s="323">
        <v>44176</v>
      </c>
      <c r="B526" s="302" t="s">
        <v>3007</v>
      </c>
      <c r="C526" s="296" t="s">
        <v>2934</v>
      </c>
      <c r="D526" s="42" t="s">
        <v>3008</v>
      </c>
      <c r="E526" s="51">
        <v>756375</v>
      </c>
      <c r="F526" s="16">
        <v>1841218</v>
      </c>
      <c r="G526" s="9">
        <v>36426.99</v>
      </c>
      <c r="H526" s="9">
        <v>37500</v>
      </c>
      <c r="I526" s="11">
        <f t="shared" si="21"/>
        <v>1073.010000000002</v>
      </c>
      <c r="J526" s="128">
        <f t="shared" si="22"/>
        <v>4546.2900000000227</v>
      </c>
      <c r="K526" s="9"/>
    </row>
    <row r="527" spans="1:11" ht="63" x14ac:dyDescent="0.35">
      <c r="A527" s="323">
        <v>44179</v>
      </c>
      <c r="B527" s="302" t="s">
        <v>3013</v>
      </c>
      <c r="C527" s="296" t="s">
        <v>2934</v>
      </c>
      <c r="D527" s="42" t="s">
        <v>3014</v>
      </c>
      <c r="E527" s="51">
        <v>702450</v>
      </c>
      <c r="F527" s="16">
        <v>1841219</v>
      </c>
      <c r="G527" s="9">
        <v>32573.29</v>
      </c>
      <c r="H527" s="9">
        <v>35000</v>
      </c>
      <c r="I527" s="11">
        <f t="shared" si="21"/>
        <v>2426.7099999999991</v>
      </c>
      <c r="J527" s="128">
        <f t="shared" si="22"/>
        <v>6973.0000000000218</v>
      </c>
      <c r="K527" s="9"/>
    </row>
    <row r="528" spans="1:11" ht="63" x14ac:dyDescent="0.35">
      <c r="A528" s="323">
        <v>44179</v>
      </c>
      <c r="B528" s="302" t="s">
        <v>3011</v>
      </c>
      <c r="C528" s="296" t="s">
        <v>2934</v>
      </c>
      <c r="D528" s="42" t="s">
        <v>3012</v>
      </c>
      <c r="E528" s="51">
        <v>702450</v>
      </c>
      <c r="F528" s="16">
        <v>1841220</v>
      </c>
      <c r="G528" s="9">
        <v>33035.86</v>
      </c>
      <c r="H528" s="9">
        <v>35000</v>
      </c>
      <c r="I528" s="11">
        <f t="shared" si="21"/>
        <v>1964.1399999999994</v>
      </c>
      <c r="J528" s="128">
        <f t="shared" si="22"/>
        <v>8937.1400000000212</v>
      </c>
      <c r="K528" s="9"/>
    </row>
    <row r="529" spans="1:15" ht="63" x14ac:dyDescent="0.4">
      <c r="A529" s="323">
        <v>44180</v>
      </c>
      <c r="B529" s="302" t="s">
        <v>2997</v>
      </c>
      <c r="C529" s="285" t="s">
        <v>2798</v>
      </c>
      <c r="D529" s="42" t="s">
        <v>2998</v>
      </c>
      <c r="E529" s="51">
        <v>727920</v>
      </c>
      <c r="F529" s="16">
        <v>1842459</v>
      </c>
      <c r="G529" s="9">
        <v>28599.34</v>
      </c>
      <c r="H529" s="9">
        <v>36000</v>
      </c>
      <c r="I529" s="11">
        <f t="shared" si="21"/>
        <v>7400.66</v>
      </c>
      <c r="J529" s="128">
        <f t="shared" si="22"/>
        <v>16337.800000000021</v>
      </c>
      <c r="K529" s="9"/>
    </row>
    <row r="530" spans="1:15" ht="63" x14ac:dyDescent="0.4">
      <c r="A530" s="323">
        <v>44181</v>
      </c>
      <c r="B530" s="302" t="s">
        <v>2999</v>
      </c>
      <c r="C530" s="285" t="s">
        <v>2798</v>
      </c>
      <c r="D530" s="42" t="s">
        <v>3000</v>
      </c>
      <c r="E530" s="51">
        <v>718488</v>
      </c>
      <c r="F530" s="16">
        <v>1842460</v>
      </c>
      <c r="G530" s="9">
        <v>28866.6</v>
      </c>
      <c r="H530" s="9">
        <v>36000</v>
      </c>
      <c r="I530" s="11">
        <f t="shared" si="21"/>
        <v>7133.4000000000015</v>
      </c>
      <c r="J530" s="128">
        <f t="shared" si="22"/>
        <v>23471.200000000023</v>
      </c>
      <c r="K530" s="9"/>
    </row>
    <row r="531" spans="1:15" ht="63" x14ac:dyDescent="0.35">
      <c r="A531" s="323">
        <v>44182</v>
      </c>
      <c r="B531" s="302" t="s">
        <v>3015</v>
      </c>
      <c r="C531" s="296" t="s">
        <v>2934</v>
      </c>
      <c r="D531" s="42" t="s">
        <v>3016</v>
      </c>
      <c r="E531" s="51">
        <v>475680</v>
      </c>
      <c r="F531" s="16">
        <v>1843454</v>
      </c>
      <c r="G531" s="9">
        <v>28659.93</v>
      </c>
      <c r="H531" s="9">
        <v>24000</v>
      </c>
      <c r="I531" s="11">
        <f t="shared" si="21"/>
        <v>-4659.93</v>
      </c>
      <c r="J531" s="128">
        <f t="shared" si="22"/>
        <v>18811.270000000022</v>
      </c>
      <c r="K531" s="9"/>
    </row>
    <row r="532" spans="1:15" ht="63" x14ac:dyDescent="0.4">
      <c r="A532" s="323">
        <v>44182</v>
      </c>
      <c r="B532" s="302" t="s">
        <v>3001</v>
      </c>
      <c r="C532" s="285" t="s">
        <v>2798</v>
      </c>
      <c r="D532" s="42" t="s">
        <v>3002</v>
      </c>
      <c r="E532" s="51">
        <v>475680</v>
      </c>
      <c r="F532" s="16">
        <v>1843455</v>
      </c>
      <c r="G532" s="9">
        <v>28426.14</v>
      </c>
      <c r="H532" s="9">
        <v>24000</v>
      </c>
      <c r="I532" s="11">
        <f t="shared" si="21"/>
        <v>-4426.1399999999994</v>
      </c>
      <c r="J532" s="281">
        <f t="shared" si="22"/>
        <v>14385.130000000023</v>
      </c>
      <c r="K532" s="279"/>
    </row>
    <row r="533" spans="1:15" ht="63" x14ac:dyDescent="0.35">
      <c r="A533" s="323">
        <v>44182</v>
      </c>
      <c r="B533" s="302" t="s">
        <v>3017</v>
      </c>
      <c r="C533" s="296" t="s">
        <v>2934</v>
      </c>
      <c r="D533" s="54" t="s">
        <v>3018</v>
      </c>
      <c r="E533" s="51">
        <v>247750</v>
      </c>
      <c r="F533" s="16">
        <v>1841988</v>
      </c>
      <c r="G533" s="9">
        <v>12540.9</v>
      </c>
      <c r="H533" s="9">
        <v>12500</v>
      </c>
      <c r="I533" s="11">
        <f t="shared" si="21"/>
        <v>-40.899999999999636</v>
      </c>
      <c r="J533" s="178">
        <f t="shared" si="22"/>
        <v>14344.230000000023</v>
      </c>
      <c r="K533" s="317" t="s">
        <v>1305</v>
      </c>
    </row>
    <row r="534" spans="1:15" ht="63" x14ac:dyDescent="0.35">
      <c r="A534" s="323">
        <v>44187</v>
      </c>
      <c r="B534" s="302" t="s">
        <v>3020</v>
      </c>
      <c r="C534" s="296" t="s">
        <v>2934</v>
      </c>
      <c r="D534" s="303" t="s">
        <v>3021</v>
      </c>
      <c r="E534" s="51">
        <v>481440</v>
      </c>
      <c r="F534" s="16">
        <v>1844679</v>
      </c>
      <c r="G534" s="9">
        <v>23774.12</v>
      </c>
      <c r="H534" s="9">
        <v>24000</v>
      </c>
      <c r="I534" s="11">
        <f t="shared" si="21"/>
        <v>225.88000000000102</v>
      </c>
      <c r="J534" s="128">
        <f t="shared" si="22"/>
        <v>14570.110000000024</v>
      </c>
      <c r="K534" s="9"/>
    </row>
    <row r="535" spans="1:15" ht="63" x14ac:dyDescent="0.35">
      <c r="A535" s="323">
        <v>44187</v>
      </c>
      <c r="B535" s="302" t="s">
        <v>3022</v>
      </c>
      <c r="C535" s="296" t="s">
        <v>2934</v>
      </c>
      <c r="D535" s="42" t="s">
        <v>3019</v>
      </c>
      <c r="E535" s="51">
        <v>481440</v>
      </c>
      <c r="F535" s="16">
        <v>1844680</v>
      </c>
      <c r="G535" s="9">
        <v>23882.37</v>
      </c>
      <c r="H535" s="9">
        <v>24000</v>
      </c>
      <c r="I535" s="11">
        <f t="shared" si="21"/>
        <v>117.63000000000102</v>
      </c>
      <c r="J535" s="128">
        <f t="shared" si="22"/>
        <v>14687.740000000025</v>
      </c>
      <c r="K535" s="9"/>
    </row>
    <row r="536" spans="1:15" ht="63" x14ac:dyDescent="0.35">
      <c r="A536" s="323">
        <v>44187</v>
      </c>
      <c r="B536" s="302" t="s">
        <v>3023</v>
      </c>
      <c r="C536" s="296" t="s">
        <v>2934</v>
      </c>
      <c r="D536" s="42" t="s">
        <v>3024</v>
      </c>
      <c r="E536" s="51">
        <v>481440</v>
      </c>
      <c r="F536" s="16">
        <v>1844681</v>
      </c>
      <c r="G536" s="9">
        <v>23941.73</v>
      </c>
      <c r="H536" s="9">
        <v>24000</v>
      </c>
      <c r="I536" s="11">
        <f t="shared" si="21"/>
        <v>58.270000000000437</v>
      </c>
      <c r="J536" s="128">
        <f t="shared" si="22"/>
        <v>14746.010000000026</v>
      </c>
      <c r="K536" s="9"/>
    </row>
    <row r="537" spans="1:15" ht="63" x14ac:dyDescent="0.35">
      <c r="A537" s="323">
        <v>44188</v>
      </c>
      <c r="B537" s="302" t="s">
        <v>3029</v>
      </c>
      <c r="C537" s="296" t="s">
        <v>2934</v>
      </c>
      <c r="D537" s="42" t="s">
        <v>3030</v>
      </c>
      <c r="E537" s="51">
        <v>401600</v>
      </c>
      <c r="F537" s="16">
        <v>1846916</v>
      </c>
      <c r="G537" s="9">
        <v>26562.46</v>
      </c>
      <c r="H537" s="9">
        <v>20000</v>
      </c>
      <c r="I537" s="11">
        <f t="shared" si="21"/>
        <v>-6562.4599999999991</v>
      </c>
      <c r="J537" s="128">
        <f t="shared" si="22"/>
        <v>8183.5500000000266</v>
      </c>
      <c r="K537" s="9"/>
    </row>
    <row r="538" spans="1:15" ht="63" x14ac:dyDescent="0.35">
      <c r="A538" s="323">
        <v>44195</v>
      </c>
      <c r="B538" s="302" t="s">
        <v>3031</v>
      </c>
      <c r="C538" s="296" t="s">
        <v>2934</v>
      </c>
      <c r="D538" s="42" t="s">
        <v>3034</v>
      </c>
      <c r="E538" s="51">
        <v>438306</v>
      </c>
      <c r="F538" s="16">
        <v>1847613</v>
      </c>
      <c r="G538" s="9">
        <v>25751.18</v>
      </c>
      <c r="H538" s="9">
        <v>22000</v>
      </c>
      <c r="I538" s="11">
        <f t="shared" si="21"/>
        <v>-3751.1800000000003</v>
      </c>
      <c r="J538" s="128">
        <f t="shared" si="22"/>
        <v>4432.3700000000263</v>
      </c>
      <c r="K538" s="9"/>
    </row>
    <row r="539" spans="1:15" ht="63" x14ac:dyDescent="0.35">
      <c r="A539" s="323">
        <v>44195</v>
      </c>
      <c r="B539" s="302" t="s">
        <v>3032</v>
      </c>
      <c r="C539" s="296" t="s">
        <v>2934</v>
      </c>
      <c r="D539" s="42" t="s">
        <v>3033</v>
      </c>
      <c r="E539" s="51">
        <v>478680</v>
      </c>
      <c r="F539" s="16">
        <v>1848010</v>
      </c>
      <c r="G539" s="9">
        <v>27771.61</v>
      </c>
      <c r="H539" s="9">
        <v>24000</v>
      </c>
      <c r="I539" s="11">
        <f t="shared" si="21"/>
        <v>-3771.6100000000006</v>
      </c>
      <c r="J539" s="128">
        <f t="shared" si="22"/>
        <v>660.76000000002568</v>
      </c>
      <c r="K539" s="9"/>
    </row>
    <row r="540" spans="1:15" ht="63" x14ac:dyDescent="0.35">
      <c r="A540" s="323">
        <v>44195</v>
      </c>
      <c r="B540" s="302" t="s">
        <v>3035</v>
      </c>
      <c r="C540" s="296" t="s">
        <v>2934</v>
      </c>
      <c r="D540" s="42" t="s">
        <v>3036</v>
      </c>
      <c r="E540" s="51">
        <v>478680</v>
      </c>
      <c r="F540" s="16">
        <v>1848011</v>
      </c>
      <c r="G540" s="9">
        <v>27917.040000000001</v>
      </c>
      <c r="H540" s="9">
        <v>24000</v>
      </c>
      <c r="I540" s="11">
        <f t="shared" si="21"/>
        <v>-3917.0400000000009</v>
      </c>
      <c r="J540" s="316">
        <f t="shared" si="22"/>
        <v>-3256.2799999999752</v>
      </c>
      <c r="K540" s="230" t="s">
        <v>2762</v>
      </c>
      <c r="L540" s="51">
        <v>0</v>
      </c>
      <c r="M540" s="273" t="s">
        <v>2764</v>
      </c>
      <c r="N540" s="9">
        <v>0</v>
      </c>
      <c r="O540" s="289">
        <v>205.54</v>
      </c>
    </row>
    <row r="541" spans="1:15" ht="63" x14ac:dyDescent="0.35">
      <c r="A541" s="323">
        <v>44201</v>
      </c>
      <c r="B541" s="312" t="s">
        <v>3043</v>
      </c>
      <c r="C541" s="296" t="s">
        <v>2934</v>
      </c>
      <c r="D541" s="42" t="s">
        <v>3044</v>
      </c>
      <c r="E541" s="51">
        <v>578550</v>
      </c>
      <c r="F541" s="16">
        <v>1849566</v>
      </c>
      <c r="G541" s="9">
        <v>30366.080000000002</v>
      </c>
      <c r="H541" s="9">
        <v>29000</v>
      </c>
      <c r="I541" s="11">
        <f t="shared" si="21"/>
        <v>-1366.0800000000017</v>
      </c>
      <c r="J541" s="315">
        <f t="shared" si="22"/>
        <v>-4622.3599999999769</v>
      </c>
      <c r="K541" s="69"/>
      <c r="L541" s="51"/>
      <c r="M541" s="314"/>
      <c r="N541" s="9"/>
      <c r="O541" s="289"/>
    </row>
    <row r="542" spans="1:15" ht="63" x14ac:dyDescent="0.35">
      <c r="A542" s="323">
        <v>44203</v>
      </c>
      <c r="B542" s="312" t="s">
        <v>3045</v>
      </c>
      <c r="C542" s="296" t="s">
        <v>2934</v>
      </c>
      <c r="D542" s="42" t="s">
        <v>3046</v>
      </c>
      <c r="E542" s="51">
        <v>648945</v>
      </c>
      <c r="F542" s="16">
        <v>1850475</v>
      </c>
      <c r="G542" s="9">
        <v>31305.71</v>
      </c>
      <c r="H542" s="9">
        <v>33000</v>
      </c>
      <c r="I542" s="11">
        <f t="shared" si="21"/>
        <v>1694.2900000000009</v>
      </c>
      <c r="J542" s="315">
        <f t="shared" si="22"/>
        <v>-2928.0699999999761</v>
      </c>
      <c r="K542" s="69"/>
      <c r="L542" s="51"/>
      <c r="M542" s="314"/>
      <c r="N542" s="9"/>
      <c r="O542" s="289"/>
    </row>
    <row r="543" spans="1:15" ht="63" x14ac:dyDescent="0.4">
      <c r="A543" s="323">
        <v>44204</v>
      </c>
      <c r="B543" s="312" t="s">
        <v>3039</v>
      </c>
      <c r="C543" s="285" t="s">
        <v>2798</v>
      </c>
      <c r="D543" s="42" t="s">
        <v>3040</v>
      </c>
      <c r="E543" s="51">
        <v>610545</v>
      </c>
      <c r="F543" s="16">
        <v>1850833</v>
      </c>
      <c r="G543" s="9">
        <v>33028.01</v>
      </c>
      <c r="H543" s="9">
        <v>31000</v>
      </c>
      <c r="I543" s="11">
        <f t="shared" si="21"/>
        <v>-2028.010000000002</v>
      </c>
      <c r="J543" s="315">
        <f t="shared" si="22"/>
        <v>-4956.0799999999781</v>
      </c>
      <c r="K543" s="9"/>
    </row>
    <row r="544" spans="1:15" ht="63" x14ac:dyDescent="0.4">
      <c r="A544" s="323">
        <v>44204</v>
      </c>
      <c r="B544" s="312" t="s">
        <v>3041</v>
      </c>
      <c r="C544" s="285" t="s">
        <v>2798</v>
      </c>
      <c r="D544" s="42" t="s">
        <v>3042</v>
      </c>
      <c r="E544" s="51">
        <v>610545</v>
      </c>
      <c r="F544" s="16">
        <v>1850834</v>
      </c>
      <c r="G544" s="9">
        <v>32687.759999999998</v>
      </c>
      <c r="H544" s="9">
        <v>31000</v>
      </c>
      <c r="I544" s="11">
        <f t="shared" si="21"/>
        <v>-1687.7599999999984</v>
      </c>
      <c r="J544" s="128">
        <f t="shared" si="22"/>
        <v>-6643.8399999999765</v>
      </c>
      <c r="K544" s="9"/>
    </row>
    <row r="545" spans="1:11" ht="63" x14ac:dyDescent="0.35">
      <c r="A545" s="323">
        <v>44208</v>
      </c>
      <c r="B545" s="312" t="s">
        <v>3048</v>
      </c>
      <c r="C545" s="296" t="s">
        <v>2934</v>
      </c>
      <c r="D545" s="42" t="s">
        <v>3049</v>
      </c>
      <c r="E545" s="51">
        <v>680680</v>
      </c>
      <c r="F545" s="16">
        <v>1852468</v>
      </c>
      <c r="G545" s="9">
        <v>31938.880000000001</v>
      </c>
      <c r="H545" s="9">
        <v>34000</v>
      </c>
      <c r="I545" s="11">
        <f t="shared" si="21"/>
        <v>2061.119999999999</v>
      </c>
      <c r="J545" s="128">
        <f t="shared" si="22"/>
        <v>-4582.7199999999775</v>
      </c>
      <c r="K545" s="9"/>
    </row>
    <row r="546" spans="1:11" ht="63" x14ac:dyDescent="0.4">
      <c r="A546" s="323">
        <v>44209</v>
      </c>
      <c r="B546" s="312" t="s">
        <v>3050</v>
      </c>
      <c r="C546" s="285" t="s">
        <v>2798</v>
      </c>
      <c r="D546" s="42" t="s">
        <v>3051</v>
      </c>
      <c r="E546" s="51">
        <v>713880</v>
      </c>
      <c r="F546" s="16">
        <v>1852046</v>
      </c>
      <c r="G546" s="9">
        <v>31629.74</v>
      </c>
      <c r="H546" s="9">
        <v>36000</v>
      </c>
      <c r="I546" s="11">
        <f t="shared" si="21"/>
        <v>4370.2599999999984</v>
      </c>
      <c r="J546" s="128">
        <f t="shared" si="22"/>
        <v>-212.45999999997912</v>
      </c>
      <c r="K546" s="9"/>
    </row>
    <row r="547" spans="1:11" ht="63" x14ac:dyDescent="0.35">
      <c r="A547" s="323">
        <v>44210</v>
      </c>
      <c r="B547" s="312" t="s">
        <v>3055</v>
      </c>
      <c r="C547" s="296" t="s">
        <v>2934</v>
      </c>
      <c r="D547" s="42" t="s">
        <v>3056</v>
      </c>
      <c r="E547" s="51">
        <v>671160</v>
      </c>
      <c r="F547" s="16">
        <v>1853362</v>
      </c>
      <c r="G547" s="9">
        <v>30729.24</v>
      </c>
      <c r="H547" s="9">
        <v>34000</v>
      </c>
      <c r="I547" s="11">
        <f t="shared" si="21"/>
        <v>3270.7599999999984</v>
      </c>
      <c r="J547" s="128">
        <f t="shared" si="22"/>
        <v>3058.3000000000193</v>
      </c>
      <c r="K547" s="9"/>
    </row>
    <row r="548" spans="1:11" ht="63" x14ac:dyDescent="0.35">
      <c r="A548" s="323">
        <v>44211</v>
      </c>
      <c r="B548" s="312" t="s">
        <v>3057</v>
      </c>
      <c r="C548" s="296" t="s">
        <v>2934</v>
      </c>
      <c r="D548" s="42" t="s">
        <v>3058</v>
      </c>
      <c r="E548" s="51">
        <v>591390</v>
      </c>
      <c r="F548" s="16">
        <v>1853742</v>
      </c>
      <c r="G548" s="9">
        <v>30369.1</v>
      </c>
      <c r="H548" s="9">
        <v>30000</v>
      </c>
      <c r="I548" s="11">
        <f t="shared" si="21"/>
        <v>-369.09999999999854</v>
      </c>
      <c r="J548" s="128">
        <f t="shared" si="22"/>
        <v>2689.2000000000207</v>
      </c>
      <c r="K548" s="9"/>
    </row>
    <row r="549" spans="1:11" ht="63" x14ac:dyDescent="0.4">
      <c r="A549" s="323">
        <v>44211</v>
      </c>
      <c r="B549" s="312" t="s">
        <v>3052</v>
      </c>
      <c r="C549" s="285" t="s">
        <v>2798</v>
      </c>
      <c r="D549" s="42" t="s">
        <v>3053</v>
      </c>
      <c r="E549" s="51">
        <v>591390</v>
      </c>
      <c r="F549" s="16">
        <v>1853743</v>
      </c>
      <c r="G549" s="9">
        <v>30247.16</v>
      </c>
      <c r="H549" s="9">
        <v>30000</v>
      </c>
      <c r="I549" s="11">
        <f>H549-G549</f>
        <v>-247.15999999999985</v>
      </c>
      <c r="J549" s="128">
        <f t="shared" si="22"/>
        <v>2442.0400000000209</v>
      </c>
      <c r="K549" s="9"/>
    </row>
    <row r="550" spans="1:11" ht="78.75" x14ac:dyDescent="0.4">
      <c r="A550" s="323">
        <v>44215</v>
      </c>
      <c r="B550" s="312" t="s">
        <v>3069</v>
      </c>
      <c r="C550" s="285" t="s">
        <v>2798</v>
      </c>
      <c r="D550" s="42" t="s">
        <v>3072</v>
      </c>
      <c r="E550" s="51">
        <v>572460</v>
      </c>
      <c r="F550" s="16">
        <v>1855419</v>
      </c>
      <c r="G550" s="9">
        <v>30151.91</v>
      </c>
      <c r="H550" s="9">
        <v>29000</v>
      </c>
      <c r="I550" s="11">
        <f>H550-G550</f>
        <v>-1151.9099999999999</v>
      </c>
      <c r="J550" s="128">
        <f t="shared" si="22"/>
        <v>1290.130000000021</v>
      </c>
      <c r="K550" s="9"/>
    </row>
    <row r="551" spans="1:11" ht="45" x14ac:dyDescent="0.4">
      <c r="A551" s="323"/>
      <c r="B551" s="321" t="s">
        <v>3070</v>
      </c>
      <c r="C551" s="285"/>
      <c r="D551" s="42" t="s">
        <v>3072</v>
      </c>
      <c r="E551" s="51">
        <v>0</v>
      </c>
      <c r="F551" s="16" t="s">
        <v>3071</v>
      </c>
      <c r="G551" s="9">
        <v>0</v>
      </c>
      <c r="H551" s="269">
        <v>596.91999999999996</v>
      </c>
      <c r="I551" s="11">
        <f>H551-G551</f>
        <v>596.91999999999996</v>
      </c>
      <c r="J551" s="128">
        <f t="shared" si="22"/>
        <v>1887.0500000000211</v>
      </c>
      <c r="K551" s="9"/>
    </row>
    <row r="552" spans="1:11" ht="63" x14ac:dyDescent="0.35">
      <c r="A552" s="323">
        <v>44217</v>
      </c>
      <c r="B552" s="312" t="s">
        <v>3060</v>
      </c>
      <c r="C552" s="296" t="s">
        <v>2934</v>
      </c>
      <c r="D552" s="42" t="s">
        <v>3061</v>
      </c>
      <c r="E552" s="51">
        <v>574635</v>
      </c>
      <c r="F552" s="16">
        <v>1856271</v>
      </c>
      <c r="G552" s="9">
        <v>29882.91</v>
      </c>
      <c r="H552" s="9">
        <v>29000</v>
      </c>
      <c r="I552" s="11">
        <f t="shared" si="21"/>
        <v>-882.90999999999985</v>
      </c>
      <c r="J552" s="128">
        <f t="shared" si="22"/>
        <v>1004.1400000000212</v>
      </c>
      <c r="K552" s="9"/>
    </row>
    <row r="553" spans="1:11" ht="63" x14ac:dyDescent="0.4">
      <c r="A553" s="323">
        <v>44218</v>
      </c>
      <c r="B553" s="312" t="s">
        <v>3062</v>
      </c>
      <c r="C553" s="285" t="s">
        <v>2798</v>
      </c>
      <c r="D553" s="42" t="s">
        <v>3063</v>
      </c>
      <c r="E553" s="51">
        <v>574722</v>
      </c>
      <c r="F553" s="16">
        <v>1856642</v>
      </c>
      <c r="G553" s="9">
        <v>29968.23</v>
      </c>
      <c r="H553" s="9">
        <v>29000</v>
      </c>
      <c r="I553" s="11">
        <f t="shared" ref="I553:I620" si="23">H553-G553</f>
        <v>-968.22999999999956</v>
      </c>
      <c r="J553" s="128">
        <f t="shared" si="22"/>
        <v>35.910000000021682</v>
      </c>
      <c r="K553" s="9"/>
    </row>
    <row r="554" spans="1:11" ht="63" x14ac:dyDescent="0.35">
      <c r="A554" s="323">
        <v>44221</v>
      </c>
      <c r="B554" s="312" t="s">
        <v>3064</v>
      </c>
      <c r="C554" s="296" t="s">
        <v>2934</v>
      </c>
      <c r="D554" s="42" t="s">
        <v>3065</v>
      </c>
      <c r="E554" s="51">
        <v>624247</v>
      </c>
      <c r="F554" s="16">
        <v>1856643</v>
      </c>
      <c r="G554" s="9">
        <v>30186.25</v>
      </c>
      <c r="H554" s="9">
        <v>31000</v>
      </c>
      <c r="I554" s="11">
        <f t="shared" si="23"/>
        <v>813.75</v>
      </c>
      <c r="J554" s="128">
        <f t="shared" si="22"/>
        <v>849.66000000002168</v>
      </c>
      <c r="K554" s="9"/>
    </row>
    <row r="555" spans="1:11" ht="63" x14ac:dyDescent="0.35">
      <c r="A555" s="323">
        <v>44222</v>
      </c>
      <c r="B555" s="312" t="s">
        <v>3073</v>
      </c>
      <c r="C555" s="296" t="s">
        <v>2934</v>
      </c>
      <c r="D555" s="81" t="s">
        <v>3074</v>
      </c>
      <c r="E555" s="51">
        <v>352397.5</v>
      </c>
      <c r="F555" s="16">
        <v>1857234</v>
      </c>
      <c r="G555" s="9">
        <v>16965.310000000001</v>
      </c>
      <c r="H555" s="9">
        <v>17500</v>
      </c>
      <c r="I555" s="11">
        <f t="shared" si="23"/>
        <v>534.68999999999869</v>
      </c>
      <c r="J555" s="128">
        <f t="shared" si="22"/>
        <v>1384.3500000000204</v>
      </c>
      <c r="K555" s="9"/>
    </row>
    <row r="556" spans="1:11" ht="63" x14ac:dyDescent="0.4">
      <c r="A556" s="323">
        <v>44222</v>
      </c>
      <c r="B556" s="312" t="s">
        <v>3067</v>
      </c>
      <c r="C556" s="285" t="s">
        <v>2798</v>
      </c>
      <c r="D556" s="42" t="s">
        <v>3068</v>
      </c>
      <c r="E556" s="51">
        <v>621550</v>
      </c>
      <c r="F556" s="16">
        <v>1858110</v>
      </c>
      <c r="G556" s="9">
        <v>29618.03</v>
      </c>
      <c r="H556" s="9">
        <v>31000</v>
      </c>
      <c r="I556" s="11">
        <f t="shared" si="23"/>
        <v>1381.9700000000012</v>
      </c>
      <c r="J556" s="128">
        <f t="shared" si="22"/>
        <v>2766.3200000000215</v>
      </c>
      <c r="K556" s="9"/>
    </row>
    <row r="557" spans="1:11" ht="63" x14ac:dyDescent="0.35">
      <c r="A557" s="323">
        <v>44224</v>
      </c>
      <c r="B557" s="312" t="s">
        <v>3075</v>
      </c>
      <c r="C557" s="296" t="s">
        <v>2934</v>
      </c>
      <c r="D557" s="42" t="s">
        <v>3076</v>
      </c>
      <c r="E557" s="51">
        <v>610800</v>
      </c>
      <c r="F557" s="16">
        <v>1859067</v>
      </c>
      <c r="G557" s="9">
        <v>29830.82</v>
      </c>
      <c r="H557" s="9">
        <v>30000</v>
      </c>
      <c r="I557" s="11">
        <f t="shared" si="23"/>
        <v>169.18000000000029</v>
      </c>
      <c r="J557" s="128">
        <f t="shared" si="22"/>
        <v>2935.5000000000218</v>
      </c>
      <c r="K557" s="9"/>
    </row>
    <row r="558" spans="1:11" ht="63" x14ac:dyDescent="0.4">
      <c r="A558" s="323">
        <v>44225</v>
      </c>
      <c r="B558" s="312" t="s">
        <v>3077</v>
      </c>
      <c r="C558" s="285" t="s">
        <v>2798</v>
      </c>
      <c r="D558" s="42" t="s">
        <v>3078</v>
      </c>
      <c r="E558" s="51">
        <v>585365</v>
      </c>
      <c r="F558" s="16">
        <v>1859867</v>
      </c>
      <c r="G558" s="9">
        <v>29499.53</v>
      </c>
      <c r="H558" s="9">
        <v>29000</v>
      </c>
      <c r="I558" s="11">
        <f t="shared" si="23"/>
        <v>-499.52999999999884</v>
      </c>
      <c r="J558" s="128">
        <f t="shared" si="22"/>
        <v>2435.970000000023</v>
      </c>
      <c r="K558" s="9"/>
    </row>
    <row r="559" spans="1:11" ht="63" x14ac:dyDescent="0.4">
      <c r="A559" s="323">
        <v>44225</v>
      </c>
      <c r="B559" s="312" t="s">
        <v>3079</v>
      </c>
      <c r="C559" s="285" t="s">
        <v>2798</v>
      </c>
      <c r="D559" s="42" t="s">
        <v>3080</v>
      </c>
      <c r="E559" s="51">
        <v>595370</v>
      </c>
      <c r="F559" s="16">
        <v>1859868</v>
      </c>
      <c r="G559" s="9">
        <v>29014.85</v>
      </c>
      <c r="H559" s="9">
        <v>29000</v>
      </c>
      <c r="I559" s="11">
        <f t="shared" si="23"/>
        <v>-14.849999999998545</v>
      </c>
      <c r="J559" s="128">
        <f t="shared" si="22"/>
        <v>2421.1200000000244</v>
      </c>
      <c r="K559" s="9"/>
    </row>
    <row r="560" spans="1:11" ht="63" x14ac:dyDescent="0.35">
      <c r="A560" s="323">
        <v>44231</v>
      </c>
      <c r="B560" s="322" t="s">
        <v>3087</v>
      </c>
      <c r="C560" s="296" t="s">
        <v>2934</v>
      </c>
      <c r="D560" s="42" t="s">
        <v>3088</v>
      </c>
      <c r="E560" s="51">
        <v>623572.5</v>
      </c>
      <c r="F560" s="16">
        <v>1861999</v>
      </c>
      <c r="G560" s="9">
        <v>29963.200000000001</v>
      </c>
      <c r="H560" s="9">
        <v>30500</v>
      </c>
      <c r="I560" s="11">
        <f t="shared" si="23"/>
        <v>536.79999999999927</v>
      </c>
      <c r="J560" s="128">
        <f t="shared" si="22"/>
        <v>2957.9200000000237</v>
      </c>
      <c r="K560" s="9"/>
    </row>
    <row r="561" spans="1:11" ht="63" x14ac:dyDescent="0.4">
      <c r="A561" s="323">
        <v>44232</v>
      </c>
      <c r="B561" s="322" t="s">
        <v>3082</v>
      </c>
      <c r="C561" s="285" t="s">
        <v>2798</v>
      </c>
      <c r="D561" s="42" t="s">
        <v>3081</v>
      </c>
      <c r="E561" s="51">
        <v>620980</v>
      </c>
      <c r="F561" s="16">
        <v>1862395</v>
      </c>
      <c r="G561" s="9">
        <v>31611.51</v>
      </c>
      <c r="H561" s="9">
        <v>30500</v>
      </c>
      <c r="I561" s="11">
        <f t="shared" si="23"/>
        <v>-1111.5099999999984</v>
      </c>
      <c r="J561" s="128">
        <f t="shared" ref="J561" si="24">J560+I561</f>
        <v>1846.4100000000253</v>
      </c>
      <c r="K561" s="9"/>
    </row>
    <row r="562" spans="1:11" ht="63" x14ac:dyDescent="0.4">
      <c r="A562" s="323">
        <v>44232</v>
      </c>
      <c r="B562" s="322" t="s">
        <v>3083</v>
      </c>
      <c r="C562" s="285" t="s">
        <v>2798</v>
      </c>
      <c r="D562" s="42" t="s">
        <v>3084</v>
      </c>
      <c r="E562" s="51">
        <v>614880</v>
      </c>
      <c r="F562" s="16">
        <v>1862396</v>
      </c>
      <c r="G562" s="9">
        <v>31296.87</v>
      </c>
      <c r="H562" s="9">
        <v>30500</v>
      </c>
      <c r="I562" s="11">
        <f t="shared" si="23"/>
        <v>-796.86999999999898</v>
      </c>
      <c r="J562" s="128">
        <f t="shared" ref="J562:J618" si="25">J561+I562</f>
        <v>1049.5400000000263</v>
      </c>
      <c r="K562" s="9"/>
    </row>
    <row r="563" spans="1:11" ht="63" x14ac:dyDescent="0.35">
      <c r="A563" s="323">
        <v>44235</v>
      </c>
      <c r="B563" s="322" t="s">
        <v>3097</v>
      </c>
      <c r="C563" s="296" t="s">
        <v>2934</v>
      </c>
      <c r="D563" s="42" t="s">
        <v>3098</v>
      </c>
      <c r="E563" s="51">
        <v>352537.5</v>
      </c>
      <c r="F563" s="16">
        <v>1863529</v>
      </c>
      <c r="G563" s="9">
        <v>18104.86</v>
      </c>
      <c r="H563" s="9">
        <v>17500</v>
      </c>
      <c r="I563" s="11">
        <f t="shared" si="23"/>
        <v>-604.86000000000058</v>
      </c>
      <c r="J563" s="128">
        <f t="shared" si="25"/>
        <v>444.68000000002576</v>
      </c>
      <c r="K563" s="9"/>
    </row>
    <row r="564" spans="1:11" ht="63" x14ac:dyDescent="0.4">
      <c r="A564" s="323">
        <v>44236</v>
      </c>
      <c r="B564" s="322" t="s">
        <v>3089</v>
      </c>
      <c r="C564" s="285" t="s">
        <v>2798</v>
      </c>
      <c r="D564" s="42" t="s">
        <v>3090</v>
      </c>
      <c r="E564" s="51">
        <v>644800</v>
      </c>
      <c r="F564" s="16">
        <v>1863940</v>
      </c>
      <c r="G564" s="9">
        <v>34231.86</v>
      </c>
      <c r="H564" s="9">
        <v>32000</v>
      </c>
      <c r="I564" s="11">
        <f t="shared" si="23"/>
        <v>-2231.8600000000006</v>
      </c>
      <c r="J564" s="128">
        <f t="shared" si="25"/>
        <v>-1787.1799999999748</v>
      </c>
      <c r="K564" s="9"/>
    </row>
    <row r="565" spans="1:11" ht="63" x14ac:dyDescent="0.4">
      <c r="A565" s="323">
        <v>44238</v>
      </c>
      <c r="B565" s="322" t="s">
        <v>3093</v>
      </c>
      <c r="C565" s="285" t="s">
        <v>2798</v>
      </c>
      <c r="D565" s="42" t="s">
        <v>3094</v>
      </c>
      <c r="E565" s="51">
        <v>660660</v>
      </c>
      <c r="F565" s="16">
        <v>1864763</v>
      </c>
      <c r="G565" s="9">
        <v>34439.279999999999</v>
      </c>
      <c r="H565" s="9">
        <v>33000</v>
      </c>
      <c r="I565" s="11">
        <f t="shared" si="23"/>
        <v>-1439.2799999999988</v>
      </c>
      <c r="J565" s="128">
        <f t="shared" si="25"/>
        <v>-3226.4599999999737</v>
      </c>
      <c r="K565" s="9"/>
    </row>
    <row r="566" spans="1:11" ht="63" x14ac:dyDescent="0.4">
      <c r="A566" s="323">
        <v>44239</v>
      </c>
      <c r="B566" s="322" t="s">
        <v>3100</v>
      </c>
      <c r="C566" s="285" t="s">
        <v>2798</v>
      </c>
      <c r="D566" s="42" t="s">
        <v>3101</v>
      </c>
      <c r="E566" s="51">
        <v>738705</v>
      </c>
      <c r="F566" s="16">
        <v>1866405</v>
      </c>
      <c r="G566" s="9">
        <v>34631.089999999997</v>
      </c>
      <c r="H566" s="9">
        <v>37000</v>
      </c>
      <c r="I566" s="11">
        <f t="shared" si="23"/>
        <v>2368.9100000000035</v>
      </c>
      <c r="J566" s="128">
        <f t="shared" si="25"/>
        <v>-857.54999999997017</v>
      </c>
      <c r="K566" s="9"/>
    </row>
    <row r="567" spans="1:11" ht="63" x14ac:dyDescent="0.4">
      <c r="A567" s="323">
        <v>44239</v>
      </c>
      <c r="B567" s="322" t="s">
        <v>3095</v>
      </c>
      <c r="C567" s="285" t="s">
        <v>2798</v>
      </c>
      <c r="D567" s="42" t="s">
        <v>3096</v>
      </c>
      <c r="E567" s="51">
        <v>738705</v>
      </c>
      <c r="F567" s="16">
        <v>1865318</v>
      </c>
      <c r="G567" s="9">
        <v>34651.64</v>
      </c>
      <c r="H567" s="9">
        <v>37000</v>
      </c>
      <c r="I567" s="11">
        <f t="shared" si="23"/>
        <v>2348.3600000000006</v>
      </c>
      <c r="J567" s="128">
        <f t="shared" si="25"/>
        <v>1490.8100000000304</v>
      </c>
      <c r="K567" s="9"/>
    </row>
    <row r="568" spans="1:11" ht="63" x14ac:dyDescent="0.4">
      <c r="A568" s="323">
        <v>44243</v>
      </c>
      <c r="B568" s="322" t="s">
        <v>3102</v>
      </c>
      <c r="C568" s="285" t="s">
        <v>2798</v>
      </c>
      <c r="D568" s="42" t="s">
        <v>3099</v>
      </c>
      <c r="E568" s="51">
        <v>739445</v>
      </c>
      <c r="F568" s="16">
        <v>1866406</v>
      </c>
      <c r="G568" s="9">
        <v>34002.58</v>
      </c>
      <c r="H568" s="9">
        <v>37000</v>
      </c>
      <c r="I568" s="11">
        <f t="shared" si="23"/>
        <v>2997.4199999999983</v>
      </c>
      <c r="J568" s="128">
        <f t="shared" si="25"/>
        <v>4488.2300000000287</v>
      </c>
      <c r="K568" s="9"/>
    </row>
    <row r="569" spans="1:11" ht="63" x14ac:dyDescent="0.4">
      <c r="A569" s="323">
        <v>44245</v>
      </c>
      <c r="B569" s="322" t="s">
        <v>3103</v>
      </c>
      <c r="C569" s="285" t="s">
        <v>2798</v>
      </c>
      <c r="D569" s="42" t="s">
        <v>3104</v>
      </c>
      <c r="E569" s="51">
        <v>735660</v>
      </c>
      <c r="F569" s="16">
        <v>1867342</v>
      </c>
      <c r="G569" s="9">
        <v>35644.120000000003</v>
      </c>
      <c r="H569" s="9">
        <v>36000</v>
      </c>
      <c r="I569" s="11">
        <f t="shared" si="23"/>
        <v>355.87999999999738</v>
      </c>
      <c r="J569" s="128">
        <f t="shared" si="25"/>
        <v>4844.110000000026</v>
      </c>
      <c r="K569" s="9"/>
    </row>
    <row r="570" spans="1:11" ht="63" x14ac:dyDescent="0.4">
      <c r="A570" s="323">
        <v>44246</v>
      </c>
      <c r="B570" s="322" t="s">
        <v>3105</v>
      </c>
      <c r="C570" s="285" t="s">
        <v>2798</v>
      </c>
      <c r="D570" s="42" t="s">
        <v>3106</v>
      </c>
      <c r="E570" s="51">
        <v>738000</v>
      </c>
      <c r="F570" s="16">
        <v>1867687</v>
      </c>
      <c r="G570" s="9">
        <v>36018.11</v>
      </c>
      <c r="H570" s="9">
        <v>36000</v>
      </c>
      <c r="I570" s="11">
        <f t="shared" si="23"/>
        <v>-18.110000000000582</v>
      </c>
      <c r="J570" s="128">
        <f t="shared" si="25"/>
        <v>4826.0000000000255</v>
      </c>
      <c r="K570" s="9"/>
    </row>
    <row r="571" spans="1:11" ht="63" x14ac:dyDescent="0.4">
      <c r="A571" s="323">
        <v>44249</v>
      </c>
      <c r="B571" s="322" t="s">
        <v>3107</v>
      </c>
      <c r="C571" s="285" t="s">
        <v>2798</v>
      </c>
      <c r="D571" s="42" t="s">
        <v>3108</v>
      </c>
      <c r="E571" s="51">
        <v>382950</v>
      </c>
      <c r="F571" s="16">
        <v>1868300</v>
      </c>
      <c r="G571" s="9">
        <v>19976.77</v>
      </c>
      <c r="H571" s="9">
        <v>18500</v>
      </c>
      <c r="I571" s="11">
        <f t="shared" si="23"/>
        <v>-1476.7700000000004</v>
      </c>
      <c r="J571" s="128">
        <f t="shared" si="25"/>
        <v>3349.230000000025</v>
      </c>
      <c r="K571" s="9"/>
    </row>
    <row r="572" spans="1:11" ht="60" x14ac:dyDescent="0.35">
      <c r="A572" s="323">
        <v>44249</v>
      </c>
      <c r="B572" s="322" t="s">
        <v>3111</v>
      </c>
      <c r="C572" s="296" t="s">
        <v>2934</v>
      </c>
      <c r="D572" s="42" t="s">
        <v>3112</v>
      </c>
      <c r="E572" s="51">
        <v>745920</v>
      </c>
      <c r="F572" s="16">
        <v>1868029</v>
      </c>
      <c r="G572" s="9">
        <v>35725.64</v>
      </c>
      <c r="H572" s="9">
        <v>36000</v>
      </c>
      <c r="I572" s="11">
        <f t="shared" si="23"/>
        <v>274.36000000000058</v>
      </c>
      <c r="J572" s="128">
        <f t="shared" si="25"/>
        <v>3623.5900000000256</v>
      </c>
      <c r="K572" s="9"/>
    </row>
    <row r="573" spans="1:11" ht="60" x14ac:dyDescent="0.35">
      <c r="A573" s="323">
        <v>44251</v>
      </c>
      <c r="B573" s="322" t="s">
        <v>3115</v>
      </c>
      <c r="C573" s="296" t="s">
        <v>2934</v>
      </c>
      <c r="D573" s="42" t="s">
        <v>3116</v>
      </c>
      <c r="E573" s="51">
        <v>699822</v>
      </c>
      <c r="F573" s="16">
        <v>1869349</v>
      </c>
      <c r="G573" s="9">
        <v>35614.239999999998</v>
      </c>
      <c r="H573" s="9">
        <v>34000</v>
      </c>
      <c r="I573" s="11">
        <f t="shared" si="23"/>
        <v>-1614.239999999998</v>
      </c>
      <c r="J573" s="128">
        <f t="shared" si="25"/>
        <v>2009.3500000000276</v>
      </c>
      <c r="K573" s="9"/>
    </row>
    <row r="574" spans="1:11" ht="60" x14ac:dyDescent="0.4">
      <c r="A574" s="323">
        <v>44252</v>
      </c>
      <c r="B574" s="322" t="s">
        <v>3119</v>
      </c>
      <c r="C574" s="285" t="s">
        <v>2798</v>
      </c>
      <c r="D574" s="42" t="s">
        <v>3117</v>
      </c>
      <c r="E574" s="51">
        <v>736668</v>
      </c>
      <c r="F574" s="16">
        <v>1870484</v>
      </c>
      <c r="G574" s="9">
        <v>36303.01</v>
      </c>
      <c r="H574" s="9">
        <v>36000</v>
      </c>
      <c r="I574" s="11">
        <f t="shared" si="23"/>
        <v>-303.01000000000204</v>
      </c>
      <c r="J574" s="128">
        <f t="shared" si="25"/>
        <v>1706.3400000000256</v>
      </c>
      <c r="K574" s="9"/>
    </row>
    <row r="575" spans="1:11" ht="60" x14ac:dyDescent="0.4">
      <c r="A575" s="323">
        <v>44253</v>
      </c>
      <c r="B575" s="322" t="s">
        <v>3118</v>
      </c>
      <c r="C575" s="285" t="s">
        <v>2798</v>
      </c>
      <c r="D575" s="42" t="s">
        <v>3120</v>
      </c>
      <c r="E575" s="51">
        <v>753480</v>
      </c>
      <c r="F575" s="16">
        <v>1870485</v>
      </c>
      <c r="G575" s="9">
        <v>34744.04</v>
      </c>
      <c r="H575" s="9">
        <v>36000</v>
      </c>
      <c r="I575" s="11">
        <f t="shared" si="23"/>
        <v>1255.9599999999991</v>
      </c>
      <c r="J575" s="128">
        <f t="shared" si="25"/>
        <v>2962.3000000000247</v>
      </c>
      <c r="K575" s="9"/>
    </row>
    <row r="576" spans="1:11" ht="60" x14ac:dyDescent="0.4">
      <c r="A576" s="323">
        <v>44256</v>
      </c>
      <c r="B576" s="258" t="s">
        <v>3121</v>
      </c>
      <c r="C576" s="285" t="s">
        <v>2798</v>
      </c>
      <c r="D576" s="42" t="s">
        <v>3122</v>
      </c>
      <c r="E576" s="51">
        <v>746280</v>
      </c>
      <c r="F576" s="16">
        <v>1870813</v>
      </c>
      <c r="G576" s="9">
        <v>34205.49</v>
      </c>
      <c r="H576" s="9">
        <v>36000</v>
      </c>
      <c r="I576" s="11">
        <f t="shared" si="23"/>
        <v>1794.510000000002</v>
      </c>
      <c r="J576" s="128">
        <f t="shared" si="25"/>
        <v>4756.8100000000268</v>
      </c>
      <c r="K576" s="9"/>
    </row>
    <row r="577" spans="1:11" ht="60" x14ac:dyDescent="0.4">
      <c r="A577" s="323">
        <v>44257</v>
      </c>
      <c r="B577" s="258" t="s">
        <v>3123</v>
      </c>
      <c r="C577" s="285" t="s">
        <v>2798</v>
      </c>
      <c r="D577" s="42" t="s">
        <v>3124</v>
      </c>
      <c r="E577" s="51">
        <v>672587.5</v>
      </c>
      <c r="F577" s="16">
        <v>1872696</v>
      </c>
      <c r="G577" s="9">
        <v>33613.339999999997</v>
      </c>
      <c r="H577" s="9">
        <v>32500</v>
      </c>
      <c r="I577" s="11">
        <f t="shared" si="23"/>
        <v>-1113.3399999999965</v>
      </c>
      <c r="J577" s="128">
        <f t="shared" si="25"/>
        <v>3643.4700000000303</v>
      </c>
      <c r="K577" s="9"/>
    </row>
    <row r="578" spans="1:11" ht="60" x14ac:dyDescent="0.35">
      <c r="A578" s="323">
        <v>44258</v>
      </c>
      <c r="B578" s="258" t="s">
        <v>3137</v>
      </c>
      <c r="C578" s="296" t="s">
        <v>2934</v>
      </c>
      <c r="D578" s="42" t="s">
        <v>3138</v>
      </c>
      <c r="E578" s="51">
        <v>673075</v>
      </c>
      <c r="F578" s="16">
        <v>1872697</v>
      </c>
      <c r="G578" s="9">
        <v>33379.83</v>
      </c>
      <c r="H578" s="9">
        <v>32500</v>
      </c>
      <c r="I578" s="11">
        <f t="shared" si="23"/>
        <v>-879.83000000000175</v>
      </c>
      <c r="J578" s="128">
        <f t="shared" si="25"/>
        <v>2763.6400000000285</v>
      </c>
      <c r="K578" s="9"/>
    </row>
    <row r="579" spans="1:11" ht="60" x14ac:dyDescent="0.4">
      <c r="A579" s="323">
        <v>44260</v>
      </c>
      <c r="B579" s="258" t="s">
        <v>3127</v>
      </c>
      <c r="C579" s="285" t="s">
        <v>2798</v>
      </c>
      <c r="D579" s="42" t="s">
        <v>3128</v>
      </c>
      <c r="E579" s="51">
        <v>734677.5</v>
      </c>
      <c r="F579" s="16">
        <v>1873349</v>
      </c>
      <c r="G579" s="9">
        <v>33948.69</v>
      </c>
      <c r="H579" s="9">
        <v>34500</v>
      </c>
      <c r="I579" s="11">
        <f t="shared" si="23"/>
        <v>551.30999999999767</v>
      </c>
      <c r="J579" s="128">
        <f t="shared" si="25"/>
        <v>3314.9500000000262</v>
      </c>
      <c r="K579" s="9"/>
    </row>
    <row r="580" spans="1:11" ht="60" x14ac:dyDescent="0.4">
      <c r="A580" s="323">
        <v>44260</v>
      </c>
      <c r="B580" s="258" t="s">
        <v>3129</v>
      </c>
      <c r="C580" s="285" t="s">
        <v>2798</v>
      </c>
      <c r="D580" s="42" t="s">
        <v>3130</v>
      </c>
      <c r="E580" s="51">
        <v>736575</v>
      </c>
      <c r="F580" s="16">
        <v>1873673</v>
      </c>
      <c r="G580" s="9">
        <v>33352.68</v>
      </c>
      <c r="H580" s="9">
        <v>34500</v>
      </c>
      <c r="I580" s="11">
        <f t="shared" si="23"/>
        <v>1147.3199999999997</v>
      </c>
      <c r="J580" s="128">
        <f t="shared" si="25"/>
        <v>4462.2700000000259</v>
      </c>
      <c r="K580" s="9"/>
    </row>
    <row r="581" spans="1:11" ht="60" x14ac:dyDescent="0.35">
      <c r="A581" s="323">
        <v>44264</v>
      </c>
      <c r="B581" s="258" t="s">
        <v>3141</v>
      </c>
      <c r="C581" s="296" t="s">
        <v>2934</v>
      </c>
      <c r="D581" s="42" t="s">
        <v>3142</v>
      </c>
      <c r="E581" s="51">
        <v>747845</v>
      </c>
      <c r="F581" s="16">
        <v>1874842</v>
      </c>
      <c r="G581" s="9">
        <v>34882.769999999997</v>
      </c>
      <c r="H581" s="9">
        <v>35000</v>
      </c>
      <c r="I581" s="11">
        <f t="shared" si="23"/>
        <v>117.2300000000032</v>
      </c>
      <c r="J581" s="128">
        <f t="shared" si="25"/>
        <v>4579.5000000000291</v>
      </c>
      <c r="K581" s="9"/>
    </row>
    <row r="582" spans="1:11" ht="60" x14ac:dyDescent="0.4">
      <c r="A582" s="323">
        <v>44265</v>
      </c>
      <c r="B582" s="258" t="s">
        <v>3133</v>
      </c>
      <c r="C582" s="285" t="s">
        <v>2798</v>
      </c>
      <c r="D582" s="42" t="s">
        <v>3134</v>
      </c>
      <c r="E582" s="51">
        <v>748020</v>
      </c>
      <c r="F582" s="16">
        <v>1874843</v>
      </c>
      <c r="G582" s="9">
        <v>35391.69</v>
      </c>
      <c r="H582" s="9">
        <v>35000</v>
      </c>
      <c r="I582" s="11">
        <f t="shared" si="23"/>
        <v>-391.69000000000233</v>
      </c>
      <c r="J582" s="128">
        <f t="shared" si="25"/>
        <v>4187.8100000000268</v>
      </c>
      <c r="K582" s="9"/>
    </row>
    <row r="583" spans="1:11" ht="60" x14ac:dyDescent="0.4">
      <c r="A583" s="323">
        <v>44266</v>
      </c>
      <c r="B583" s="258" t="s">
        <v>3136</v>
      </c>
      <c r="C583" s="285" t="s">
        <v>2798</v>
      </c>
      <c r="D583" s="42" t="s">
        <v>3135</v>
      </c>
      <c r="E583" s="51">
        <v>756468</v>
      </c>
      <c r="F583" s="16">
        <v>1876036</v>
      </c>
      <c r="G583" s="9">
        <v>34837.14</v>
      </c>
      <c r="H583" s="9">
        <v>36000</v>
      </c>
      <c r="I583" s="11">
        <f t="shared" si="23"/>
        <v>1162.8600000000006</v>
      </c>
      <c r="J583" s="128">
        <f t="shared" si="25"/>
        <v>5350.6700000000274</v>
      </c>
      <c r="K583" s="9"/>
    </row>
    <row r="584" spans="1:11" ht="60" x14ac:dyDescent="0.35">
      <c r="A584" s="323">
        <v>44263</v>
      </c>
      <c r="B584" s="258" t="s">
        <v>3139</v>
      </c>
      <c r="C584" s="296" t="s">
        <v>2934</v>
      </c>
      <c r="D584" s="42" t="s">
        <v>3140</v>
      </c>
      <c r="E584" s="51">
        <v>450534</v>
      </c>
      <c r="F584" s="16">
        <v>1873859</v>
      </c>
      <c r="G584" s="9">
        <v>23041.5</v>
      </c>
      <c r="H584" s="9">
        <v>21000</v>
      </c>
      <c r="I584" s="11">
        <f t="shared" si="23"/>
        <v>-2041.5</v>
      </c>
      <c r="J584" s="128">
        <f t="shared" si="25"/>
        <v>3309.1700000000274</v>
      </c>
      <c r="K584" s="9"/>
    </row>
    <row r="585" spans="1:11" ht="60" x14ac:dyDescent="0.35">
      <c r="A585" s="323">
        <v>44267</v>
      </c>
      <c r="B585" s="258" t="s">
        <v>3143</v>
      </c>
      <c r="C585" s="296" t="s">
        <v>2934</v>
      </c>
      <c r="D585" s="42" t="s">
        <v>3144</v>
      </c>
      <c r="E585" s="51">
        <v>755550</v>
      </c>
      <c r="F585" s="16">
        <v>1875732</v>
      </c>
      <c r="G585" s="9">
        <v>34601.15</v>
      </c>
      <c r="H585" s="9">
        <v>36500</v>
      </c>
      <c r="I585" s="11">
        <f t="shared" si="23"/>
        <v>1898.8499999999985</v>
      </c>
      <c r="J585" s="128">
        <f t="shared" si="25"/>
        <v>5208.0200000000259</v>
      </c>
      <c r="K585" s="9"/>
    </row>
    <row r="586" spans="1:11" ht="60" x14ac:dyDescent="0.35">
      <c r="A586" s="323">
        <v>44271</v>
      </c>
      <c r="B586" s="258" t="s">
        <v>3145</v>
      </c>
      <c r="C586" s="296" t="s">
        <v>2934</v>
      </c>
      <c r="D586" s="42" t="s">
        <v>3146</v>
      </c>
      <c r="E586" s="51">
        <v>753141</v>
      </c>
      <c r="F586" s="16">
        <v>1876363</v>
      </c>
      <c r="G586" s="9">
        <v>36092.1</v>
      </c>
      <c r="H586" s="9">
        <v>36500</v>
      </c>
      <c r="I586" s="11">
        <f t="shared" si="23"/>
        <v>407.90000000000146</v>
      </c>
      <c r="J586" s="128">
        <f t="shared" si="25"/>
        <v>5615.9200000000274</v>
      </c>
      <c r="K586" s="9"/>
    </row>
    <row r="587" spans="1:11" ht="60" x14ac:dyDescent="0.35">
      <c r="A587" s="323">
        <v>44271</v>
      </c>
      <c r="B587" s="258" t="s">
        <v>3149</v>
      </c>
      <c r="C587" s="296" t="s">
        <v>2934</v>
      </c>
      <c r="D587" s="42" t="s">
        <v>3150</v>
      </c>
      <c r="E587" s="51">
        <v>742500</v>
      </c>
      <c r="F587" s="16">
        <v>1877486</v>
      </c>
      <c r="G587" s="9">
        <v>35385.31</v>
      </c>
      <c r="H587" s="9">
        <v>36000</v>
      </c>
      <c r="I587" s="11">
        <f t="shared" si="23"/>
        <v>614.69000000000233</v>
      </c>
      <c r="J587" s="128">
        <f t="shared" si="25"/>
        <v>6230.6100000000297</v>
      </c>
      <c r="K587" s="9"/>
    </row>
    <row r="588" spans="1:11" ht="60" x14ac:dyDescent="0.4">
      <c r="A588" s="323">
        <v>44272</v>
      </c>
      <c r="B588" s="258" t="s">
        <v>3147</v>
      </c>
      <c r="C588" s="285" t="s">
        <v>2798</v>
      </c>
      <c r="D588" s="42" t="s">
        <v>3148</v>
      </c>
      <c r="E588" s="51">
        <v>701420</v>
      </c>
      <c r="F588" s="16">
        <v>1877487</v>
      </c>
      <c r="G588" s="9">
        <v>35269.82</v>
      </c>
      <c r="H588" s="9">
        <v>34000</v>
      </c>
      <c r="I588" s="11">
        <f t="shared" si="23"/>
        <v>-1269.8199999999997</v>
      </c>
      <c r="J588" s="128">
        <f t="shared" si="25"/>
        <v>4960.79000000003</v>
      </c>
      <c r="K588" s="9"/>
    </row>
    <row r="589" spans="1:11" ht="60" x14ac:dyDescent="0.35">
      <c r="A589" s="323">
        <v>44274</v>
      </c>
      <c r="B589" s="258" t="s">
        <v>3155</v>
      </c>
      <c r="C589" s="296" t="s">
        <v>2934</v>
      </c>
      <c r="D589" s="42" t="s">
        <v>3156</v>
      </c>
      <c r="E589" s="51">
        <v>694450</v>
      </c>
      <c r="F589" s="16">
        <v>1878721</v>
      </c>
      <c r="G589" s="9">
        <v>35398.39</v>
      </c>
      <c r="H589" s="9">
        <v>34000</v>
      </c>
      <c r="I589" s="11">
        <f t="shared" si="23"/>
        <v>-1398.3899999999994</v>
      </c>
      <c r="J589" s="128">
        <f t="shared" si="25"/>
        <v>3562.4000000000306</v>
      </c>
      <c r="K589" s="9"/>
    </row>
    <row r="590" spans="1:11" ht="60" x14ac:dyDescent="0.4">
      <c r="A590" s="323">
        <v>44274</v>
      </c>
      <c r="B590" s="258" t="s">
        <v>3153</v>
      </c>
      <c r="C590" s="285" t="s">
        <v>2798</v>
      </c>
      <c r="D590" s="42" t="s">
        <v>3154</v>
      </c>
      <c r="E590" s="51">
        <v>694450</v>
      </c>
      <c r="F590" s="16">
        <v>1878722</v>
      </c>
      <c r="G590" s="9">
        <v>35875.25</v>
      </c>
      <c r="H590" s="9">
        <v>34000</v>
      </c>
      <c r="I590" s="11">
        <f t="shared" si="23"/>
        <v>-1875.25</v>
      </c>
      <c r="J590" s="128">
        <f>J588+I590</f>
        <v>3085.54000000003</v>
      </c>
      <c r="K590" s="9"/>
    </row>
    <row r="591" spans="1:11" ht="60" x14ac:dyDescent="0.35">
      <c r="A591" s="323">
        <v>44278</v>
      </c>
      <c r="B591" s="258" t="s">
        <v>3157</v>
      </c>
      <c r="C591" s="296" t="s">
        <v>2934</v>
      </c>
      <c r="D591" s="42" t="s">
        <v>3158</v>
      </c>
      <c r="E591" s="51">
        <v>741528</v>
      </c>
      <c r="F591" s="16">
        <v>1880247</v>
      </c>
      <c r="G591" s="9">
        <v>35463.31</v>
      </c>
      <c r="H591" s="9">
        <v>36000</v>
      </c>
      <c r="I591" s="11">
        <f t="shared" si="23"/>
        <v>536.69000000000233</v>
      </c>
      <c r="J591" s="128">
        <f t="shared" si="25"/>
        <v>3622.2300000000323</v>
      </c>
    </row>
    <row r="592" spans="1:11" ht="60" x14ac:dyDescent="0.35">
      <c r="A592" s="323">
        <v>44279</v>
      </c>
      <c r="B592" s="258" t="s">
        <v>3159</v>
      </c>
      <c r="C592" s="296" t="s">
        <v>2934</v>
      </c>
      <c r="D592" s="42" t="s">
        <v>3160</v>
      </c>
      <c r="E592" s="51">
        <v>750240</v>
      </c>
      <c r="F592" s="16">
        <v>1880248</v>
      </c>
      <c r="G592" s="9">
        <v>35361.75</v>
      </c>
      <c r="H592" s="9">
        <v>36000</v>
      </c>
      <c r="I592" s="11">
        <f t="shared" si="23"/>
        <v>638.25</v>
      </c>
      <c r="J592" s="128">
        <f t="shared" si="25"/>
        <v>4260.4800000000323</v>
      </c>
    </row>
    <row r="593" spans="1:11" ht="60" x14ac:dyDescent="0.4">
      <c r="A593" s="323">
        <v>44280</v>
      </c>
      <c r="B593" s="258" t="s">
        <v>3161</v>
      </c>
      <c r="C593" s="285" t="s">
        <v>2798</v>
      </c>
      <c r="D593" s="42" t="s">
        <v>3162</v>
      </c>
      <c r="E593" s="51">
        <v>750600</v>
      </c>
      <c r="F593" s="16">
        <v>1881217</v>
      </c>
      <c r="G593" s="9">
        <v>34702.21</v>
      </c>
      <c r="H593" s="9">
        <v>36000</v>
      </c>
      <c r="I593" s="11">
        <f t="shared" si="23"/>
        <v>1297.7900000000009</v>
      </c>
      <c r="J593" s="128">
        <f t="shared" si="25"/>
        <v>5558.2700000000332</v>
      </c>
    </row>
    <row r="594" spans="1:11" ht="60" x14ac:dyDescent="0.4">
      <c r="A594" s="323">
        <v>44281</v>
      </c>
      <c r="B594" s="258" t="s">
        <v>3166</v>
      </c>
      <c r="C594" s="285" t="s">
        <v>2798</v>
      </c>
      <c r="D594" s="42" t="s">
        <v>3165</v>
      </c>
      <c r="E594" s="51">
        <v>747540</v>
      </c>
      <c r="F594" s="16">
        <v>1881551</v>
      </c>
      <c r="G594" s="9">
        <v>36121.480000000003</v>
      </c>
      <c r="H594" s="9">
        <v>36000</v>
      </c>
      <c r="I594" s="11">
        <f t="shared" si="23"/>
        <v>-121.4800000000032</v>
      </c>
      <c r="J594" s="128">
        <f t="shared" si="25"/>
        <v>5436.79000000003</v>
      </c>
    </row>
    <row r="595" spans="1:11" ht="60" x14ac:dyDescent="0.4">
      <c r="A595" s="323">
        <v>44281</v>
      </c>
      <c r="B595" s="258" t="s">
        <v>3167</v>
      </c>
      <c r="C595" s="285" t="s">
        <v>2798</v>
      </c>
      <c r="D595" s="42" t="s">
        <v>3168</v>
      </c>
      <c r="E595" s="51">
        <v>743760</v>
      </c>
      <c r="F595" s="16">
        <v>1881552</v>
      </c>
      <c r="G595" s="9">
        <v>36003.480000000003</v>
      </c>
      <c r="H595" s="9">
        <v>36000</v>
      </c>
      <c r="I595" s="11">
        <f t="shared" si="23"/>
        <v>-3.4800000000032014</v>
      </c>
      <c r="J595" s="128">
        <f t="shared" si="25"/>
        <v>5433.3100000000268</v>
      </c>
    </row>
    <row r="596" spans="1:11" ht="60" x14ac:dyDescent="0.35">
      <c r="A596" s="323">
        <v>44284</v>
      </c>
      <c r="B596" s="258" t="s">
        <v>3170</v>
      </c>
      <c r="C596" s="296" t="s">
        <v>2934</v>
      </c>
      <c r="D596" s="42" t="s">
        <v>3169</v>
      </c>
      <c r="E596" s="51">
        <v>733075</v>
      </c>
      <c r="F596" s="16">
        <v>1883234</v>
      </c>
      <c r="G596" s="9">
        <v>35902.519999999997</v>
      </c>
      <c r="H596" s="9">
        <v>35500</v>
      </c>
      <c r="I596" s="11">
        <f t="shared" si="23"/>
        <v>-402.5199999999968</v>
      </c>
      <c r="J596" s="128">
        <f t="shared" si="25"/>
        <v>5030.79000000003</v>
      </c>
    </row>
    <row r="597" spans="1:11" ht="60" x14ac:dyDescent="0.4">
      <c r="A597" s="323">
        <v>44285</v>
      </c>
      <c r="B597" s="258" t="s">
        <v>3171</v>
      </c>
      <c r="C597" s="285" t="s">
        <v>2798</v>
      </c>
      <c r="D597" s="42" t="s">
        <v>3172</v>
      </c>
      <c r="E597" s="51">
        <v>731761.5</v>
      </c>
      <c r="F597" s="16">
        <v>1883235</v>
      </c>
      <c r="G597" s="9">
        <v>35255.620000000003</v>
      </c>
      <c r="H597" s="9">
        <v>35500</v>
      </c>
      <c r="I597" s="11">
        <f t="shared" si="23"/>
        <v>244.37999999999738</v>
      </c>
      <c r="J597" s="128">
        <f t="shared" si="25"/>
        <v>5275.1700000000274</v>
      </c>
    </row>
    <row r="598" spans="1:11" ht="60" x14ac:dyDescent="0.4">
      <c r="A598" s="323">
        <v>44286</v>
      </c>
      <c r="B598" s="258" t="s">
        <v>3175</v>
      </c>
      <c r="C598" s="285" t="s">
        <v>2798</v>
      </c>
      <c r="D598" s="42" t="s">
        <v>3176</v>
      </c>
      <c r="E598" s="51">
        <v>720825</v>
      </c>
      <c r="F598" s="16">
        <v>1884662</v>
      </c>
      <c r="G598" s="9">
        <v>36685.08</v>
      </c>
      <c r="H598" s="9">
        <v>35000</v>
      </c>
      <c r="I598" s="11">
        <f t="shared" si="23"/>
        <v>-1685.0800000000017</v>
      </c>
      <c r="J598" s="128">
        <f t="shared" si="25"/>
        <v>3590.0900000000256</v>
      </c>
    </row>
    <row r="599" spans="1:11" ht="60" x14ac:dyDescent="0.35">
      <c r="A599" s="323">
        <v>44291</v>
      </c>
      <c r="B599" s="338" t="s">
        <v>3179</v>
      </c>
      <c r="C599" s="296" t="s">
        <v>2934</v>
      </c>
      <c r="D599" s="42" t="s">
        <v>3180</v>
      </c>
      <c r="E599" s="51">
        <v>750360</v>
      </c>
      <c r="F599" s="16">
        <v>1885980</v>
      </c>
      <c r="G599" s="9">
        <v>38128.300000000003</v>
      </c>
      <c r="H599" s="9">
        <v>37000</v>
      </c>
      <c r="I599" s="11">
        <f t="shared" si="23"/>
        <v>-1128.3000000000029</v>
      </c>
      <c r="J599" s="128">
        <f t="shared" si="25"/>
        <v>2461.7900000000227</v>
      </c>
      <c r="K599" s="70"/>
    </row>
    <row r="600" spans="1:11" ht="60" x14ac:dyDescent="0.35">
      <c r="A600" s="323">
        <v>44292</v>
      </c>
      <c r="B600" s="338" t="s">
        <v>3187</v>
      </c>
      <c r="C600" s="296" t="s">
        <v>2934</v>
      </c>
      <c r="D600" s="85" t="s">
        <v>3195</v>
      </c>
      <c r="E600" s="51">
        <v>748140</v>
      </c>
      <c r="F600" s="16">
        <v>1887637</v>
      </c>
      <c r="G600" s="9">
        <v>38507.769999999997</v>
      </c>
      <c r="H600" s="9">
        <v>37000</v>
      </c>
      <c r="I600" s="11">
        <f t="shared" si="23"/>
        <v>-1507.7699999999968</v>
      </c>
      <c r="J600" s="128">
        <f t="shared" si="25"/>
        <v>954.0200000000259</v>
      </c>
      <c r="K600" s="70"/>
    </row>
    <row r="601" spans="1:11" ht="60" x14ac:dyDescent="0.35">
      <c r="A601" s="323">
        <v>44295</v>
      </c>
      <c r="B601" s="338" t="s">
        <v>3190</v>
      </c>
      <c r="C601" s="296" t="s">
        <v>2934</v>
      </c>
      <c r="D601" s="42" t="s">
        <v>3191</v>
      </c>
      <c r="E601" s="51">
        <v>744921</v>
      </c>
      <c r="F601" s="16">
        <v>1887296</v>
      </c>
      <c r="G601" s="9">
        <v>38018.870000000003</v>
      </c>
      <c r="H601" s="9">
        <v>37000</v>
      </c>
      <c r="I601" s="11">
        <f t="shared" si="23"/>
        <v>-1018.8700000000026</v>
      </c>
      <c r="J601" s="128">
        <f t="shared" si="25"/>
        <v>-64.849999999976717</v>
      </c>
      <c r="K601" s="70"/>
    </row>
    <row r="602" spans="1:11" ht="60" x14ac:dyDescent="0.35">
      <c r="A602" s="323">
        <v>44298</v>
      </c>
      <c r="B602" s="338" t="s">
        <v>3192</v>
      </c>
      <c r="C602" s="296" t="s">
        <v>2934</v>
      </c>
      <c r="D602" s="85" t="s">
        <v>3196</v>
      </c>
      <c r="E602" s="51">
        <v>744810</v>
      </c>
      <c r="F602" s="16">
        <v>1888840</v>
      </c>
      <c r="G602" s="9">
        <v>40993.300000000003</v>
      </c>
      <c r="H602" s="9">
        <v>37000</v>
      </c>
      <c r="I602" s="11">
        <f t="shared" si="23"/>
        <v>-3993.3000000000029</v>
      </c>
      <c r="J602" s="128">
        <f t="shared" si="25"/>
        <v>-4058.1499999999796</v>
      </c>
      <c r="K602" s="70"/>
    </row>
    <row r="603" spans="1:11" ht="60" x14ac:dyDescent="0.35">
      <c r="A603" s="323">
        <v>44302</v>
      </c>
      <c r="B603" s="338" t="s">
        <v>3193</v>
      </c>
      <c r="C603" s="296" t="s">
        <v>2934</v>
      </c>
      <c r="D603" s="42" t="s">
        <v>3194</v>
      </c>
      <c r="E603" s="51">
        <v>819590</v>
      </c>
      <c r="F603" s="16">
        <v>1890509</v>
      </c>
      <c r="G603" s="9">
        <v>43019.82</v>
      </c>
      <c r="H603" s="9">
        <v>41000</v>
      </c>
      <c r="I603" s="11">
        <f t="shared" si="23"/>
        <v>-2019.8199999999997</v>
      </c>
      <c r="J603" s="128">
        <f t="shared" si="25"/>
        <v>-6077.9699999999793</v>
      </c>
      <c r="K603" s="70"/>
    </row>
    <row r="604" spans="1:11" ht="60" x14ac:dyDescent="0.35">
      <c r="A604" s="323">
        <v>44306</v>
      </c>
      <c r="B604" s="338" t="s">
        <v>3207</v>
      </c>
      <c r="C604" s="296" t="s">
        <v>2934</v>
      </c>
      <c r="D604" s="42" t="s">
        <v>3208</v>
      </c>
      <c r="E604" s="51">
        <v>893362.5</v>
      </c>
      <c r="F604" s="16">
        <v>1891825</v>
      </c>
      <c r="G604" s="9">
        <v>43252.47</v>
      </c>
      <c r="H604" s="9">
        <v>45000</v>
      </c>
      <c r="I604" s="11">
        <f t="shared" si="23"/>
        <v>1747.5299999999988</v>
      </c>
      <c r="J604" s="128">
        <f t="shared" si="25"/>
        <v>-4330.4399999999805</v>
      </c>
      <c r="K604" s="70"/>
    </row>
    <row r="605" spans="1:11" ht="60" x14ac:dyDescent="0.35">
      <c r="A605" s="323">
        <v>44306</v>
      </c>
      <c r="B605" s="338" t="s">
        <v>3209</v>
      </c>
      <c r="C605" s="296" t="s">
        <v>2934</v>
      </c>
      <c r="D605" s="42" t="s">
        <v>3210</v>
      </c>
      <c r="E605" s="51">
        <v>893250</v>
      </c>
      <c r="F605" s="16">
        <v>1891826</v>
      </c>
      <c r="G605" s="9">
        <v>43392.49</v>
      </c>
      <c r="H605" s="9">
        <v>45000</v>
      </c>
      <c r="I605" s="11">
        <f t="shared" si="23"/>
        <v>1607.510000000002</v>
      </c>
      <c r="J605" s="128">
        <f t="shared" si="25"/>
        <v>-2722.9299999999785</v>
      </c>
      <c r="K605" s="70"/>
    </row>
    <row r="606" spans="1:11" ht="60" x14ac:dyDescent="0.4">
      <c r="A606" s="323">
        <v>44309</v>
      </c>
      <c r="B606" s="338" t="s">
        <v>3197</v>
      </c>
      <c r="C606" s="285" t="s">
        <v>2798</v>
      </c>
      <c r="D606" s="42" t="s">
        <v>3198</v>
      </c>
      <c r="E606" s="51">
        <v>895950</v>
      </c>
      <c r="F606" s="16">
        <v>1893052</v>
      </c>
      <c r="G606" s="9">
        <v>44363.87</v>
      </c>
      <c r="H606" s="9">
        <v>45000</v>
      </c>
      <c r="I606" s="11">
        <f t="shared" si="23"/>
        <v>636.12999999999738</v>
      </c>
      <c r="J606" s="128">
        <f t="shared" si="25"/>
        <v>-2086.7999999999811</v>
      </c>
      <c r="K606" s="70"/>
    </row>
    <row r="607" spans="1:11" ht="63" x14ac:dyDescent="0.4">
      <c r="A607" s="323">
        <v>44309</v>
      </c>
      <c r="B607" s="338" t="s">
        <v>3199</v>
      </c>
      <c r="C607" s="285" t="s">
        <v>2798</v>
      </c>
      <c r="D607" s="42" t="s">
        <v>3200</v>
      </c>
      <c r="E607" s="51">
        <v>897300</v>
      </c>
      <c r="F607" s="16">
        <v>1893053</v>
      </c>
      <c r="G607" s="9">
        <v>44294.27</v>
      </c>
      <c r="H607" s="9">
        <v>45000</v>
      </c>
      <c r="I607" s="11">
        <f t="shared" si="23"/>
        <v>705.7300000000032</v>
      </c>
      <c r="J607" s="128">
        <f t="shared" si="25"/>
        <v>-1381.0699999999779</v>
      </c>
      <c r="K607" s="70"/>
    </row>
    <row r="608" spans="1:11" ht="63" x14ac:dyDescent="0.35">
      <c r="A608" s="323">
        <v>44312</v>
      </c>
      <c r="B608" s="338" t="s">
        <v>3211</v>
      </c>
      <c r="C608" s="296" t="s">
        <v>2934</v>
      </c>
      <c r="D608" s="42" t="s">
        <v>3212</v>
      </c>
      <c r="E608" s="51">
        <v>894150</v>
      </c>
      <c r="F608" s="16">
        <v>1894707</v>
      </c>
      <c r="G608" s="9">
        <v>41673.56</v>
      </c>
      <c r="H608" s="9">
        <v>45000</v>
      </c>
      <c r="I608" s="11">
        <f t="shared" si="23"/>
        <v>3326.4400000000023</v>
      </c>
      <c r="J608" s="128">
        <f t="shared" si="25"/>
        <v>1945.3700000000244</v>
      </c>
      <c r="K608" s="70"/>
    </row>
    <row r="609" spans="1:11" ht="63" x14ac:dyDescent="0.4">
      <c r="A609" s="323">
        <v>44313</v>
      </c>
      <c r="B609" s="338" t="s">
        <v>3201</v>
      </c>
      <c r="C609" s="285" t="s">
        <v>2798</v>
      </c>
      <c r="D609" s="42" t="s">
        <v>3202</v>
      </c>
      <c r="E609" s="51">
        <v>901800</v>
      </c>
      <c r="F609" s="16">
        <v>1894708</v>
      </c>
      <c r="G609" s="9">
        <v>44553.71</v>
      </c>
      <c r="H609" s="9">
        <v>45000</v>
      </c>
      <c r="I609" s="11">
        <f t="shared" si="23"/>
        <v>446.29000000000087</v>
      </c>
      <c r="J609" s="128">
        <f t="shared" si="25"/>
        <v>2391.6600000000253</v>
      </c>
      <c r="K609" s="70"/>
    </row>
    <row r="610" spans="1:11" ht="63" x14ac:dyDescent="0.35">
      <c r="A610" s="323">
        <v>44316</v>
      </c>
      <c r="B610" s="338" t="s">
        <v>3215</v>
      </c>
      <c r="C610" s="296" t="s">
        <v>2934</v>
      </c>
      <c r="D610" s="42" t="s">
        <v>3216</v>
      </c>
      <c r="E610" s="51">
        <v>929200</v>
      </c>
      <c r="F610" s="16">
        <v>1896154</v>
      </c>
      <c r="G610" s="9">
        <v>45359.97</v>
      </c>
      <c r="H610" s="9">
        <v>46000</v>
      </c>
      <c r="I610" s="11">
        <f t="shared" si="23"/>
        <v>640.02999999999884</v>
      </c>
      <c r="J610" s="128">
        <f t="shared" si="25"/>
        <v>3031.6900000000242</v>
      </c>
      <c r="K610" s="70"/>
    </row>
    <row r="611" spans="1:11" ht="63" x14ac:dyDescent="0.45">
      <c r="A611" s="323">
        <v>44316</v>
      </c>
      <c r="B611" s="338" t="s">
        <v>3213</v>
      </c>
      <c r="C611" s="340" t="s">
        <v>2798</v>
      </c>
      <c r="D611" s="42" t="s">
        <v>3214</v>
      </c>
      <c r="E611" s="51">
        <v>913050</v>
      </c>
      <c r="F611" s="16">
        <v>1896155</v>
      </c>
      <c r="G611" s="9">
        <v>45269.32</v>
      </c>
      <c r="H611" s="9">
        <v>45000</v>
      </c>
      <c r="I611" s="11">
        <f t="shared" si="23"/>
        <v>-269.31999999999971</v>
      </c>
      <c r="J611" s="128">
        <f t="shared" si="25"/>
        <v>2762.3700000000244</v>
      </c>
      <c r="K611" s="70"/>
    </row>
    <row r="612" spans="1:11" ht="63" x14ac:dyDescent="0.35">
      <c r="A612" s="323">
        <v>44319</v>
      </c>
      <c r="B612" s="312" t="s">
        <v>3254</v>
      </c>
      <c r="C612" s="296" t="s">
        <v>2934</v>
      </c>
      <c r="D612" s="42" t="s">
        <v>3221</v>
      </c>
      <c r="E612" s="51">
        <v>930120</v>
      </c>
      <c r="F612" s="16">
        <v>1897308</v>
      </c>
      <c r="G612" s="9">
        <v>42627.31</v>
      </c>
      <c r="H612" s="9">
        <v>46000</v>
      </c>
      <c r="I612" s="11">
        <f t="shared" si="23"/>
        <v>3372.6900000000023</v>
      </c>
      <c r="J612" s="128">
        <f t="shared" si="25"/>
        <v>6135.0600000000268</v>
      </c>
      <c r="K612" s="70"/>
    </row>
    <row r="613" spans="1:11" ht="63" x14ac:dyDescent="0.35">
      <c r="A613" s="323">
        <v>44320</v>
      </c>
      <c r="B613" s="312" t="s">
        <v>3255</v>
      </c>
      <c r="C613" s="296" t="s">
        <v>2934</v>
      </c>
      <c r="D613" s="42" t="s">
        <v>3222</v>
      </c>
      <c r="E613" s="51">
        <v>909000</v>
      </c>
      <c r="F613" s="16">
        <v>1897309</v>
      </c>
      <c r="G613" s="9">
        <v>43339.97</v>
      </c>
      <c r="H613" s="9">
        <v>45000</v>
      </c>
      <c r="I613" s="11">
        <f t="shared" si="23"/>
        <v>1660.0299999999988</v>
      </c>
      <c r="J613" s="128">
        <f t="shared" si="25"/>
        <v>7795.0900000000256</v>
      </c>
      <c r="K613" s="70"/>
    </row>
    <row r="614" spans="1:11" ht="63" x14ac:dyDescent="0.45">
      <c r="A614" s="323">
        <v>44323</v>
      </c>
      <c r="B614" s="312" t="s">
        <v>3256</v>
      </c>
      <c r="C614" s="340" t="s">
        <v>2798</v>
      </c>
      <c r="D614" s="42" t="s">
        <v>3223</v>
      </c>
      <c r="E614" s="51">
        <v>759620</v>
      </c>
      <c r="F614" s="16">
        <v>1898923</v>
      </c>
      <c r="G614" s="9">
        <v>40582.080000000002</v>
      </c>
      <c r="H614" s="9">
        <v>38000</v>
      </c>
      <c r="I614" s="11">
        <f t="shared" si="23"/>
        <v>-2582.0800000000017</v>
      </c>
      <c r="J614" s="128">
        <f t="shared" si="25"/>
        <v>5213.0100000000239</v>
      </c>
      <c r="K614" s="70"/>
    </row>
    <row r="615" spans="1:11" ht="63" x14ac:dyDescent="0.45">
      <c r="A615" s="323">
        <v>44323</v>
      </c>
      <c r="B615" s="312" t="s">
        <v>3257</v>
      </c>
      <c r="C615" s="340" t="s">
        <v>2798</v>
      </c>
      <c r="D615" s="42" t="s">
        <v>3224</v>
      </c>
      <c r="E615" s="51">
        <v>759620</v>
      </c>
      <c r="F615" s="16">
        <v>1898924</v>
      </c>
      <c r="G615" s="9">
        <v>40272.959999999999</v>
      </c>
      <c r="H615" s="9">
        <v>38000</v>
      </c>
      <c r="I615" s="11">
        <f t="shared" si="23"/>
        <v>-2272.9599999999991</v>
      </c>
      <c r="J615" s="128">
        <f t="shared" si="25"/>
        <v>2940.0500000000247</v>
      </c>
      <c r="K615" s="70"/>
    </row>
    <row r="616" spans="1:11" ht="63" x14ac:dyDescent="0.35">
      <c r="A616" s="323">
        <v>44326</v>
      </c>
      <c r="B616" s="312" t="s">
        <v>3258</v>
      </c>
      <c r="C616" s="296" t="s">
        <v>2934</v>
      </c>
      <c r="D616" s="42" t="s">
        <v>3225</v>
      </c>
      <c r="E616" s="51">
        <v>776490</v>
      </c>
      <c r="F616" s="16">
        <v>1900120</v>
      </c>
      <c r="G616" s="9">
        <v>36732.589999999997</v>
      </c>
      <c r="H616" s="9">
        <v>39000</v>
      </c>
      <c r="I616" s="11">
        <f t="shared" si="23"/>
        <v>2267.4100000000035</v>
      </c>
      <c r="J616" s="128">
        <f t="shared" si="25"/>
        <v>5207.4600000000282</v>
      </c>
      <c r="K616" s="70"/>
    </row>
    <row r="617" spans="1:11" ht="63" x14ac:dyDescent="0.35">
      <c r="A617" s="323">
        <v>44327</v>
      </c>
      <c r="B617" s="312" t="s">
        <v>3259</v>
      </c>
      <c r="C617" s="296" t="s">
        <v>2934</v>
      </c>
      <c r="D617" s="42" t="s">
        <v>3226</v>
      </c>
      <c r="E617" s="51">
        <v>776100</v>
      </c>
      <c r="F617" s="16">
        <v>1900121</v>
      </c>
      <c r="G617" s="9">
        <v>36943.32</v>
      </c>
      <c r="H617" s="9">
        <v>39000</v>
      </c>
      <c r="I617" s="11">
        <f t="shared" si="23"/>
        <v>2056.6800000000003</v>
      </c>
      <c r="J617" s="128">
        <f t="shared" si="25"/>
        <v>7264.1400000000285</v>
      </c>
      <c r="K617" s="70"/>
    </row>
    <row r="618" spans="1:11" ht="63" x14ac:dyDescent="0.35">
      <c r="A618" s="323">
        <v>44330</v>
      </c>
      <c r="B618" s="312" t="s">
        <v>3260</v>
      </c>
      <c r="C618" s="296" t="s">
        <v>2934</v>
      </c>
      <c r="D618" s="42" t="s">
        <v>3227</v>
      </c>
      <c r="E618" s="51">
        <v>675580</v>
      </c>
      <c r="F618" s="16">
        <v>1901448</v>
      </c>
      <c r="G618" s="9">
        <v>36531.160000000003</v>
      </c>
      <c r="H618" s="9">
        <v>34000</v>
      </c>
      <c r="I618" s="11">
        <f t="shared" si="23"/>
        <v>-2531.1600000000035</v>
      </c>
      <c r="J618" s="128">
        <f t="shared" si="25"/>
        <v>4732.980000000025</v>
      </c>
      <c r="K618" s="70"/>
    </row>
    <row r="619" spans="1:11" ht="63" x14ac:dyDescent="0.35">
      <c r="A619" s="323">
        <v>44333</v>
      </c>
      <c r="B619" s="312" t="s">
        <v>3261</v>
      </c>
      <c r="C619" s="296" t="s">
        <v>2934</v>
      </c>
      <c r="D619" s="42" t="s">
        <v>3228</v>
      </c>
      <c r="E619" s="51">
        <v>676770</v>
      </c>
      <c r="F619" s="16">
        <v>1901449</v>
      </c>
      <c r="G619" s="9">
        <v>36107.760000000002</v>
      </c>
      <c r="H619" s="9">
        <v>34000</v>
      </c>
      <c r="I619" s="11">
        <f t="shared" si="23"/>
        <v>-2107.760000000002</v>
      </c>
      <c r="J619" s="128">
        <f>J618+I619</f>
        <v>2625.220000000023</v>
      </c>
      <c r="K619" s="70"/>
    </row>
    <row r="620" spans="1:11" ht="63" x14ac:dyDescent="0.45">
      <c r="A620" s="323">
        <v>44334</v>
      </c>
      <c r="B620" s="312" t="s">
        <v>3262</v>
      </c>
      <c r="C620" s="340" t="s">
        <v>2798</v>
      </c>
      <c r="D620" s="42" t="s">
        <v>3229</v>
      </c>
      <c r="E620" s="51">
        <v>714240</v>
      </c>
      <c r="F620" s="16">
        <v>1902856</v>
      </c>
      <c r="G620" s="9">
        <v>36108.160000000003</v>
      </c>
      <c r="H620" s="9">
        <v>36000</v>
      </c>
      <c r="I620" s="11">
        <f t="shared" si="23"/>
        <v>-108.16000000000349</v>
      </c>
      <c r="J620" s="128">
        <f t="shared" ref="J620:J895" si="26">J619+I620</f>
        <v>2517.0600000000195</v>
      </c>
    </row>
    <row r="621" spans="1:11" ht="63" x14ac:dyDescent="0.35">
      <c r="A621" s="323">
        <v>44335</v>
      </c>
      <c r="B621" s="312" t="s">
        <v>3263</v>
      </c>
      <c r="C621" s="296" t="s">
        <v>2934</v>
      </c>
      <c r="D621" s="42" t="s">
        <v>3230</v>
      </c>
      <c r="E621" s="51">
        <v>712980</v>
      </c>
      <c r="F621" s="16">
        <v>1902857</v>
      </c>
      <c r="G621" s="9">
        <v>34423.19</v>
      </c>
      <c r="H621" s="9">
        <v>36000</v>
      </c>
      <c r="I621" s="11">
        <f t="shared" ref="I621:I895" si="27">H621-G621</f>
        <v>1576.8099999999977</v>
      </c>
      <c r="J621" s="128">
        <f t="shared" si="26"/>
        <v>4093.8700000000172</v>
      </c>
    </row>
    <row r="622" spans="1:11" ht="63" x14ac:dyDescent="0.5">
      <c r="A622" s="323">
        <v>44337</v>
      </c>
      <c r="B622" s="312" t="s">
        <v>3264</v>
      </c>
      <c r="C622" s="346" t="s">
        <v>2798</v>
      </c>
      <c r="D622" s="42" t="s">
        <v>3231</v>
      </c>
      <c r="E622" s="51">
        <v>659505</v>
      </c>
      <c r="F622" s="16">
        <v>1904076</v>
      </c>
      <c r="G622" s="9">
        <v>37687.279999999999</v>
      </c>
      <c r="H622" s="9">
        <v>33000</v>
      </c>
      <c r="I622" s="11">
        <f t="shared" si="27"/>
        <v>-4687.2799999999988</v>
      </c>
      <c r="J622" s="128">
        <f t="shared" si="26"/>
        <v>-593.40999999998166</v>
      </c>
    </row>
    <row r="623" spans="1:11" ht="63" x14ac:dyDescent="0.35">
      <c r="A623" s="323">
        <v>44340</v>
      </c>
      <c r="B623" s="312" t="s">
        <v>3265</v>
      </c>
      <c r="C623" s="296" t="s">
        <v>2934</v>
      </c>
      <c r="D623" s="42" t="s">
        <v>3232</v>
      </c>
      <c r="E623" s="51">
        <v>657690</v>
      </c>
      <c r="F623" s="16">
        <v>1904077</v>
      </c>
      <c r="G623" s="9">
        <v>37433.68</v>
      </c>
      <c r="H623" s="9">
        <v>33000</v>
      </c>
      <c r="I623" s="11">
        <f t="shared" si="27"/>
        <v>-4433.68</v>
      </c>
      <c r="J623" s="128">
        <f t="shared" si="26"/>
        <v>-5027.089999999982</v>
      </c>
    </row>
    <row r="624" spans="1:11" ht="63" x14ac:dyDescent="0.35">
      <c r="A624" s="323">
        <v>44340</v>
      </c>
      <c r="B624" s="312" t="s">
        <v>3266</v>
      </c>
      <c r="C624" s="296" t="s">
        <v>2934</v>
      </c>
      <c r="D624" s="42" t="s">
        <v>3233</v>
      </c>
      <c r="E624" s="51">
        <v>755820</v>
      </c>
      <c r="F624" s="16">
        <v>1904444</v>
      </c>
      <c r="G624" s="9">
        <v>37638.089999999997</v>
      </c>
      <c r="H624" s="9">
        <v>38000</v>
      </c>
      <c r="I624" s="11">
        <f t="shared" si="27"/>
        <v>361.91000000000349</v>
      </c>
      <c r="J624" s="128">
        <f t="shared" si="26"/>
        <v>-4665.1799999999785</v>
      </c>
    </row>
    <row r="625" spans="1:10" ht="63" x14ac:dyDescent="0.35">
      <c r="A625" s="323">
        <v>44341</v>
      </c>
      <c r="B625" s="312" t="s">
        <v>3267</v>
      </c>
      <c r="C625" s="296" t="s">
        <v>2934</v>
      </c>
      <c r="D625" s="42" t="s">
        <v>3234</v>
      </c>
      <c r="E625" s="51">
        <v>758100</v>
      </c>
      <c r="F625" s="16">
        <v>1904078</v>
      </c>
      <c r="G625" s="9">
        <v>37926.800000000003</v>
      </c>
      <c r="H625" s="9">
        <v>38000</v>
      </c>
      <c r="I625" s="11">
        <f t="shared" si="27"/>
        <v>73.19999999999709</v>
      </c>
      <c r="J625" s="128">
        <f t="shared" si="26"/>
        <v>-4591.9799999999814</v>
      </c>
    </row>
    <row r="626" spans="1:10" ht="59.25" customHeight="1" x14ac:dyDescent="0.5">
      <c r="A626" s="323">
        <v>44344</v>
      </c>
      <c r="B626" s="312" t="s">
        <v>3273</v>
      </c>
      <c r="C626" s="346" t="s">
        <v>2798</v>
      </c>
      <c r="D626" s="42" t="s">
        <v>3235</v>
      </c>
      <c r="E626" s="51">
        <v>799000</v>
      </c>
      <c r="F626" s="344">
        <v>1906129</v>
      </c>
      <c r="G626" s="9">
        <v>39440.36</v>
      </c>
      <c r="H626" s="9">
        <v>40000</v>
      </c>
      <c r="I626" s="11">
        <f t="shared" si="27"/>
        <v>559.63999999999942</v>
      </c>
      <c r="J626" s="128">
        <f t="shared" si="26"/>
        <v>-4032.339999999982</v>
      </c>
    </row>
    <row r="627" spans="1:10" ht="63" x14ac:dyDescent="0.5">
      <c r="A627" s="323">
        <v>44344</v>
      </c>
      <c r="B627" s="312" t="s">
        <v>3274</v>
      </c>
      <c r="C627" s="346" t="s">
        <v>2798</v>
      </c>
      <c r="D627" s="42" t="s">
        <v>3236</v>
      </c>
      <c r="E627" s="51">
        <v>799000</v>
      </c>
      <c r="F627" s="344">
        <v>1906569</v>
      </c>
      <c r="G627" s="9">
        <v>40769.800000000003</v>
      </c>
      <c r="H627" s="9">
        <v>40000</v>
      </c>
      <c r="I627" s="11">
        <f t="shared" si="27"/>
        <v>-769.80000000000291</v>
      </c>
      <c r="J627" s="128">
        <f t="shared" si="26"/>
        <v>-4802.1399999999849</v>
      </c>
    </row>
    <row r="628" spans="1:10" ht="63" x14ac:dyDescent="0.35">
      <c r="A628" s="323">
        <v>44348</v>
      </c>
      <c r="B628" s="377" t="s">
        <v>3280</v>
      </c>
      <c r="C628" s="296" t="s">
        <v>2934</v>
      </c>
      <c r="D628" s="42" t="s">
        <v>3281</v>
      </c>
      <c r="E628" s="51">
        <v>836430</v>
      </c>
      <c r="F628" s="344">
        <v>1907711</v>
      </c>
      <c r="G628" s="9">
        <v>44774.1</v>
      </c>
      <c r="H628" s="9">
        <v>42000</v>
      </c>
      <c r="I628" s="11">
        <f t="shared" si="27"/>
        <v>-2774.0999999999985</v>
      </c>
      <c r="J628" s="128">
        <f t="shared" si="26"/>
        <v>-7576.2399999999834</v>
      </c>
    </row>
    <row r="629" spans="1:10" ht="63" x14ac:dyDescent="0.35">
      <c r="A629" s="323">
        <v>44348</v>
      </c>
      <c r="B629" s="377" t="s">
        <v>3282</v>
      </c>
      <c r="C629" s="296" t="s">
        <v>2934</v>
      </c>
      <c r="D629" s="42" t="s">
        <v>3283</v>
      </c>
      <c r="E629" s="51">
        <v>836430</v>
      </c>
      <c r="F629" s="344">
        <v>1907712</v>
      </c>
      <c r="G629" s="9">
        <v>44698.6</v>
      </c>
      <c r="H629" s="9">
        <v>42000</v>
      </c>
      <c r="I629" s="11">
        <f t="shared" si="27"/>
        <v>-2698.5999999999985</v>
      </c>
      <c r="J629" s="128">
        <f t="shared" si="26"/>
        <v>-10274.839999999982</v>
      </c>
    </row>
    <row r="630" spans="1:10" ht="63" x14ac:dyDescent="0.35">
      <c r="A630" s="323">
        <v>44351</v>
      </c>
      <c r="B630" s="377" t="s">
        <v>3285</v>
      </c>
      <c r="C630" s="296" t="s">
        <v>2934</v>
      </c>
      <c r="D630" s="42" t="s">
        <v>3286</v>
      </c>
      <c r="E630" s="51">
        <v>939295</v>
      </c>
      <c r="F630" s="344">
        <v>1908964</v>
      </c>
      <c r="G630" s="9">
        <v>45154.91</v>
      </c>
      <c r="H630" s="9">
        <v>47000</v>
      </c>
      <c r="I630" s="11">
        <f t="shared" si="27"/>
        <v>1845.0899999999965</v>
      </c>
      <c r="J630" s="128">
        <f t="shared" si="26"/>
        <v>-8429.7499999999854</v>
      </c>
    </row>
    <row r="631" spans="1:10" ht="63" x14ac:dyDescent="0.35">
      <c r="A631" s="323">
        <v>44354</v>
      </c>
      <c r="B631" s="377" t="s">
        <v>3287</v>
      </c>
      <c r="C631" s="296" t="s">
        <v>2934</v>
      </c>
      <c r="D631" s="42" t="s">
        <v>3288</v>
      </c>
      <c r="E631" s="51">
        <v>937650</v>
      </c>
      <c r="F631" s="344">
        <v>1908965</v>
      </c>
      <c r="G631" s="9">
        <v>42398.43</v>
      </c>
      <c r="H631" s="9">
        <v>47000</v>
      </c>
      <c r="I631" s="11">
        <f t="shared" si="27"/>
        <v>4601.57</v>
      </c>
      <c r="J631" s="128">
        <f t="shared" si="26"/>
        <v>-3828.1799999999857</v>
      </c>
    </row>
    <row r="632" spans="1:10" ht="63" x14ac:dyDescent="0.35">
      <c r="A632" s="323">
        <v>44355</v>
      </c>
      <c r="B632" s="377" t="s">
        <v>3289</v>
      </c>
      <c r="C632" s="296" t="s">
        <v>2934</v>
      </c>
      <c r="D632" s="42" t="s">
        <v>3290</v>
      </c>
      <c r="E632" s="51">
        <v>930835</v>
      </c>
      <c r="F632" s="344">
        <v>1910442</v>
      </c>
      <c r="G632" s="9">
        <v>37563.599999999999</v>
      </c>
      <c r="H632" s="9">
        <v>47000</v>
      </c>
      <c r="I632" s="11">
        <f t="shared" si="27"/>
        <v>9436.4000000000015</v>
      </c>
      <c r="J632" s="128">
        <f t="shared" si="26"/>
        <v>5608.2200000000157</v>
      </c>
    </row>
    <row r="633" spans="1:10" ht="63" x14ac:dyDescent="0.35">
      <c r="A633" s="323">
        <v>44355</v>
      </c>
      <c r="B633" s="377" t="s">
        <v>3291</v>
      </c>
      <c r="C633" s="296" t="s">
        <v>2934</v>
      </c>
      <c r="D633" s="42" t="s">
        <v>3292</v>
      </c>
      <c r="E633" s="51">
        <v>930835</v>
      </c>
      <c r="F633" s="344">
        <v>1910443</v>
      </c>
      <c r="G633" s="9">
        <v>37676.339999999997</v>
      </c>
      <c r="H633" s="9">
        <v>47000</v>
      </c>
      <c r="I633" s="11">
        <f t="shared" si="27"/>
        <v>9323.6600000000035</v>
      </c>
      <c r="J633" s="128">
        <f t="shared" si="26"/>
        <v>14931.880000000019</v>
      </c>
    </row>
    <row r="634" spans="1:10" ht="63" x14ac:dyDescent="0.35">
      <c r="A634" s="323">
        <v>44358</v>
      </c>
      <c r="B634" s="377" t="s">
        <v>3293</v>
      </c>
      <c r="C634" s="296" t="s">
        <v>2934</v>
      </c>
      <c r="D634" s="42" t="s">
        <v>3294</v>
      </c>
      <c r="E634" s="51">
        <v>633280</v>
      </c>
      <c r="F634" s="344">
        <v>1911479</v>
      </c>
      <c r="G634" s="9">
        <v>36489.589999999997</v>
      </c>
      <c r="H634" s="9">
        <v>32000</v>
      </c>
      <c r="I634" s="11">
        <f t="shared" si="27"/>
        <v>-4489.5899999999965</v>
      </c>
      <c r="J634" s="128">
        <f t="shared" si="26"/>
        <v>10442.290000000023</v>
      </c>
    </row>
    <row r="635" spans="1:10" ht="63" x14ac:dyDescent="0.5">
      <c r="A635" s="323">
        <v>44358</v>
      </c>
      <c r="B635" s="377" t="s">
        <v>3279</v>
      </c>
      <c r="C635" s="346" t="s">
        <v>2798</v>
      </c>
      <c r="D635" s="42" t="s">
        <v>3278</v>
      </c>
      <c r="E635" s="51">
        <v>633280</v>
      </c>
      <c r="F635" s="16">
        <v>1911870</v>
      </c>
      <c r="G635" s="9">
        <v>36381.42</v>
      </c>
      <c r="H635" s="9">
        <v>32000</v>
      </c>
      <c r="I635" s="11">
        <f>H635-G635</f>
        <v>-4381.4199999999983</v>
      </c>
      <c r="J635" s="128">
        <f t="shared" si="26"/>
        <v>6060.8700000000244</v>
      </c>
    </row>
    <row r="636" spans="1:10" ht="63" x14ac:dyDescent="0.35">
      <c r="A636" s="323">
        <v>44362</v>
      </c>
      <c r="B636" s="377" t="s">
        <v>3295</v>
      </c>
      <c r="C636" s="296" t="s">
        <v>2934</v>
      </c>
      <c r="D636" s="42" t="s">
        <v>3296</v>
      </c>
      <c r="E636" s="51">
        <v>664620</v>
      </c>
      <c r="F636" s="16">
        <v>1913081</v>
      </c>
      <c r="G636" s="9">
        <v>32675</v>
      </c>
      <c r="H636" s="9">
        <v>33000</v>
      </c>
      <c r="I636" s="11">
        <f t="shared" si="27"/>
        <v>325</v>
      </c>
      <c r="J636" s="128">
        <f t="shared" si="26"/>
        <v>6385.8700000000244</v>
      </c>
    </row>
    <row r="637" spans="1:10" ht="63" x14ac:dyDescent="0.35">
      <c r="A637" s="323">
        <v>44362</v>
      </c>
      <c r="B637" s="377" t="s">
        <v>3297</v>
      </c>
      <c r="C637" s="296" t="s">
        <v>2934</v>
      </c>
      <c r="D637" s="42" t="s">
        <v>3298</v>
      </c>
      <c r="E637" s="51">
        <v>664620</v>
      </c>
      <c r="F637" s="16">
        <v>1913082</v>
      </c>
      <c r="G637" s="9">
        <v>32796.339999999997</v>
      </c>
      <c r="H637" s="9">
        <v>33000</v>
      </c>
      <c r="I637" s="11">
        <f t="shared" si="27"/>
        <v>203.66000000000349</v>
      </c>
      <c r="J637" s="128">
        <f t="shared" si="26"/>
        <v>6589.5300000000279</v>
      </c>
    </row>
    <row r="638" spans="1:10" ht="63" x14ac:dyDescent="0.35">
      <c r="A638" s="323">
        <v>44365</v>
      </c>
      <c r="B638" s="377" t="s">
        <v>3301</v>
      </c>
      <c r="C638" s="296" t="s">
        <v>2934</v>
      </c>
      <c r="D638" s="42" t="s">
        <v>3302</v>
      </c>
      <c r="E638" s="51">
        <v>650160</v>
      </c>
      <c r="F638" s="16">
        <v>1914505</v>
      </c>
      <c r="G638" s="9">
        <v>33524.370000000003</v>
      </c>
      <c r="H638" s="9">
        <v>31500</v>
      </c>
      <c r="I638" s="11">
        <f t="shared" si="27"/>
        <v>-2024.3700000000026</v>
      </c>
      <c r="J638" s="128">
        <f t="shared" si="26"/>
        <v>4565.1600000000253</v>
      </c>
    </row>
    <row r="639" spans="1:10" ht="63" x14ac:dyDescent="0.35">
      <c r="A639" s="323">
        <v>44365</v>
      </c>
      <c r="B639" s="377" t="s">
        <v>3303</v>
      </c>
      <c r="C639" s="296" t="s">
        <v>2934</v>
      </c>
      <c r="D639" s="42" t="s">
        <v>3304</v>
      </c>
      <c r="E639" s="51">
        <v>650160</v>
      </c>
      <c r="F639" s="16">
        <v>1914506</v>
      </c>
      <c r="G639" s="9">
        <v>33658.839999999997</v>
      </c>
      <c r="H639" s="9">
        <v>31500</v>
      </c>
      <c r="I639" s="11">
        <f t="shared" si="27"/>
        <v>-2158.8399999999965</v>
      </c>
      <c r="J639" s="128">
        <f t="shared" si="26"/>
        <v>2406.3200000000288</v>
      </c>
    </row>
    <row r="640" spans="1:10" ht="63" x14ac:dyDescent="0.35">
      <c r="A640" s="323">
        <v>44369</v>
      </c>
      <c r="B640" s="377" t="s">
        <v>3305</v>
      </c>
      <c r="C640" s="296" t="s">
        <v>2934</v>
      </c>
      <c r="D640" s="42" t="s">
        <v>3306</v>
      </c>
      <c r="E640" s="51">
        <v>720650</v>
      </c>
      <c r="F640" s="16">
        <v>1915708</v>
      </c>
      <c r="G640" s="9">
        <v>34391.46</v>
      </c>
      <c r="H640" s="9">
        <v>35000</v>
      </c>
      <c r="I640" s="11">
        <f t="shared" si="27"/>
        <v>608.54000000000087</v>
      </c>
      <c r="J640" s="128">
        <f t="shared" si="26"/>
        <v>3014.8600000000297</v>
      </c>
    </row>
    <row r="641" spans="1:10" ht="63" x14ac:dyDescent="0.35">
      <c r="A641" s="323">
        <v>44369</v>
      </c>
      <c r="B641" s="377" t="s">
        <v>3307</v>
      </c>
      <c r="C641" s="296" t="s">
        <v>2934</v>
      </c>
      <c r="D641" s="42" t="s">
        <v>3308</v>
      </c>
      <c r="E641" s="51">
        <v>719950</v>
      </c>
      <c r="F641" s="16">
        <v>1915709</v>
      </c>
      <c r="G641" s="9">
        <v>35212.51</v>
      </c>
      <c r="H641" s="9">
        <v>35000</v>
      </c>
      <c r="I641" s="11">
        <f t="shared" si="27"/>
        <v>-212.51000000000204</v>
      </c>
      <c r="J641" s="128">
        <f t="shared" si="26"/>
        <v>2802.3500000000276</v>
      </c>
    </row>
    <row r="642" spans="1:10" ht="63" x14ac:dyDescent="0.35">
      <c r="A642" s="323">
        <v>44372</v>
      </c>
      <c r="B642" s="377" t="s">
        <v>3325</v>
      </c>
      <c r="C642" s="296" t="s">
        <v>2934</v>
      </c>
      <c r="D642" s="42" t="s">
        <v>3326</v>
      </c>
      <c r="E642" s="51">
        <v>674420</v>
      </c>
      <c r="F642" s="16">
        <v>1917250</v>
      </c>
      <c r="G642" s="9">
        <v>34773.74</v>
      </c>
      <c r="H642" s="9">
        <v>34000</v>
      </c>
      <c r="I642" s="11">
        <f t="shared" si="27"/>
        <v>-773.73999999999796</v>
      </c>
      <c r="J642" s="128">
        <f t="shared" si="26"/>
        <v>2028.6100000000297</v>
      </c>
    </row>
    <row r="643" spans="1:10" ht="63" x14ac:dyDescent="0.35">
      <c r="A643" s="323">
        <v>44372</v>
      </c>
      <c r="B643" s="377" t="s">
        <v>3327</v>
      </c>
      <c r="C643" s="296" t="s">
        <v>2934</v>
      </c>
      <c r="D643" s="42" t="s">
        <v>3328</v>
      </c>
      <c r="E643" s="51">
        <v>674220</v>
      </c>
      <c r="F643" s="16">
        <v>1916923</v>
      </c>
      <c r="G643" s="9">
        <v>34989.01</v>
      </c>
      <c r="H643" s="9">
        <v>34000</v>
      </c>
      <c r="I643" s="11">
        <f t="shared" si="27"/>
        <v>-989.01000000000204</v>
      </c>
      <c r="J643" s="128">
        <f t="shared" si="26"/>
        <v>1039.6000000000276</v>
      </c>
    </row>
    <row r="644" spans="1:10" ht="63" x14ac:dyDescent="0.35">
      <c r="A644" s="323">
        <v>44373</v>
      </c>
      <c r="B644" s="377" t="s">
        <v>3329</v>
      </c>
      <c r="C644" s="296" t="s">
        <v>2934</v>
      </c>
      <c r="D644" s="42" t="s">
        <v>3330</v>
      </c>
      <c r="E644" s="51">
        <v>695275</v>
      </c>
      <c r="F644" s="16">
        <v>1917251</v>
      </c>
      <c r="G644" s="9">
        <v>35086.92</v>
      </c>
      <c r="H644" s="9">
        <v>35000</v>
      </c>
      <c r="I644" s="11">
        <f t="shared" si="27"/>
        <v>-86.919999999998254</v>
      </c>
      <c r="J644" s="128">
        <f t="shared" si="26"/>
        <v>952.68000000002939</v>
      </c>
    </row>
    <row r="645" spans="1:10" ht="63" x14ac:dyDescent="0.35">
      <c r="A645" s="323">
        <v>44373</v>
      </c>
      <c r="B645" s="377" t="s">
        <v>3331</v>
      </c>
      <c r="C645" s="296" t="s">
        <v>2934</v>
      </c>
      <c r="D645" s="42" t="s">
        <v>3332</v>
      </c>
      <c r="E645" s="51">
        <v>695275</v>
      </c>
      <c r="F645" s="16">
        <v>1917252</v>
      </c>
      <c r="G645" s="9">
        <v>34158.129999999997</v>
      </c>
      <c r="H645" s="9">
        <v>35000</v>
      </c>
      <c r="I645" s="11">
        <f t="shared" si="27"/>
        <v>841.87000000000262</v>
      </c>
      <c r="J645" s="128">
        <f t="shared" si="26"/>
        <v>1794.550000000032</v>
      </c>
    </row>
    <row r="646" spans="1:10" ht="63" x14ac:dyDescent="0.35">
      <c r="A646" s="323">
        <v>44379</v>
      </c>
      <c r="B646" s="396" t="s">
        <v>3333</v>
      </c>
      <c r="C646" s="296" t="s">
        <v>2934</v>
      </c>
      <c r="D646" s="42" t="s">
        <v>3334</v>
      </c>
      <c r="E646" s="51">
        <v>715140</v>
      </c>
      <c r="F646" s="16">
        <v>1919210</v>
      </c>
      <c r="G646" s="9">
        <v>37050</v>
      </c>
      <c r="H646" s="9">
        <v>36000</v>
      </c>
      <c r="I646" s="11">
        <f t="shared" si="27"/>
        <v>-1050</v>
      </c>
      <c r="J646" s="128">
        <f t="shared" si="26"/>
        <v>744.55000000003201</v>
      </c>
    </row>
    <row r="647" spans="1:10" ht="63" x14ac:dyDescent="0.5">
      <c r="A647" s="399">
        <v>44379</v>
      </c>
      <c r="B647" s="396" t="s">
        <v>3361</v>
      </c>
      <c r="C647" s="346" t="s">
        <v>2798</v>
      </c>
      <c r="D647" s="42" t="s">
        <v>3343</v>
      </c>
      <c r="E647" s="51">
        <v>715140</v>
      </c>
      <c r="F647" s="16">
        <v>1919506</v>
      </c>
      <c r="G647" s="9">
        <v>36924.14</v>
      </c>
      <c r="H647" s="9">
        <v>36000</v>
      </c>
      <c r="I647" s="11">
        <f t="shared" si="27"/>
        <v>-924.13999999999942</v>
      </c>
      <c r="J647" s="128">
        <f t="shared" si="26"/>
        <v>-179.5899999999674</v>
      </c>
    </row>
    <row r="648" spans="1:10" ht="63" x14ac:dyDescent="0.35">
      <c r="A648" s="323">
        <v>44383</v>
      </c>
      <c r="B648" s="396" t="s">
        <v>3335</v>
      </c>
      <c r="C648" s="296" t="s">
        <v>2934</v>
      </c>
      <c r="D648" s="42" t="s">
        <v>3336</v>
      </c>
      <c r="E648" s="51">
        <v>794600</v>
      </c>
      <c r="F648" s="16">
        <v>1920570</v>
      </c>
      <c r="G648" s="9">
        <v>37319.93</v>
      </c>
      <c r="H648" s="9">
        <v>40000</v>
      </c>
      <c r="I648" s="11">
        <f t="shared" si="27"/>
        <v>2680.0699999999997</v>
      </c>
      <c r="J648" s="128">
        <f t="shared" si="26"/>
        <v>2500.4800000000323</v>
      </c>
    </row>
    <row r="649" spans="1:10" ht="63" x14ac:dyDescent="0.35">
      <c r="A649" s="323">
        <v>44383</v>
      </c>
      <c r="B649" s="396" t="s">
        <v>3337</v>
      </c>
      <c r="C649" s="296" t="s">
        <v>2934</v>
      </c>
      <c r="D649" s="42" t="s">
        <v>3338</v>
      </c>
      <c r="E649" s="51">
        <v>794600</v>
      </c>
      <c r="F649" s="16">
        <v>1920571</v>
      </c>
      <c r="G649" s="9">
        <v>37702.910000000003</v>
      </c>
      <c r="H649" s="9">
        <v>40000</v>
      </c>
      <c r="I649" s="11">
        <f t="shared" si="27"/>
        <v>2297.0899999999965</v>
      </c>
      <c r="J649" s="128">
        <f t="shared" si="26"/>
        <v>4797.5700000000288</v>
      </c>
    </row>
    <row r="650" spans="1:10" ht="63" x14ac:dyDescent="0.5">
      <c r="A650" s="397">
        <v>44386</v>
      </c>
      <c r="B650" s="396" t="s">
        <v>3362</v>
      </c>
      <c r="C650" s="346" t="s">
        <v>2798</v>
      </c>
      <c r="D650" s="42" t="s">
        <v>3344</v>
      </c>
      <c r="E650" s="51">
        <v>836640</v>
      </c>
      <c r="F650" s="16">
        <v>1921976</v>
      </c>
      <c r="G650" s="9">
        <v>38937.550000000003</v>
      </c>
      <c r="H650" s="9">
        <v>42000</v>
      </c>
      <c r="I650" s="11">
        <f t="shared" si="27"/>
        <v>3062.4499999999971</v>
      </c>
      <c r="J650" s="128">
        <f t="shared" si="26"/>
        <v>7860.0200000000259</v>
      </c>
    </row>
    <row r="651" spans="1:10" ht="63" x14ac:dyDescent="0.35">
      <c r="A651" s="323">
        <v>44389</v>
      </c>
      <c r="B651" s="396" t="s">
        <v>3345</v>
      </c>
      <c r="C651" s="296" t="s">
        <v>2934</v>
      </c>
      <c r="D651" s="42" t="s">
        <v>3346</v>
      </c>
      <c r="E651" s="51">
        <v>835800</v>
      </c>
      <c r="F651" s="16">
        <v>1921977</v>
      </c>
      <c r="G651" s="9">
        <v>38640.71</v>
      </c>
      <c r="H651" s="9">
        <v>42000</v>
      </c>
      <c r="I651" s="11">
        <f t="shared" si="27"/>
        <v>3359.2900000000009</v>
      </c>
      <c r="J651" s="128">
        <f t="shared" si="26"/>
        <v>11219.310000000027</v>
      </c>
    </row>
    <row r="652" spans="1:10" ht="63" x14ac:dyDescent="0.35">
      <c r="A652" s="323">
        <v>44390</v>
      </c>
      <c r="B652" s="396" t="s">
        <v>3347</v>
      </c>
      <c r="C652" s="296" t="s">
        <v>2934</v>
      </c>
      <c r="D652" s="42" t="s">
        <v>3348</v>
      </c>
      <c r="E652" s="51">
        <v>802800</v>
      </c>
      <c r="F652" s="16">
        <v>1922642</v>
      </c>
      <c r="G652" s="9">
        <v>43345.36</v>
      </c>
      <c r="H652" s="9">
        <v>40000</v>
      </c>
      <c r="I652" s="11">
        <f t="shared" si="27"/>
        <v>-3345.3600000000006</v>
      </c>
      <c r="J652" s="128">
        <f t="shared" si="26"/>
        <v>7873.9500000000262</v>
      </c>
    </row>
    <row r="653" spans="1:10" ht="63" x14ac:dyDescent="0.35">
      <c r="A653" s="323">
        <v>44390</v>
      </c>
      <c r="B653" s="396" t="s">
        <v>3349</v>
      </c>
      <c r="C653" s="296" t="s">
        <v>2934</v>
      </c>
      <c r="D653" s="42" t="s">
        <v>3350</v>
      </c>
      <c r="E653" s="51">
        <v>802800</v>
      </c>
      <c r="F653" s="16">
        <v>1922643</v>
      </c>
      <c r="G653" s="9">
        <v>43395.1</v>
      </c>
      <c r="H653" s="9">
        <v>40000</v>
      </c>
      <c r="I653" s="11">
        <f t="shared" si="27"/>
        <v>-3395.0999999999985</v>
      </c>
      <c r="J653" s="128">
        <f t="shared" si="26"/>
        <v>4478.8500000000276</v>
      </c>
    </row>
    <row r="654" spans="1:10" ht="63" x14ac:dyDescent="0.35">
      <c r="A654" s="323">
        <v>44393</v>
      </c>
      <c r="B654" s="396" t="s">
        <v>3351</v>
      </c>
      <c r="C654" s="296" t="s">
        <v>2934</v>
      </c>
      <c r="D654" s="42" t="s">
        <v>3352</v>
      </c>
      <c r="E654" s="51">
        <v>835170</v>
      </c>
      <c r="F654" s="16">
        <v>1925636</v>
      </c>
      <c r="G654" s="9">
        <v>44368.07</v>
      </c>
      <c r="H654" s="9">
        <v>42000</v>
      </c>
      <c r="I654" s="11">
        <f t="shared" si="27"/>
        <v>-2368.0699999999997</v>
      </c>
      <c r="J654" s="128">
        <f t="shared" si="26"/>
        <v>2110.7800000000279</v>
      </c>
    </row>
    <row r="655" spans="1:10" ht="63" x14ac:dyDescent="0.35">
      <c r="A655" s="323">
        <v>44396</v>
      </c>
      <c r="B655" s="396" t="s">
        <v>3353</v>
      </c>
      <c r="C655" s="296" t="s">
        <v>2934</v>
      </c>
      <c r="D655" s="42" t="s">
        <v>3354</v>
      </c>
      <c r="E655" s="51">
        <v>835170</v>
      </c>
      <c r="F655" s="16">
        <v>1925637</v>
      </c>
      <c r="G655" s="9">
        <v>43804.37</v>
      </c>
      <c r="H655" s="9">
        <v>42000</v>
      </c>
      <c r="I655" s="11">
        <f t="shared" si="27"/>
        <v>-1804.3700000000026</v>
      </c>
      <c r="J655" s="128">
        <f t="shared" si="26"/>
        <v>306.41000000002532</v>
      </c>
    </row>
    <row r="656" spans="1:10" ht="63" x14ac:dyDescent="0.35">
      <c r="A656" s="323">
        <v>44397</v>
      </c>
      <c r="B656" s="396" t="s">
        <v>3355</v>
      </c>
      <c r="C656" s="296" t="s">
        <v>2934</v>
      </c>
      <c r="D656" s="42" t="s">
        <v>3356</v>
      </c>
      <c r="E656" s="51">
        <v>906300</v>
      </c>
      <c r="F656" s="16">
        <v>1925638</v>
      </c>
      <c r="G656" s="9">
        <v>45694.62</v>
      </c>
      <c r="H656" s="9">
        <v>45000</v>
      </c>
      <c r="I656" s="11">
        <f t="shared" si="27"/>
        <v>-694.62000000000262</v>
      </c>
      <c r="J656" s="128">
        <f t="shared" si="26"/>
        <v>-388.2099999999773</v>
      </c>
    </row>
    <row r="657" spans="1:10" ht="63" x14ac:dyDescent="0.35">
      <c r="A657" s="323">
        <v>44398</v>
      </c>
      <c r="B657" s="396" t="s">
        <v>3357</v>
      </c>
      <c r="C657" s="296" t="s">
        <v>2934</v>
      </c>
      <c r="D657" s="42" t="s">
        <v>3358</v>
      </c>
      <c r="E657" s="51">
        <v>908370</v>
      </c>
      <c r="F657" s="16">
        <v>1925639</v>
      </c>
      <c r="G657" s="9">
        <v>46482.94</v>
      </c>
      <c r="H657" s="9">
        <v>45000</v>
      </c>
      <c r="I657" s="11">
        <f t="shared" si="27"/>
        <v>-1482.9400000000023</v>
      </c>
      <c r="J657" s="128">
        <f t="shared" si="26"/>
        <v>-1871.1499999999796</v>
      </c>
    </row>
    <row r="658" spans="1:10" ht="63" x14ac:dyDescent="0.5">
      <c r="A658" s="323">
        <v>44400</v>
      </c>
      <c r="B658" s="396" t="s">
        <v>3369</v>
      </c>
      <c r="C658" s="346" t="s">
        <v>2798</v>
      </c>
      <c r="D658" s="42" t="s">
        <v>3370</v>
      </c>
      <c r="E658" s="51">
        <v>956460</v>
      </c>
      <c r="F658" s="16">
        <v>1926596</v>
      </c>
      <c r="G658" s="9">
        <v>46273.07</v>
      </c>
      <c r="H658" s="9">
        <v>47500</v>
      </c>
      <c r="I658" s="11">
        <f t="shared" si="27"/>
        <v>1226.9300000000003</v>
      </c>
      <c r="J658" s="128">
        <f t="shared" si="26"/>
        <v>-644.21999999997934</v>
      </c>
    </row>
    <row r="659" spans="1:10" ht="63" x14ac:dyDescent="0.35">
      <c r="A659" s="323">
        <v>44403</v>
      </c>
      <c r="B659" s="396" t="s">
        <v>3371</v>
      </c>
      <c r="C659" s="296" t="s">
        <v>2934</v>
      </c>
      <c r="D659" s="42" t="s">
        <v>3372</v>
      </c>
      <c r="E659" s="51">
        <v>965280</v>
      </c>
      <c r="F659" s="16">
        <v>1926597</v>
      </c>
      <c r="G659" s="9">
        <v>46296.29</v>
      </c>
      <c r="H659" s="9">
        <v>48000</v>
      </c>
      <c r="I659" s="11">
        <f t="shared" si="27"/>
        <v>1703.7099999999991</v>
      </c>
      <c r="J659" s="128">
        <f t="shared" si="26"/>
        <v>1059.4900000000198</v>
      </c>
    </row>
    <row r="660" spans="1:10" ht="63" x14ac:dyDescent="0.35">
      <c r="A660" s="323">
        <v>44404</v>
      </c>
      <c r="B660" s="396" t="s">
        <v>3377</v>
      </c>
      <c r="C660" s="296" t="s">
        <v>2934</v>
      </c>
      <c r="D660" s="42" t="s">
        <v>3378</v>
      </c>
      <c r="E660" s="51">
        <v>931999.5</v>
      </c>
      <c r="F660" s="16">
        <v>1928590</v>
      </c>
      <c r="G660" s="9">
        <v>43864.82</v>
      </c>
      <c r="H660" s="9">
        <v>46500</v>
      </c>
      <c r="I660" s="11">
        <f t="shared" si="27"/>
        <v>2635.1800000000003</v>
      </c>
      <c r="J660" s="128">
        <f t="shared" si="26"/>
        <v>3694.6700000000201</v>
      </c>
    </row>
    <row r="661" spans="1:10" ht="63" x14ac:dyDescent="0.35">
      <c r="A661" s="323">
        <v>44404</v>
      </c>
      <c r="B661" s="396" t="s">
        <v>3379</v>
      </c>
      <c r="C661" s="296" t="s">
        <v>2934</v>
      </c>
      <c r="D661" s="42" t="s">
        <v>3380</v>
      </c>
      <c r="E661" s="51">
        <v>931999.5</v>
      </c>
      <c r="F661" s="16">
        <v>1928591</v>
      </c>
      <c r="G661" s="9">
        <v>43968.98</v>
      </c>
      <c r="H661" s="9">
        <v>46500</v>
      </c>
      <c r="I661" s="11">
        <f t="shared" si="27"/>
        <v>2531.0199999999968</v>
      </c>
      <c r="J661" s="128">
        <f t="shared" si="26"/>
        <v>6225.6900000000169</v>
      </c>
    </row>
    <row r="662" spans="1:10" ht="63" x14ac:dyDescent="0.5">
      <c r="A662" s="323">
        <v>44407</v>
      </c>
      <c r="B662" s="396" t="s">
        <v>3381</v>
      </c>
      <c r="C662" s="346" t="s">
        <v>2798</v>
      </c>
      <c r="D662" s="42" t="s">
        <v>3382</v>
      </c>
      <c r="E662" s="51">
        <v>832860</v>
      </c>
      <c r="F662" s="16">
        <v>1929533</v>
      </c>
      <c r="G662" s="9">
        <v>44949.93</v>
      </c>
      <c r="H662" s="9">
        <v>42000</v>
      </c>
      <c r="I662" s="11">
        <f t="shared" si="27"/>
        <v>-2949.9300000000003</v>
      </c>
      <c r="J662" s="128">
        <f t="shared" si="26"/>
        <v>3275.7600000000166</v>
      </c>
    </row>
    <row r="663" spans="1:10" ht="63" x14ac:dyDescent="0.35">
      <c r="A663" s="323">
        <v>44410</v>
      </c>
      <c r="B663" s="400" t="s">
        <v>3400</v>
      </c>
      <c r="C663" s="296" t="s">
        <v>2934</v>
      </c>
      <c r="D663" s="42" t="s">
        <v>3401</v>
      </c>
      <c r="E663" s="51">
        <v>833700</v>
      </c>
      <c r="F663" s="16">
        <v>1929534</v>
      </c>
      <c r="G663" s="9">
        <v>45618.04</v>
      </c>
      <c r="H663" s="9">
        <v>42000</v>
      </c>
      <c r="I663" s="11">
        <f t="shared" si="27"/>
        <v>-3618.0400000000009</v>
      </c>
      <c r="J663" s="128">
        <f t="shared" si="26"/>
        <v>-342.27999999998428</v>
      </c>
    </row>
    <row r="664" spans="1:10" ht="63" x14ac:dyDescent="0.35">
      <c r="A664" s="323">
        <v>44411</v>
      </c>
      <c r="B664" s="400" t="s">
        <v>3402</v>
      </c>
      <c r="C664" s="296" t="s">
        <v>2934</v>
      </c>
      <c r="D664" s="42" t="s">
        <v>3403</v>
      </c>
      <c r="E664" s="51">
        <v>836220</v>
      </c>
      <c r="F664" s="16">
        <v>1930711</v>
      </c>
      <c r="G664" s="9">
        <v>37719.31</v>
      </c>
      <c r="H664" s="9">
        <v>42000</v>
      </c>
      <c r="I664" s="11">
        <f t="shared" si="27"/>
        <v>4280.6900000000023</v>
      </c>
      <c r="J664" s="128">
        <f t="shared" si="26"/>
        <v>3938.410000000018</v>
      </c>
    </row>
    <row r="665" spans="1:10" ht="63" x14ac:dyDescent="0.5">
      <c r="A665" s="323">
        <v>44411</v>
      </c>
      <c r="B665" s="400" t="s">
        <v>3383</v>
      </c>
      <c r="C665" s="346" t="s">
        <v>2798</v>
      </c>
      <c r="D665" s="42" t="s">
        <v>3384</v>
      </c>
      <c r="E665" s="51">
        <v>836220</v>
      </c>
      <c r="F665" s="16">
        <v>1930712</v>
      </c>
      <c r="G665" s="9">
        <v>37182.07</v>
      </c>
      <c r="H665" s="9">
        <v>42000</v>
      </c>
      <c r="I665" s="11">
        <f t="shared" si="27"/>
        <v>4817.93</v>
      </c>
      <c r="J665" s="128">
        <f t="shared" si="26"/>
        <v>8756.3400000000183</v>
      </c>
    </row>
    <row r="666" spans="1:10" ht="63" x14ac:dyDescent="0.5">
      <c r="A666" s="323">
        <v>44414</v>
      </c>
      <c r="B666" s="400" t="s">
        <v>3390</v>
      </c>
      <c r="C666" s="346" t="s">
        <v>2798</v>
      </c>
      <c r="D666" s="42" t="s">
        <v>3391</v>
      </c>
      <c r="E666" s="51">
        <v>898200</v>
      </c>
      <c r="F666" s="16">
        <v>1931914</v>
      </c>
      <c r="G666" s="9">
        <v>36299.910000000003</v>
      </c>
      <c r="H666" s="9">
        <v>45000</v>
      </c>
      <c r="I666" s="11">
        <f t="shared" si="27"/>
        <v>8700.0899999999965</v>
      </c>
      <c r="J666" s="128">
        <f t="shared" si="26"/>
        <v>17456.430000000015</v>
      </c>
    </row>
    <row r="667" spans="1:10" ht="63" x14ac:dyDescent="0.5">
      <c r="A667" s="323">
        <v>44417</v>
      </c>
      <c r="B667" s="400" t="s">
        <v>3392</v>
      </c>
      <c r="C667" s="346" t="s">
        <v>2798</v>
      </c>
      <c r="D667" s="42" t="s">
        <v>3393</v>
      </c>
      <c r="E667" s="51">
        <v>902700</v>
      </c>
      <c r="F667" s="16">
        <v>1932326</v>
      </c>
      <c r="G667" s="9">
        <v>36409.71</v>
      </c>
      <c r="H667" s="9">
        <v>45000</v>
      </c>
      <c r="I667" s="11">
        <f t="shared" si="27"/>
        <v>8590.2900000000009</v>
      </c>
      <c r="J667" s="128">
        <f t="shared" si="26"/>
        <v>26046.720000000016</v>
      </c>
    </row>
    <row r="668" spans="1:10" ht="63" x14ac:dyDescent="0.35">
      <c r="A668" s="323">
        <v>44418</v>
      </c>
      <c r="B668" s="400" t="s">
        <v>3404</v>
      </c>
      <c r="C668" s="296" t="s">
        <v>2934</v>
      </c>
      <c r="D668" s="42" t="s">
        <v>3405</v>
      </c>
      <c r="E668" s="51">
        <v>845880</v>
      </c>
      <c r="F668" s="16">
        <v>1933452</v>
      </c>
      <c r="G668" s="9">
        <v>34446.639999999999</v>
      </c>
      <c r="H668" s="9">
        <v>42000</v>
      </c>
      <c r="I668" s="11">
        <f t="shared" si="27"/>
        <v>7553.3600000000006</v>
      </c>
      <c r="J668" s="128">
        <f t="shared" si="26"/>
        <v>33600.080000000016</v>
      </c>
    </row>
    <row r="669" spans="1:10" ht="63" x14ac:dyDescent="0.5">
      <c r="A669" s="323">
        <v>44418</v>
      </c>
      <c r="B669" s="400" t="s">
        <v>3394</v>
      </c>
      <c r="C669" s="346" t="s">
        <v>2798</v>
      </c>
      <c r="D669" s="42" t="s">
        <v>3395</v>
      </c>
      <c r="E669" s="51">
        <v>845712</v>
      </c>
      <c r="F669" s="16">
        <v>1933453</v>
      </c>
      <c r="G669" s="9">
        <v>34485.83</v>
      </c>
      <c r="H669" s="9">
        <v>42000</v>
      </c>
      <c r="I669" s="11">
        <f t="shared" si="27"/>
        <v>7514.1699999999983</v>
      </c>
      <c r="J669" s="128">
        <f t="shared" si="26"/>
        <v>41114.250000000015</v>
      </c>
    </row>
    <row r="670" spans="1:10" ht="63" x14ac:dyDescent="0.35">
      <c r="A670" s="323">
        <v>44421</v>
      </c>
      <c r="B670" s="400" t="s">
        <v>3410</v>
      </c>
      <c r="C670" s="296" t="s">
        <v>2934</v>
      </c>
      <c r="D670" s="42" t="s">
        <v>3411</v>
      </c>
      <c r="E670" s="51">
        <v>836220</v>
      </c>
      <c r="F670" s="16">
        <v>1934701</v>
      </c>
      <c r="G670" s="9">
        <v>33209.230000000003</v>
      </c>
      <c r="H670" s="9">
        <v>42000</v>
      </c>
      <c r="I670" s="11">
        <f t="shared" si="27"/>
        <v>8790.7699999999968</v>
      </c>
      <c r="J670" s="128">
        <f t="shared" si="26"/>
        <v>49905.020000000011</v>
      </c>
    </row>
    <row r="671" spans="1:10" ht="63" x14ac:dyDescent="0.35">
      <c r="A671" s="323">
        <v>44424</v>
      </c>
      <c r="B671" s="400" t="s">
        <v>3412</v>
      </c>
      <c r="C671" s="296" t="s">
        <v>2934</v>
      </c>
      <c r="D671" s="42" t="s">
        <v>3413</v>
      </c>
      <c r="E671" s="51">
        <v>795800</v>
      </c>
      <c r="F671" s="16">
        <v>1934702</v>
      </c>
      <c r="G671" s="9">
        <v>32818.28</v>
      </c>
      <c r="H671" s="9">
        <v>40000</v>
      </c>
      <c r="I671" s="11">
        <f t="shared" si="27"/>
        <v>7181.7200000000012</v>
      </c>
      <c r="J671" s="128">
        <f t="shared" si="26"/>
        <v>57086.740000000013</v>
      </c>
    </row>
    <row r="672" spans="1:10" ht="60" x14ac:dyDescent="0.35">
      <c r="A672" s="323">
        <v>44425</v>
      </c>
      <c r="B672" s="400" t="s">
        <v>3417</v>
      </c>
      <c r="C672" s="296" t="s">
        <v>2934</v>
      </c>
      <c r="D672" s="42" t="s">
        <v>3416</v>
      </c>
      <c r="E672" s="51">
        <v>200000</v>
      </c>
      <c r="F672" s="16">
        <v>1936180</v>
      </c>
      <c r="G672" s="9">
        <v>31017.439999999999</v>
      </c>
      <c r="H672" s="9">
        <v>10000</v>
      </c>
      <c r="I672" s="11">
        <f t="shared" si="27"/>
        <v>-21017.439999999999</v>
      </c>
      <c r="J672" s="128">
        <f t="shared" si="26"/>
        <v>36069.300000000017</v>
      </c>
    </row>
    <row r="673" spans="1:10" ht="60" x14ac:dyDescent="0.35">
      <c r="A673" s="323">
        <v>44425</v>
      </c>
      <c r="B673" s="400" t="s">
        <v>3418</v>
      </c>
      <c r="C673" s="296" t="s">
        <v>2934</v>
      </c>
      <c r="D673" s="42" t="s">
        <v>3419</v>
      </c>
      <c r="E673" s="51">
        <v>200000</v>
      </c>
      <c r="F673" s="16">
        <v>1936181</v>
      </c>
      <c r="G673" s="9">
        <v>30746.52</v>
      </c>
      <c r="H673" s="9">
        <v>10000</v>
      </c>
      <c r="I673" s="11">
        <f t="shared" si="27"/>
        <v>-20746.52</v>
      </c>
      <c r="J673" s="128">
        <f t="shared" si="26"/>
        <v>15322.780000000017</v>
      </c>
    </row>
    <row r="674" spans="1:10" ht="63" x14ac:dyDescent="0.5">
      <c r="A674" s="323">
        <v>44428</v>
      </c>
      <c r="B674" s="400" t="s">
        <v>3414</v>
      </c>
      <c r="C674" s="346" t="s">
        <v>2798</v>
      </c>
      <c r="D674" s="42" t="s">
        <v>3415</v>
      </c>
      <c r="E674" s="51">
        <v>510875</v>
      </c>
      <c r="F674" s="16">
        <v>1937541</v>
      </c>
      <c r="G674" s="9">
        <v>30322.15</v>
      </c>
      <c r="H674" s="9">
        <v>25000</v>
      </c>
      <c r="I674" s="11">
        <f t="shared" si="27"/>
        <v>-5322.1500000000015</v>
      </c>
      <c r="J674" s="128">
        <f t="shared" si="26"/>
        <v>10000.630000000016</v>
      </c>
    </row>
    <row r="675" spans="1:10" ht="63" x14ac:dyDescent="0.35">
      <c r="A675" s="323">
        <v>44431</v>
      </c>
      <c r="B675" s="400" t="s">
        <v>3420</v>
      </c>
      <c r="C675" s="296" t="s">
        <v>2934</v>
      </c>
      <c r="D675" s="42" t="s">
        <v>3421</v>
      </c>
      <c r="E675" s="51">
        <v>509625</v>
      </c>
      <c r="F675" s="16">
        <v>1937542</v>
      </c>
      <c r="G675" s="9">
        <v>30637.63</v>
      </c>
      <c r="H675" s="9">
        <v>25000</v>
      </c>
      <c r="I675" s="11">
        <f t="shared" si="27"/>
        <v>-5637.630000000001</v>
      </c>
      <c r="J675" s="128">
        <f t="shared" si="26"/>
        <v>4363.0000000000146</v>
      </c>
    </row>
    <row r="676" spans="1:10" ht="63" x14ac:dyDescent="0.35">
      <c r="A676" s="323">
        <v>44432</v>
      </c>
      <c r="B676" s="400" t="s">
        <v>3426</v>
      </c>
      <c r="C676" s="296" t="s">
        <v>2934</v>
      </c>
      <c r="D676" s="42" t="s">
        <v>3427</v>
      </c>
      <c r="E676" s="51">
        <v>609600</v>
      </c>
      <c r="F676" s="16">
        <v>1938643</v>
      </c>
      <c r="G676" s="9">
        <v>30913.42</v>
      </c>
      <c r="H676" s="9">
        <v>30000</v>
      </c>
      <c r="I676" s="11">
        <f t="shared" si="27"/>
        <v>-913.41999999999825</v>
      </c>
      <c r="J676" s="128">
        <f t="shared" si="26"/>
        <v>3449.5800000000163</v>
      </c>
    </row>
    <row r="677" spans="1:10" ht="63" x14ac:dyDescent="0.35">
      <c r="A677" s="323">
        <v>44432</v>
      </c>
      <c r="B677" s="400" t="s">
        <v>3428</v>
      </c>
      <c r="C677" s="296" t="s">
        <v>2934</v>
      </c>
      <c r="D677" s="42" t="s">
        <v>3429</v>
      </c>
      <c r="E677" s="51">
        <v>609600</v>
      </c>
      <c r="F677" s="16">
        <v>1938644</v>
      </c>
      <c r="G677" s="9">
        <v>29910.65</v>
      </c>
      <c r="H677" s="9">
        <v>30000</v>
      </c>
      <c r="I677" s="11">
        <f t="shared" si="27"/>
        <v>89.349999999998545</v>
      </c>
      <c r="J677" s="128">
        <f t="shared" si="26"/>
        <v>3538.9300000000148</v>
      </c>
    </row>
    <row r="678" spans="1:10" ht="63" x14ac:dyDescent="0.5">
      <c r="A678" s="323">
        <v>44435</v>
      </c>
      <c r="B678" s="400" t="s">
        <v>3430</v>
      </c>
      <c r="C678" s="346" t="s">
        <v>2798</v>
      </c>
      <c r="D678" s="42" t="s">
        <v>3431</v>
      </c>
      <c r="E678" s="51">
        <v>630075</v>
      </c>
      <c r="F678" s="16">
        <v>1940365</v>
      </c>
      <c r="G678" s="9">
        <v>28682.87</v>
      </c>
      <c r="H678" s="9">
        <v>31000</v>
      </c>
      <c r="I678" s="11">
        <f t="shared" si="27"/>
        <v>2317.130000000001</v>
      </c>
      <c r="J678" s="128">
        <f t="shared" si="26"/>
        <v>5856.0600000000159</v>
      </c>
    </row>
    <row r="679" spans="1:10" ht="63" x14ac:dyDescent="0.35">
      <c r="A679" s="323">
        <v>44438</v>
      </c>
      <c r="B679" s="400" t="s">
        <v>3432</v>
      </c>
      <c r="C679" s="296" t="s">
        <v>2934</v>
      </c>
      <c r="D679" s="42" t="s">
        <v>3433</v>
      </c>
      <c r="E679" s="51">
        <v>626610</v>
      </c>
      <c r="F679" s="16">
        <v>1939961</v>
      </c>
      <c r="G679" s="9">
        <v>28403.02</v>
      </c>
      <c r="H679" s="9">
        <v>31000</v>
      </c>
      <c r="I679" s="11">
        <f t="shared" si="27"/>
        <v>2596.9799999999996</v>
      </c>
      <c r="J679" s="128">
        <f t="shared" si="26"/>
        <v>8453.0400000000154</v>
      </c>
    </row>
    <row r="680" spans="1:10" ht="63" x14ac:dyDescent="0.35">
      <c r="A680" s="323">
        <v>44439</v>
      </c>
      <c r="B680" s="400" t="s">
        <v>3434</v>
      </c>
      <c r="C680" s="296" t="s">
        <v>2934</v>
      </c>
      <c r="D680" s="42" t="s">
        <v>3435</v>
      </c>
      <c r="E680" s="51">
        <v>634725</v>
      </c>
      <c r="F680" s="16">
        <v>1941712</v>
      </c>
      <c r="G680" s="9">
        <v>30392.79</v>
      </c>
      <c r="H680" s="9">
        <v>31500</v>
      </c>
      <c r="I680" s="11">
        <f t="shared" si="27"/>
        <v>1107.2099999999991</v>
      </c>
      <c r="J680" s="128">
        <f t="shared" si="26"/>
        <v>9560.2500000000146</v>
      </c>
    </row>
    <row r="681" spans="1:10" ht="63" x14ac:dyDescent="0.35">
      <c r="A681" s="323">
        <v>44439</v>
      </c>
      <c r="B681" s="400" t="s">
        <v>3436</v>
      </c>
      <c r="C681" s="296" t="s">
        <v>2934</v>
      </c>
      <c r="D681" s="42" t="s">
        <v>3437</v>
      </c>
      <c r="E681" s="51">
        <v>634725</v>
      </c>
      <c r="F681" s="16">
        <v>1941713</v>
      </c>
      <c r="G681" s="9">
        <v>30083.9</v>
      </c>
      <c r="H681" s="9">
        <v>31500</v>
      </c>
      <c r="I681" s="11">
        <f t="shared" si="27"/>
        <v>1416.0999999999985</v>
      </c>
      <c r="J681" s="128">
        <f t="shared" si="26"/>
        <v>10976.350000000013</v>
      </c>
    </row>
    <row r="682" spans="1:10" ht="63" x14ac:dyDescent="0.5">
      <c r="A682" s="323">
        <v>44442</v>
      </c>
      <c r="B682" s="322" t="s">
        <v>3438</v>
      </c>
      <c r="C682" s="346" t="s">
        <v>2798</v>
      </c>
      <c r="D682" s="42" t="s">
        <v>3439</v>
      </c>
      <c r="E682" s="51">
        <v>578695</v>
      </c>
      <c r="F682" s="16">
        <v>1942651</v>
      </c>
      <c r="G682" s="9">
        <v>30839.13</v>
      </c>
      <c r="H682" s="9">
        <v>29000</v>
      </c>
      <c r="I682" s="11">
        <f t="shared" si="27"/>
        <v>-1839.130000000001</v>
      </c>
      <c r="J682" s="128">
        <f t="shared" si="26"/>
        <v>9137.2200000000121</v>
      </c>
    </row>
    <row r="683" spans="1:10" ht="63" x14ac:dyDescent="0.35">
      <c r="A683" s="323">
        <v>44442</v>
      </c>
      <c r="B683" s="322" t="s">
        <v>3448</v>
      </c>
      <c r="C683" s="296" t="s">
        <v>2934</v>
      </c>
      <c r="D683" s="42" t="s">
        <v>3449</v>
      </c>
      <c r="E683" s="51">
        <v>578695</v>
      </c>
      <c r="F683" s="16">
        <v>1942948</v>
      </c>
      <c r="G683" s="9">
        <v>30736.48</v>
      </c>
      <c r="H683" s="9">
        <v>29000</v>
      </c>
      <c r="I683" s="11">
        <f t="shared" si="27"/>
        <v>-1736.4799999999996</v>
      </c>
      <c r="J683" s="128">
        <f t="shared" si="26"/>
        <v>7400.7400000000125</v>
      </c>
    </row>
    <row r="684" spans="1:10" ht="63" x14ac:dyDescent="0.35">
      <c r="A684" s="323">
        <v>44446</v>
      </c>
      <c r="B684" s="322" t="s">
        <v>3452</v>
      </c>
      <c r="C684" s="296" t="s">
        <v>2934</v>
      </c>
      <c r="D684" s="42" t="s">
        <v>3453</v>
      </c>
      <c r="E684" s="51">
        <v>578695</v>
      </c>
      <c r="F684" s="16">
        <v>1944177</v>
      </c>
      <c r="G684" s="9">
        <v>29793.25</v>
      </c>
      <c r="H684" s="9">
        <v>29000</v>
      </c>
      <c r="I684" s="11">
        <f t="shared" si="27"/>
        <v>-793.25</v>
      </c>
      <c r="J684" s="128">
        <f t="shared" si="26"/>
        <v>6607.4900000000125</v>
      </c>
    </row>
    <row r="685" spans="1:10" ht="63" x14ac:dyDescent="0.35">
      <c r="A685" s="323">
        <v>44446</v>
      </c>
      <c r="B685" s="322" t="s">
        <v>3454</v>
      </c>
      <c r="C685" s="296" t="s">
        <v>2934</v>
      </c>
      <c r="D685" s="42" t="s">
        <v>3455</v>
      </c>
      <c r="E685" s="51">
        <v>578695</v>
      </c>
      <c r="F685" s="16">
        <v>1944178</v>
      </c>
      <c r="G685" s="9">
        <v>29921.07</v>
      </c>
      <c r="H685" s="9">
        <v>29000</v>
      </c>
      <c r="I685" s="11">
        <f t="shared" si="27"/>
        <v>-921.06999999999971</v>
      </c>
      <c r="J685" s="128">
        <f t="shared" si="26"/>
        <v>5686.4200000000128</v>
      </c>
    </row>
    <row r="686" spans="1:10" ht="63" x14ac:dyDescent="0.5">
      <c r="A686" s="323">
        <v>44449</v>
      </c>
      <c r="B686" s="322" t="s">
        <v>3450</v>
      </c>
      <c r="C686" s="346" t="s">
        <v>2798</v>
      </c>
      <c r="D686" s="42" t="s">
        <v>3451</v>
      </c>
      <c r="E686" s="51">
        <v>576520</v>
      </c>
      <c r="F686" s="16">
        <v>1945556</v>
      </c>
      <c r="G686" s="9">
        <v>28867.75</v>
      </c>
      <c r="H686" s="9">
        <v>29000</v>
      </c>
      <c r="I686" s="11">
        <f t="shared" si="27"/>
        <v>132.25</v>
      </c>
      <c r="J686" s="128">
        <f t="shared" si="26"/>
        <v>5818.6700000000128</v>
      </c>
    </row>
    <row r="687" spans="1:10" ht="63" x14ac:dyDescent="0.35">
      <c r="A687" s="323">
        <v>44453</v>
      </c>
      <c r="B687" s="322" t="s">
        <v>3460</v>
      </c>
      <c r="C687" s="296" t="s">
        <v>2934</v>
      </c>
      <c r="D687" s="42" t="s">
        <v>3461</v>
      </c>
      <c r="E687" s="51">
        <v>576810</v>
      </c>
      <c r="F687" s="16">
        <v>1947199</v>
      </c>
      <c r="G687" s="9">
        <v>28011.46</v>
      </c>
      <c r="H687" s="9">
        <v>29000</v>
      </c>
      <c r="I687" s="11">
        <f t="shared" si="27"/>
        <v>988.54000000000087</v>
      </c>
      <c r="J687" s="128">
        <f t="shared" si="26"/>
        <v>6807.2100000000137</v>
      </c>
    </row>
    <row r="688" spans="1:10" ht="63" x14ac:dyDescent="0.35">
      <c r="A688" s="323">
        <v>44453</v>
      </c>
      <c r="B688" s="322" t="s">
        <v>3462</v>
      </c>
      <c r="C688" s="296" t="s">
        <v>2934</v>
      </c>
      <c r="D688" s="42" t="s">
        <v>3463</v>
      </c>
      <c r="E688" s="51">
        <v>576810</v>
      </c>
      <c r="F688" s="16">
        <v>1947200</v>
      </c>
      <c r="G688" s="9">
        <v>28015.439999999999</v>
      </c>
      <c r="H688" s="9">
        <v>29000</v>
      </c>
      <c r="I688" s="11">
        <f t="shared" si="27"/>
        <v>984.56000000000131</v>
      </c>
      <c r="J688" s="128">
        <f t="shared" si="26"/>
        <v>7791.770000000015</v>
      </c>
    </row>
    <row r="689" spans="1:10" ht="63" x14ac:dyDescent="0.35">
      <c r="A689" s="323">
        <v>44456</v>
      </c>
      <c r="B689" s="322" t="s">
        <v>3468</v>
      </c>
      <c r="C689" s="296" t="s">
        <v>2934</v>
      </c>
      <c r="D689" s="42" t="s">
        <v>3469</v>
      </c>
      <c r="E689" s="51">
        <v>536760</v>
      </c>
      <c r="F689" s="16">
        <v>1948282</v>
      </c>
      <c r="G689" s="9">
        <v>28971</v>
      </c>
      <c r="H689" s="9">
        <v>29000</v>
      </c>
      <c r="I689" s="11">
        <f t="shared" si="27"/>
        <v>29</v>
      </c>
      <c r="J689" s="128">
        <f t="shared" si="26"/>
        <v>7820.770000000015</v>
      </c>
    </row>
    <row r="690" spans="1:10" ht="63" x14ac:dyDescent="0.35">
      <c r="A690" s="323">
        <v>44460</v>
      </c>
      <c r="B690" s="322" t="s">
        <v>3470</v>
      </c>
      <c r="C690" s="296" t="s">
        <v>2934</v>
      </c>
      <c r="D690" s="42" t="s">
        <v>3471</v>
      </c>
      <c r="E690" s="51">
        <v>562660</v>
      </c>
      <c r="F690" s="16">
        <v>1949181</v>
      </c>
      <c r="G690" s="9">
        <v>31149.81</v>
      </c>
      <c r="H690" s="9">
        <v>28000</v>
      </c>
      <c r="I690" s="11">
        <f t="shared" si="27"/>
        <v>-3149.8100000000013</v>
      </c>
      <c r="J690" s="128">
        <f t="shared" si="26"/>
        <v>4670.9600000000137</v>
      </c>
    </row>
    <row r="691" spans="1:10" ht="63" x14ac:dyDescent="0.35">
      <c r="A691" s="323">
        <v>44460</v>
      </c>
      <c r="B691" s="322" t="s">
        <v>3472</v>
      </c>
      <c r="C691" s="296" t="s">
        <v>2934</v>
      </c>
      <c r="D691" s="42" t="s">
        <v>3473</v>
      </c>
      <c r="E691" s="51">
        <v>562660</v>
      </c>
      <c r="F691" s="16">
        <v>1949182</v>
      </c>
      <c r="G691" s="9">
        <v>30880.11</v>
      </c>
      <c r="H691" s="9">
        <v>28000</v>
      </c>
      <c r="I691" s="11">
        <f t="shared" si="27"/>
        <v>-2880.1100000000006</v>
      </c>
      <c r="J691" s="128">
        <f t="shared" si="26"/>
        <v>1790.8500000000131</v>
      </c>
    </row>
    <row r="692" spans="1:10" ht="63" x14ac:dyDescent="0.35">
      <c r="A692" s="323">
        <v>44463</v>
      </c>
      <c r="B692" s="322" t="s">
        <v>3474</v>
      </c>
      <c r="C692" s="296" t="s">
        <v>2934</v>
      </c>
      <c r="D692" s="42" t="s">
        <v>3475</v>
      </c>
      <c r="E692" s="51">
        <v>664521</v>
      </c>
      <c r="F692" s="16">
        <v>1951180</v>
      </c>
      <c r="G692" s="9">
        <v>32241.58</v>
      </c>
      <c r="H692" s="9">
        <v>33000</v>
      </c>
      <c r="I692" s="11">
        <f t="shared" si="27"/>
        <v>758.41999999999825</v>
      </c>
      <c r="J692" s="128">
        <f t="shared" si="26"/>
        <v>2549.2700000000114</v>
      </c>
    </row>
    <row r="693" spans="1:10" ht="60" x14ac:dyDescent="0.35">
      <c r="A693" s="323">
        <v>44467</v>
      </c>
      <c r="B693" s="322" t="s">
        <v>3480</v>
      </c>
      <c r="C693" s="296" t="s">
        <v>2934</v>
      </c>
      <c r="D693" s="42" t="s">
        <v>3481</v>
      </c>
      <c r="E693" s="51">
        <v>693260</v>
      </c>
      <c r="F693" s="16">
        <v>1952184</v>
      </c>
      <c r="G693" s="9">
        <v>35105.26</v>
      </c>
      <c r="H693" s="9">
        <v>34000</v>
      </c>
      <c r="I693" s="11">
        <f t="shared" si="27"/>
        <v>-1105.260000000002</v>
      </c>
      <c r="J693" s="128">
        <f t="shared" si="26"/>
        <v>1444.0100000000093</v>
      </c>
    </row>
    <row r="694" spans="1:10" ht="60" x14ac:dyDescent="0.35">
      <c r="A694" s="323">
        <v>44467</v>
      </c>
      <c r="B694" s="322" t="s">
        <v>3482</v>
      </c>
      <c r="C694" s="296" t="s">
        <v>2934</v>
      </c>
      <c r="D694" s="42" t="s">
        <v>3483</v>
      </c>
      <c r="E694" s="51">
        <v>693260</v>
      </c>
      <c r="F694" s="16">
        <v>1952185</v>
      </c>
      <c r="G694" s="9">
        <v>35247.24</v>
      </c>
      <c r="H694" s="9">
        <v>34000</v>
      </c>
      <c r="I694" s="11">
        <f t="shared" si="27"/>
        <v>-1247.239999999998</v>
      </c>
      <c r="J694" s="128">
        <f t="shared" si="26"/>
        <v>196.77000000001135</v>
      </c>
    </row>
    <row r="695" spans="1:10" ht="60" x14ac:dyDescent="0.5">
      <c r="A695" s="323">
        <v>44469</v>
      </c>
      <c r="B695" s="322" t="s">
        <v>3485</v>
      </c>
      <c r="C695" s="346" t="s">
        <v>2798</v>
      </c>
      <c r="D695" s="42" t="s">
        <v>3484</v>
      </c>
      <c r="E695" s="51">
        <v>784814</v>
      </c>
      <c r="F695" s="16">
        <v>1953612</v>
      </c>
      <c r="G695" s="9">
        <v>34676.720000000001</v>
      </c>
      <c r="H695" s="9">
        <v>38000</v>
      </c>
      <c r="I695" s="11">
        <f t="shared" si="27"/>
        <v>3323.2799999999988</v>
      </c>
      <c r="J695" s="128">
        <f t="shared" si="26"/>
        <v>3520.0500000000102</v>
      </c>
    </row>
    <row r="696" spans="1:10" ht="60" x14ac:dyDescent="0.5">
      <c r="A696" s="323">
        <v>44470</v>
      </c>
      <c r="B696" s="272" t="s">
        <v>3486</v>
      </c>
      <c r="C696" s="346" t="s">
        <v>2798</v>
      </c>
      <c r="D696" s="42" t="s">
        <v>3487</v>
      </c>
      <c r="E696" s="51">
        <v>780900</v>
      </c>
      <c r="F696" s="16">
        <v>1954124</v>
      </c>
      <c r="G696" s="9">
        <v>34303.71</v>
      </c>
      <c r="H696" s="9">
        <v>38000</v>
      </c>
      <c r="I696" s="11">
        <f t="shared" si="27"/>
        <v>3696.2900000000009</v>
      </c>
      <c r="J696" s="128">
        <f t="shared" si="26"/>
        <v>7216.3400000000111</v>
      </c>
    </row>
    <row r="697" spans="1:10" ht="60" x14ac:dyDescent="0.35">
      <c r="A697" s="323"/>
      <c r="B697" s="272" t="s">
        <v>3494</v>
      </c>
      <c r="C697" s="296" t="s">
        <v>2934</v>
      </c>
      <c r="D697" s="42" t="s">
        <v>3495</v>
      </c>
      <c r="E697" s="51">
        <v>769875</v>
      </c>
      <c r="F697" s="16">
        <v>1955044</v>
      </c>
      <c r="G697" s="9">
        <v>28743.52</v>
      </c>
      <c r="H697" s="9">
        <v>37500</v>
      </c>
      <c r="I697" s="11">
        <f t="shared" si="27"/>
        <v>8756.48</v>
      </c>
      <c r="J697" s="128">
        <f t="shared" si="26"/>
        <v>15972.820000000011</v>
      </c>
    </row>
    <row r="698" spans="1:10" ht="60" x14ac:dyDescent="0.5">
      <c r="A698" s="323">
        <v>44474</v>
      </c>
      <c r="B698" s="272" t="s">
        <v>3488</v>
      </c>
      <c r="C698" s="346" t="s">
        <v>2798</v>
      </c>
      <c r="D698" s="42" t="s">
        <v>3489</v>
      </c>
      <c r="E698" s="51">
        <v>769875</v>
      </c>
      <c r="F698" s="16">
        <v>1955045</v>
      </c>
      <c r="G698" s="9">
        <v>30075.17</v>
      </c>
      <c r="H698" s="9">
        <v>37500</v>
      </c>
      <c r="I698" s="11">
        <f t="shared" si="27"/>
        <v>7424.8300000000017</v>
      </c>
      <c r="J698" s="128">
        <f t="shared" si="26"/>
        <v>23397.650000000012</v>
      </c>
    </row>
    <row r="699" spans="1:10" ht="78.75" x14ac:dyDescent="0.35">
      <c r="A699" s="323">
        <v>44477</v>
      </c>
      <c r="B699" s="272" t="s">
        <v>3522</v>
      </c>
      <c r="C699" s="296" t="s">
        <v>2934</v>
      </c>
      <c r="D699" s="42" t="s">
        <v>3502</v>
      </c>
      <c r="E699" s="51">
        <v>248736</v>
      </c>
      <c r="F699" s="16">
        <v>1956739</v>
      </c>
      <c r="G699" s="9">
        <v>29692.32</v>
      </c>
      <c r="H699" s="9">
        <v>12000</v>
      </c>
      <c r="I699" s="11">
        <f t="shared" si="27"/>
        <v>-17692.32</v>
      </c>
      <c r="J699" s="128">
        <f t="shared" si="26"/>
        <v>5705.3300000000127</v>
      </c>
    </row>
    <row r="700" spans="1:10" ht="21" x14ac:dyDescent="0.35">
      <c r="A700" s="323">
        <v>44477</v>
      </c>
      <c r="B700" s="272" t="s">
        <v>2763</v>
      </c>
      <c r="C700" s="296"/>
      <c r="D700" s="42" t="s">
        <v>3502</v>
      </c>
      <c r="E700" s="51"/>
      <c r="F700" s="16" t="s">
        <v>3523</v>
      </c>
      <c r="G700" s="9"/>
      <c r="H700" s="283">
        <v>1243.05</v>
      </c>
      <c r="I700" s="283">
        <f t="shared" si="27"/>
        <v>1243.05</v>
      </c>
      <c r="J700" s="128">
        <f t="shared" si="26"/>
        <v>6948.3800000000128</v>
      </c>
    </row>
    <row r="701" spans="1:10" ht="63" x14ac:dyDescent="0.35">
      <c r="A701" s="323">
        <v>44481</v>
      </c>
      <c r="B701" s="272" t="s">
        <v>3504</v>
      </c>
      <c r="C701" s="296" t="s">
        <v>2934</v>
      </c>
      <c r="D701" s="42" t="s">
        <v>3503</v>
      </c>
      <c r="E701" s="51">
        <v>571450</v>
      </c>
      <c r="F701" s="16">
        <v>1957721</v>
      </c>
      <c r="G701" s="9">
        <v>25494.82</v>
      </c>
      <c r="H701" s="9">
        <v>27500</v>
      </c>
      <c r="I701" s="11">
        <f t="shared" si="27"/>
        <v>2005.1800000000003</v>
      </c>
      <c r="J701" s="128">
        <f t="shared" si="26"/>
        <v>8953.5600000000122</v>
      </c>
    </row>
    <row r="702" spans="1:10" ht="60" x14ac:dyDescent="0.35">
      <c r="A702" s="323">
        <v>44481</v>
      </c>
      <c r="B702" s="272" t="s">
        <v>3506</v>
      </c>
      <c r="C702" s="296" t="s">
        <v>2934</v>
      </c>
      <c r="D702" s="42" t="s">
        <v>3505</v>
      </c>
      <c r="E702" s="51">
        <v>571450</v>
      </c>
      <c r="F702" s="16">
        <v>1957722</v>
      </c>
      <c r="G702" s="9">
        <v>25532.799999999999</v>
      </c>
      <c r="H702" s="9">
        <v>27500</v>
      </c>
      <c r="I702" s="11">
        <f t="shared" si="27"/>
        <v>1967.2000000000007</v>
      </c>
      <c r="J702" s="128">
        <f t="shared" si="26"/>
        <v>10920.760000000013</v>
      </c>
    </row>
    <row r="703" spans="1:10" ht="60" x14ac:dyDescent="0.5">
      <c r="A703" s="323">
        <v>44484</v>
      </c>
      <c r="B703" s="272" t="s">
        <v>3507</v>
      </c>
      <c r="C703" s="346" t="s">
        <v>2798</v>
      </c>
      <c r="D703" s="42" t="s">
        <v>3508</v>
      </c>
      <c r="E703" s="51">
        <v>452716</v>
      </c>
      <c r="F703" s="16">
        <v>1959712</v>
      </c>
      <c r="G703" s="9">
        <v>25342.9</v>
      </c>
      <c r="H703" s="9">
        <v>22000</v>
      </c>
      <c r="I703" s="11">
        <f t="shared" si="27"/>
        <v>-3342.9000000000015</v>
      </c>
      <c r="J703" s="128">
        <f t="shared" si="26"/>
        <v>7577.8600000000115</v>
      </c>
    </row>
    <row r="704" spans="1:10" ht="60" x14ac:dyDescent="0.5">
      <c r="A704" s="323">
        <v>44484</v>
      </c>
      <c r="B704" s="272" t="s">
        <v>3509</v>
      </c>
      <c r="C704" s="346" t="s">
        <v>2798</v>
      </c>
      <c r="D704" s="42" t="s">
        <v>3510</v>
      </c>
      <c r="E704" s="51">
        <v>452716</v>
      </c>
      <c r="F704" s="16">
        <v>1959316</v>
      </c>
      <c r="G704" s="9">
        <v>25308.83</v>
      </c>
      <c r="H704" s="9">
        <v>22000</v>
      </c>
      <c r="I704" s="11">
        <f t="shared" si="27"/>
        <v>-3308.8300000000017</v>
      </c>
      <c r="J704" s="128">
        <f t="shared" si="26"/>
        <v>4269.0300000000097</v>
      </c>
    </row>
    <row r="705" spans="1:10" ht="60" x14ac:dyDescent="0.35">
      <c r="A705" s="323">
        <v>44488</v>
      </c>
      <c r="B705" s="272" t="s">
        <v>3517</v>
      </c>
      <c r="C705" s="296" t="s">
        <v>2934</v>
      </c>
      <c r="D705" s="42" t="s">
        <v>3518</v>
      </c>
      <c r="E705" s="51">
        <v>529360</v>
      </c>
      <c r="F705" s="16">
        <v>1960680</v>
      </c>
      <c r="G705" s="9">
        <v>25523.72</v>
      </c>
      <c r="H705" s="9">
        <v>26000</v>
      </c>
      <c r="I705" s="11">
        <f t="shared" si="27"/>
        <v>476.27999999999884</v>
      </c>
      <c r="J705" s="128"/>
    </row>
    <row r="706" spans="1:10" ht="60" x14ac:dyDescent="0.35">
      <c r="A706" s="323">
        <v>44488</v>
      </c>
      <c r="B706" s="272" t="s">
        <v>3515</v>
      </c>
      <c r="C706" s="296" t="s">
        <v>2934</v>
      </c>
      <c r="D706" s="42" t="s">
        <v>3516</v>
      </c>
      <c r="E706" s="51">
        <v>529360</v>
      </c>
      <c r="F706" s="16">
        <v>19606814</v>
      </c>
      <c r="G706" s="9">
        <v>25632.59</v>
      </c>
      <c r="H706" s="9">
        <v>26000</v>
      </c>
      <c r="I706" s="11">
        <f t="shared" si="27"/>
        <v>367.40999999999985</v>
      </c>
      <c r="J706" s="128"/>
    </row>
    <row r="707" spans="1:10" ht="60" x14ac:dyDescent="0.5">
      <c r="A707" s="323">
        <v>44491</v>
      </c>
      <c r="B707" s="272" t="s">
        <v>3511</v>
      </c>
      <c r="C707" s="346" t="s">
        <v>2798</v>
      </c>
      <c r="D707" s="42" t="s">
        <v>3512</v>
      </c>
      <c r="E707" s="51">
        <v>486240</v>
      </c>
      <c r="F707" s="16">
        <v>1962130</v>
      </c>
      <c r="G707" s="9">
        <v>24719.72</v>
      </c>
      <c r="H707" s="9">
        <v>24000</v>
      </c>
      <c r="I707" s="11">
        <f t="shared" si="27"/>
        <v>-719.72000000000116</v>
      </c>
      <c r="J707" s="128">
        <f>J704+I707</f>
        <v>3549.3100000000086</v>
      </c>
    </row>
    <row r="708" spans="1:10" ht="63" x14ac:dyDescent="0.35">
      <c r="A708" s="323">
        <v>44495</v>
      </c>
      <c r="B708" s="272" t="s">
        <v>3524</v>
      </c>
      <c r="C708" s="296" t="s">
        <v>2934</v>
      </c>
      <c r="D708" s="42" t="s">
        <v>3525</v>
      </c>
      <c r="E708" s="51">
        <v>504625</v>
      </c>
      <c r="F708" s="16">
        <v>1964214</v>
      </c>
      <c r="G708" s="9">
        <v>25443.66</v>
      </c>
      <c r="H708" s="9">
        <v>25000</v>
      </c>
      <c r="I708" s="11">
        <f t="shared" si="27"/>
        <v>-443.65999999999985</v>
      </c>
      <c r="J708" s="128">
        <f t="shared" si="26"/>
        <v>3105.6500000000087</v>
      </c>
    </row>
    <row r="709" spans="1:10" ht="63" x14ac:dyDescent="0.35">
      <c r="A709" s="323">
        <v>44495</v>
      </c>
      <c r="B709" s="272" t="s">
        <v>3526</v>
      </c>
      <c r="C709" s="296" t="s">
        <v>2934</v>
      </c>
      <c r="D709" s="42" t="s">
        <v>3527</v>
      </c>
      <c r="E709" s="51">
        <v>504625</v>
      </c>
      <c r="F709" s="16">
        <v>1964215</v>
      </c>
      <c r="G709" s="9">
        <v>26070.66</v>
      </c>
      <c r="H709" s="9">
        <v>25000</v>
      </c>
      <c r="I709" s="11">
        <f t="shared" si="27"/>
        <v>-1070.6599999999999</v>
      </c>
      <c r="J709" s="128">
        <f t="shared" si="26"/>
        <v>2034.9900000000089</v>
      </c>
    </row>
    <row r="710" spans="1:10" ht="63" x14ac:dyDescent="0.5">
      <c r="A710" s="323">
        <v>44498</v>
      </c>
      <c r="B710" s="272" t="s">
        <v>3531</v>
      </c>
      <c r="C710" s="346" t="s">
        <v>2798</v>
      </c>
      <c r="D710" s="42" t="s">
        <v>3528</v>
      </c>
      <c r="E710" s="51">
        <v>556470</v>
      </c>
      <c r="F710" s="16">
        <v>1965212</v>
      </c>
      <c r="G710" s="9">
        <v>26277.11</v>
      </c>
      <c r="H710" s="9">
        <v>27000</v>
      </c>
      <c r="I710" s="11">
        <f t="shared" si="27"/>
        <v>722.88999999999942</v>
      </c>
      <c r="J710" s="128">
        <f t="shared" si="26"/>
        <v>2757.8800000000083</v>
      </c>
    </row>
    <row r="711" spans="1:10" ht="63" x14ac:dyDescent="0.35">
      <c r="A711" s="323">
        <v>44498</v>
      </c>
      <c r="B711" s="272" t="s">
        <v>3529</v>
      </c>
      <c r="C711" s="296" t="s">
        <v>2934</v>
      </c>
      <c r="D711" s="42" t="s">
        <v>3544</v>
      </c>
      <c r="E711" s="51">
        <v>556470</v>
      </c>
      <c r="F711" s="16">
        <v>1965347</v>
      </c>
      <c r="G711" s="9">
        <v>26323.18</v>
      </c>
      <c r="H711" s="9">
        <v>27000</v>
      </c>
      <c r="I711" s="11">
        <f t="shared" si="27"/>
        <v>676.81999999999971</v>
      </c>
      <c r="J711" s="128">
        <f t="shared" si="26"/>
        <v>3434.700000000008</v>
      </c>
    </row>
    <row r="712" spans="1:10" s="345" customFormat="1" ht="63" x14ac:dyDescent="0.35">
      <c r="A712" s="399">
        <v>44501</v>
      </c>
      <c r="B712" s="322" t="s">
        <v>3539</v>
      </c>
      <c r="C712" s="296" t="s">
        <v>2934</v>
      </c>
      <c r="D712" s="403" t="s">
        <v>3530</v>
      </c>
      <c r="E712" s="343">
        <v>604650</v>
      </c>
      <c r="F712" s="344">
        <v>1966290</v>
      </c>
      <c r="G712" s="279">
        <v>26925.67</v>
      </c>
      <c r="H712" s="279">
        <v>29000</v>
      </c>
      <c r="I712" s="282">
        <f t="shared" si="27"/>
        <v>2074.3300000000017</v>
      </c>
      <c r="J712" s="128">
        <f t="shared" si="26"/>
        <v>5509.0300000000097</v>
      </c>
    </row>
    <row r="713" spans="1:10" s="345" customFormat="1" ht="63" x14ac:dyDescent="0.35">
      <c r="A713" s="399">
        <v>44503</v>
      </c>
      <c r="B713" s="322" t="s">
        <v>3540</v>
      </c>
      <c r="C713" s="296" t="s">
        <v>2934</v>
      </c>
      <c r="D713" s="403" t="s">
        <v>3541</v>
      </c>
      <c r="E713" s="343">
        <v>604940</v>
      </c>
      <c r="F713" s="344">
        <v>1966291</v>
      </c>
      <c r="G713" s="279">
        <v>27053.13</v>
      </c>
      <c r="H713" s="279">
        <v>29000</v>
      </c>
      <c r="I713" s="282">
        <f t="shared" si="27"/>
        <v>1946.869999999999</v>
      </c>
      <c r="J713" s="128">
        <f t="shared" si="26"/>
        <v>7455.9000000000087</v>
      </c>
    </row>
    <row r="714" spans="1:10" s="345" customFormat="1" ht="63" x14ac:dyDescent="0.35">
      <c r="A714" s="399">
        <v>44505</v>
      </c>
      <c r="B714" s="322" t="s">
        <v>3542</v>
      </c>
      <c r="C714" s="296" t="s">
        <v>2934</v>
      </c>
      <c r="D714" s="403" t="s">
        <v>3543</v>
      </c>
      <c r="E714" s="343">
        <v>532870</v>
      </c>
      <c r="F714" s="344">
        <v>1968047</v>
      </c>
      <c r="G714" s="279">
        <v>28194.54</v>
      </c>
      <c r="H714" s="279">
        <v>26000</v>
      </c>
      <c r="I714" s="282">
        <f t="shared" si="27"/>
        <v>-2194.5400000000009</v>
      </c>
      <c r="J714" s="128">
        <f t="shared" si="26"/>
        <v>5261.3600000000079</v>
      </c>
    </row>
    <row r="715" spans="1:10" ht="63" x14ac:dyDescent="0.5">
      <c r="A715" s="323">
        <v>44505</v>
      </c>
      <c r="B715" s="322" t="s">
        <v>3532</v>
      </c>
      <c r="C715" s="346" t="s">
        <v>2798</v>
      </c>
      <c r="D715" s="42" t="s">
        <v>3533</v>
      </c>
      <c r="E715" s="51">
        <v>532870</v>
      </c>
      <c r="F715" s="16">
        <v>1968048</v>
      </c>
      <c r="G715" s="9">
        <v>28396.35</v>
      </c>
      <c r="H715" s="9">
        <v>26000</v>
      </c>
      <c r="I715" s="11">
        <f t="shared" si="27"/>
        <v>-2396.3499999999985</v>
      </c>
      <c r="J715" s="128">
        <f t="shared" si="26"/>
        <v>2865.0100000000093</v>
      </c>
    </row>
    <row r="716" spans="1:10" ht="63" x14ac:dyDescent="0.5">
      <c r="A716" s="323">
        <v>44508</v>
      </c>
      <c r="B716" s="322" t="s">
        <v>3534</v>
      </c>
      <c r="C716" s="346" t="s">
        <v>2798</v>
      </c>
      <c r="D716" s="42" t="s">
        <v>3535</v>
      </c>
      <c r="E716" s="51">
        <v>654080</v>
      </c>
      <c r="F716" s="16">
        <v>1968389</v>
      </c>
      <c r="G716" s="9">
        <v>28322.240000000002</v>
      </c>
      <c r="H716" s="9">
        <v>32000</v>
      </c>
      <c r="I716" s="11">
        <f t="shared" si="27"/>
        <v>3677.7599999999984</v>
      </c>
      <c r="J716" s="128">
        <f>J715+I716</f>
        <v>6542.7700000000077</v>
      </c>
    </row>
    <row r="717" spans="1:10" ht="63" x14ac:dyDescent="0.35">
      <c r="A717" s="323">
        <v>44509</v>
      </c>
      <c r="B717" s="322" t="s">
        <v>3547</v>
      </c>
      <c r="C717" s="296" t="s">
        <v>2934</v>
      </c>
      <c r="D717" s="42" t="s">
        <v>3548</v>
      </c>
      <c r="E717" s="51">
        <v>549180</v>
      </c>
      <c r="F717" s="16">
        <v>1969824</v>
      </c>
      <c r="G717" s="9">
        <v>28344.53</v>
      </c>
      <c r="H717" s="9">
        <v>27000</v>
      </c>
      <c r="I717" s="11">
        <f t="shared" si="27"/>
        <v>-1344.5299999999988</v>
      </c>
      <c r="J717" s="128">
        <f t="shared" ref="J717:J722" si="28">J716+I717</f>
        <v>5198.2400000000089</v>
      </c>
    </row>
    <row r="718" spans="1:10" ht="63" x14ac:dyDescent="0.5">
      <c r="A718" s="323">
        <v>44512</v>
      </c>
      <c r="B718" s="322" t="s">
        <v>3545</v>
      </c>
      <c r="C718" s="346" t="s">
        <v>2798</v>
      </c>
      <c r="D718" s="42" t="s">
        <v>3546</v>
      </c>
      <c r="E718" s="51">
        <v>616650</v>
      </c>
      <c r="F718" s="16">
        <v>1970491</v>
      </c>
      <c r="G718" s="9">
        <v>30376.86</v>
      </c>
      <c r="H718" s="9">
        <v>30000</v>
      </c>
      <c r="I718" s="11">
        <f t="shared" si="27"/>
        <v>-376.86000000000058</v>
      </c>
      <c r="J718" s="128">
        <f t="shared" si="28"/>
        <v>4821.3800000000083</v>
      </c>
    </row>
    <row r="719" spans="1:10" ht="63" x14ac:dyDescent="0.35">
      <c r="A719" s="323">
        <v>44516</v>
      </c>
      <c r="B719" s="322" t="s">
        <v>3551</v>
      </c>
      <c r="C719" s="296" t="s">
        <v>2934</v>
      </c>
      <c r="D719" s="42" t="s">
        <v>3552</v>
      </c>
      <c r="E719" s="51">
        <v>622950</v>
      </c>
      <c r="F719" s="16">
        <v>1970492</v>
      </c>
      <c r="G719" s="9">
        <v>30551.63</v>
      </c>
      <c r="H719" s="9">
        <v>30000</v>
      </c>
      <c r="I719" s="11">
        <f t="shared" si="27"/>
        <v>-551.63000000000102</v>
      </c>
      <c r="J719" s="128">
        <f t="shared" si="28"/>
        <v>4269.7500000000073</v>
      </c>
    </row>
    <row r="720" spans="1:10" ht="63" x14ac:dyDescent="0.35">
      <c r="A720" s="323">
        <v>44516</v>
      </c>
      <c r="B720" s="322" t="s">
        <v>3553</v>
      </c>
      <c r="C720" s="296" t="s">
        <v>2934</v>
      </c>
      <c r="D720" s="42" t="s">
        <v>3554</v>
      </c>
      <c r="E720" s="51">
        <v>643715</v>
      </c>
      <c r="F720" s="16">
        <v>1971872</v>
      </c>
      <c r="G720" s="9">
        <v>30840.98</v>
      </c>
      <c r="H720" s="9">
        <v>31000</v>
      </c>
      <c r="I720" s="11">
        <f t="shared" si="27"/>
        <v>159.02000000000044</v>
      </c>
      <c r="J720" s="128">
        <f t="shared" si="28"/>
        <v>4428.7700000000077</v>
      </c>
    </row>
    <row r="721" spans="1:10" ht="63" x14ac:dyDescent="0.35">
      <c r="A721" s="323">
        <v>44516</v>
      </c>
      <c r="B721" s="322" t="s">
        <v>3555</v>
      </c>
      <c r="C721" s="296" t="s">
        <v>2934</v>
      </c>
      <c r="D721" s="42" t="s">
        <v>3556</v>
      </c>
      <c r="E721" s="51">
        <v>643715</v>
      </c>
      <c r="F721" s="16">
        <v>1971873</v>
      </c>
      <c r="G721" s="9">
        <v>30613.39</v>
      </c>
      <c r="H721" s="9">
        <v>31000</v>
      </c>
      <c r="I721" s="11">
        <f t="shared" si="27"/>
        <v>386.61000000000058</v>
      </c>
      <c r="J721" s="128">
        <f t="shared" si="28"/>
        <v>4815.3800000000083</v>
      </c>
    </row>
    <row r="722" spans="1:10" ht="63" x14ac:dyDescent="0.35">
      <c r="A722" s="323">
        <v>44516</v>
      </c>
      <c r="B722" s="322" t="s">
        <v>3549</v>
      </c>
      <c r="C722" s="296" t="s">
        <v>2934</v>
      </c>
      <c r="D722" s="42" t="s">
        <v>3550</v>
      </c>
      <c r="E722" s="51">
        <v>643715</v>
      </c>
      <c r="F722" s="16">
        <v>1971359</v>
      </c>
      <c r="G722" s="9">
        <v>30811.5</v>
      </c>
      <c r="H722" s="9">
        <v>31000</v>
      </c>
      <c r="I722" s="11">
        <f t="shared" si="27"/>
        <v>188.5</v>
      </c>
      <c r="J722" s="128">
        <f t="shared" si="28"/>
        <v>5003.8800000000083</v>
      </c>
    </row>
    <row r="723" spans="1:10" ht="63" x14ac:dyDescent="0.5">
      <c r="A723" s="323">
        <v>44519</v>
      </c>
      <c r="B723" s="322" t="s">
        <v>3561</v>
      </c>
      <c r="C723" s="346" t="s">
        <v>2798</v>
      </c>
      <c r="D723" s="42" t="s">
        <v>3562</v>
      </c>
      <c r="E723" s="51">
        <v>601228</v>
      </c>
      <c r="F723" s="16">
        <v>1973937</v>
      </c>
      <c r="G723" s="9">
        <v>29542.240000000002</v>
      </c>
      <c r="H723" s="9">
        <v>29000</v>
      </c>
      <c r="I723" s="11">
        <f t="shared" si="27"/>
        <v>-542.2400000000016</v>
      </c>
      <c r="J723" s="128">
        <f t="shared" si="26"/>
        <v>4461.6400000000067</v>
      </c>
    </row>
    <row r="724" spans="1:10" ht="60" x14ac:dyDescent="0.35">
      <c r="A724" s="323">
        <v>44522</v>
      </c>
      <c r="B724" s="322" t="s">
        <v>3569</v>
      </c>
      <c r="C724" s="296" t="s">
        <v>2934</v>
      </c>
      <c r="D724" s="42" t="s">
        <v>3570</v>
      </c>
      <c r="E724" s="51">
        <v>609000</v>
      </c>
      <c r="F724" s="16">
        <v>1974237</v>
      </c>
      <c r="G724" s="9">
        <v>29163.5</v>
      </c>
      <c r="H724" s="9">
        <v>29000</v>
      </c>
      <c r="I724" s="11">
        <f t="shared" si="27"/>
        <v>-163.5</v>
      </c>
      <c r="J724" s="128">
        <f t="shared" si="26"/>
        <v>4298.1400000000067</v>
      </c>
    </row>
    <row r="725" spans="1:10" ht="63" x14ac:dyDescent="0.35">
      <c r="A725" s="323">
        <v>44523</v>
      </c>
      <c r="B725" s="322" t="s">
        <v>3573</v>
      </c>
      <c r="C725" s="296" t="s">
        <v>2934</v>
      </c>
      <c r="D725" s="42" t="s">
        <v>3574</v>
      </c>
      <c r="E725" s="51">
        <v>605482.5</v>
      </c>
      <c r="F725" s="16">
        <v>1977184</v>
      </c>
      <c r="G725" s="9">
        <v>27677.41</v>
      </c>
      <c r="H725" s="9">
        <v>28500</v>
      </c>
      <c r="I725" s="11">
        <f t="shared" si="27"/>
        <v>822.59000000000015</v>
      </c>
      <c r="J725" s="128">
        <f t="shared" si="26"/>
        <v>5120.7300000000068</v>
      </c>
    </row>
    <row r="726" spans="1:10" ht="60" x14ac:dyDescent="0.35">
      <c r="A726" s="323">
        <v>44523</v>
      </c>
      <c r="B726" s="322" t="s">
        <v>3571</v>
      </c>
      <c r="C726" s="296" t="s">
        <v>2934</v>
      </c>
      <c r="D726" s="42" t="s">
        <v>3572</v>
      </c>
      <c r="E726" s="51">
        <v>605482.5</v>
      </c>
      <c r="F726" s="16">
        <v>19742.36</v>
      </c>
      <c r="G726" s="9">
        <v>28854.91</v>
      </c>
      <c r="H726" s="9">
        <v>28500</v>
      </c>
      <c r="I726" s="11">
        <f t="shared" si="27"/>
        <v>-354.90999999999985</v>
      </c>
      <c r="J726" s="128">
        <f t="shared" si="26"/>
        <v>4765.820000000007</v>
      </c>
    </row>
    <row r="727" spans="1:10" ht="63" x14ac:dyDescent="0.5">
      <c r="A727" s="323">
        <v>44524</v>
      </c>
      <c r="B727" s="322" t="s">
        <v>3563</v>
      </c>
      <c r="C727" s="346" t="s">
        <v>2798</v>
      </c>
      <c r="D727" s="42" t="s">
        <v>3564</v>
      </c>
      <c r="E727" s="51">
        <v>621035</v>
      </c>
      <c r="F727" s="16">
        <v>1973938</v>
      </c>
      <c r="G727" s="9">
        <v>29425.65</v>
      </c>
      <c r="H727" s="9">
        <v>29000</v>
      </c>
      <c r="I727" s="11">
        <f t="shared" si="27"/>
        <v>-425.65000000000146</v>
      </c>
      <c r="J727" s="128">
        <f t="shared" si="26"/>
        <v>4340.1700000000055</v>
      </c>
    </row>
    <row r="728" spans="1:10" ht="63" x14ac:dyDescent="0.5">
      <c r="A728" s="323">
        <v>44526</v>
      </c>
      <c r="B728" s="322" t="s">
        <v>3565</v>
      </c>
      <c r="C728" s="346" t="s">
        <v>2798</v>
      </c>
      <c r="D728" s="42" t="s">
        <v>3566</v>
      </c>
      <c r="E728" s="51">
        <v>622725</v>
      </c>
      <c r="F728" s="16">
        <v>1976031</v>
      </c>
      <c r="G728" s="9">
        <v>28417.759999999998</v>
      </c>
      <c r="H728" s="9">
        <v>28500</v>
      </c>
      <c r="I728" s="11">
        <f t="shared" si="27"/>
        <v>82.240000000001601</v>
      </c>
      <c r="J728" s="128">
        <f t="shared" si="26"/>
        <v>4422.4100000000071</v>
      </c>
    </row>
    <row r="729" spans="1:10" ht="60" x14ac:dyDescent="0.35">
      <c r="A729" s="323">
        <v>44526</v>
      </c>
      <c r="B729" s="322" t="s">
        <v>3575</v>
      </c>
      <c r="C729" s="296" t="s">
        <v>2934</v>
      </c>
      <c r="D729" s="42" t="s">
        <v>3576</v>
      </c>
      <c r="E729" s="51">
        <v>619305</v>
      </c>
      <c r="F729" s="16">
        <v>1975355</v>
      </c>
      <c r="G729" s="9">
        <v>29174.52</v>
      </c>
      <c r="H729" s="9">
        <v>28500</v>
      </c>
      <c r="I729" s="11">
        <f t="shared" si="27"/>
        <v>-674.52000000000044</v>
      </c>
      <c r="J729" s="128">
        <f t="shared" si="26"/>
        <v>3747.8900000000067</v>
      </c>
    </row>
    <row r="730" spans="1:10" ht="63" customHeight="1" x14ac:dyDescent="0.35">
      <c r="A730" s="323">
        <v>44529</v>
      </c>
      <c r="B730" s="322" t="s">
        <v>3578</v>
      </c>
      <c r="C730" s="296" t="s">
        <v>2934</v>
      </c>
      <c r="D730" s="42" t="s">
        <v>3579</v>
      </c>
      <c r="E730" s="51">
        <v>623010</v>
      </c>
      <c r="F730" s="16">
        <v>1977185</v>
      </c>
      <c r="G730" s="9">
        <v>27795.43</v>
      </c>
      <c r="H730" s="9">
        <v>28500</v>
      </c>
      <c r="I730" s="11">
        <f>H730-G730</f>
        <v>704.56999999999971</v>
      </c>
      <c r="J730" s="128">
        <f t="shared" si="26"/>
        <v>4452.4600000000064</v>
      </c>
    </row>
    <row r="731" spans="1:10" ht="60" customHeight="1" x14ac:dyDescent="0.5">
      <c r="A731" s="323">
        <v>44529</v>
      </c>
      <c r="B731" s="322" t="s">
        <v>3567</v>
      </c>
      <c r="C731" s="346" t="s">
        <v>2798</v>
      </c>
      <c r="D731" s="42" t="s">
        <v>3568</v>
      </c>
      <c r="E731" s="51">
        <v>621300</v>
      </c>
      <c r="F731" s="16">
        <v>1976407</v>
      </c>
      <c r="G731" s="9">
        <v>28452.27</v>
      </c>
      <c r="H731" s="9">
        <v>28500</v>
      </c>
      <c r="I731" s="11">
        <f>H731-G731</f>
        <v>47.729999999999563</v>
      </c>
      <c r="J731" s="128">
        <f t="shared" si="26"/>
        <v>4500.190000000006</v>
      </c>
    </row>
    <row r="732" spans="1:10" ht="60" x14ac:dyDescent="0.35">
      <c r="A732" s="323">
        <v>44530</v>
      </c>
      <c r="B732" s="322" t="s">
        <v>3580</v>
      </c>
      <c r="C732" s="296" t="s">
        <v>2934</v>
      </c>
      <c r="D732" s="42" t="s">
        <v>3581</v>
      </c>
      <c r="E732" s="51">
        <v>600040</v>
      </c>
      <c r="F732" s="16">
        <v>1977186</v>
      </c>
      <c r="G732" s="9">
        <v>27877.84</v>
      </c>
      <c r="H732" s="9">
        <v>28000</v>
      </c>
      <c r="I732" s="11">
        <f t="shared" si="27"/>
        <v>122.15999999999985</v>
      </c>
      <c r="J732" s="128">
        <f t="shared" si="26"/>
        <v>4622.3500000000058</v>
      </c>
    </row>
    <row r="733" spans="1:10" ht="63" x14ac:dyDescent="0.5">
      <c r="A733" s="323">
        <v>44531</v>
      </c>
      <c r="B733" s="297" t="s">
        <v>3582</v>
      </c>
      <c r="C733" s="346" t="s">
        <v>2798</v>
      </c>
      <c r="D733" s="42" t="s">
        <v>3583</v>
      </c>
      <c r="E733" s="51">
        <v>607620</v>
      </c>
      <c r="F733" s="16">
        <v>1977187</v>
      </c>
      <c r="G733" s="9">
        <v>27411.72</v>
      </c>
      <c r="H733" s="9">
        <v>28500</v>
      </c>
      <c r="I733" s="11">
        <f t="shared" ref="I733:I747" si="29">H733-G733</f>
        <v>1088.2799999999988</v>
      </c>
      <c r="J733" s="128">
        <f t="shared" ref="J733:J752" si="30">J732+I733</f>
        <v>5710.6300000000047</v>
      </c>
    </row>
    <row r="734" spans="1:10" ht="63" x14ac:dyDescent="0.35">
      <c r="A734" s="323">
        <v>44532</v>
      </c>
      <c r="B734" s="297" t="s">
        <v>3601</v>
      </c>
      <c r="C734" s="296" t="s">
        <v>2934</v>
      </c>
      <c r="D734" s="42" t="s">
        <v>3602</v>
      </c>
      <c r="E734" s="51">
        <v>608190</v>
      </c>
      <c r="F734" s="16">
        <v>1980099</v>
      </c>
      <c r="G734" s="9">
        <v>27328.86</v>
      </c>
      <c r="H734" s="9">
        <v>28500</v>
      </c>
      <c r="I734" s="11">
        <f t="shared" si="29"/>
        <v>1171.1399999999994</v>
      </c>
      <c r="J734" s="128">
        <f t="shared" si="30"/>
        <v>6881.7700000000041</v>
      </c>
    </row>
    <row r="735" spans="1:10" ht="63" x14ac:dyDescent="0.55000000000000004">
      <c r="A735" s="323">
        <v>44533</v>
      </c>
      <c r="B735" s="297" t="s">
        <v>3584</v>
      </c>
      <c r="C735" s="405" t="s">
        <v>2798</v>
      </c>
      <c r="D735" s="42" t="s">
        <v>3585</v>
      </c>
      <c r="E735" s="51">
        <v>555880</v>
      </c>
      <c r="F735" s="16">
        <v>1979298</v>
      </c>
      <c r="G735" s="9">
        <v>27515.07</v>
      </c>
      <c r="H735" s="9">
        <v>26000</v>
      </c>
      <c r="I735" s="11">
        <f t="shared" si="29"/>
        <v>-1515.0699999999997</v>
      </c>
      <c r="J735" s="128">
        <f t="shared" si="30"/>
        <v>5366.7000000000044</v>
      </c>
    </row>
    <row r="736" spans="1:10" ht="63" x14ac:dyDescent="0.35">
      <c r="A736" s="323">
        <v>44533</v>
      </c>
      <c r="B736" s="297" t="s">
        <v>3603</v>
      </c>
      <c r="C736" s="296" t="s">
        <v>2934</v>
      </c>
      <c r="D736" s="42" t="s">
        <v>3604</v>
      </c>
      <c r="E736" s="51">
        <v>606480</v>
      </c>
      <c r="F736" s="16">
        <v>1980100</v>
      </c>
      <c r="G736" s="9">
        <v>27012.16</v>
      </c>
      <c r="H736" s="9">
        <v>28500</v>
      </c>
      <c r="I736" s="11">
        <f t="shared" si="29"/>
        <v>1487.8400000000001</v>
      </c>
      <c r="J736" s="128">
        <f t="shared" si="30"/>
        <v>6854.5400000000045</v>
      </c>
    </row>
    <row r="737" spans="1:10" ht="63" x14ac:dyDescent="0.35">
      <c r="A737" s="323">
        <v>44536</v>
      </c>
      <c r="B737" s="297" t="s">
        <v>3589</v>
      </c>
      <c r="C737" s="296" t="s">
        <v>2934</v>
      </c>
      <c r="D737" s="42" t="s">
        <v>3590</v>
      </c>
      <c r="E737" s="51">
        <v>552890</v>
      </c>
      <c r="F737" s="16">
        <v>1979299</v>
      </c>
      <c r="G737" s="9">
        <v>27037.69</v>
      </c>
      <c r="H737" s="9">
        <v>26000</v>
      </c>
      <c r="I737" s="11">
        <f t="shared" si="29"/>
        <v>-1037.6899999999987</v>
      </c>
      <c r="J737" s="128">
        <f t="shared" si="30"/>
        <v>5816.8500000000058</v>
      </c>
    </row>
    <row r="738" spans="1:10" ht="63" x14ac:dyDescent="0.35">
      <c r="A738" s="323">
        <v>44537</v>
      </c>
      <c r="B738" s="297" t="s">
        <v>3605</v>
      </c>
      <c r="C738" s="296" t="s">
        <v>2934</v>
      </c>
      <c r="D738" s="42" t="s">
        <v>3606</v>
      </c>
      <c r="E738" s="51">
        <v>552630</v>
      </c>
      <c r="F738" s="16">
        <v>1980101</v>
      </c>
      <c r="G738" s="9">
        <v>27065.49</v>
      </c>
      <c r="H738" s="9">
        <v>26000</v>
      </c>
      <c r="I738" s="11">
        <f t="shared" si="29"/>
        <v>-1065.4900000000016</v>
      </c>
      <c r="J738" s="128">
        <f t="shared" si="30"/>
        <v>4751.3600000000042</v>
      </c>
    </row>
    <row r="739" spans="1:10" ht="63" x14ac:dyDescent="0.55000000000000004">
      <c r="A739" s="323">
        <v>44539</v>
      </c>
      <c r="B739" s="297" t="s">
        <v>3595</v>
      </c>
      <c r="C739" s="405" t="s">
        <v>2798</v>
      </c>
      <c r="D739" s="42" t="s">
        <v>3596</v>
      </c>
      <c r="E739" s="51">
        <v>547716</v>
      </c>
      <c r="F739" s="16">
        <v>1981176</v>
      </c>
      <c r="G739" s="9">
        <v>26383.32</v>
      </c>
      <c r="H739" s="9">
        <v>26000</v>
      </c>
      <c r="I739" s="11">
        <f t="shared" si="29"/>
        <v>-383.31999999999971</v>
      </c>
      <c r="J739" s="128">
        <f t="shared" si="30"/>
        <v>4368.0400000000045</v>
      </c>
    </row>
    <row r="740" spans="1:10" ht="63" x14ac:dyDescent="0.35">
      <c r="A740" s="323">
        <v>44540</v>
      </c>
      <c r="B740" s="297" t="s">
        <v>3607</v>
      </c>
      <c r="C740" s="296" t="s">
        <v>2934</v>
      </c>
      <c r="D740" s="42" t="s">
        <v>3608</v>
      </c>
      <c r="E740" s="51">
        <v>564300</v>
      </c>
      <c r="F740" s="16">
        <v>1981916</v>
      </c>
      <c r="G740" s="9">
        <v>27307.9</v>
      </c>
      <c r="H740" s="9">
        <v>27000</v>
      </c>
      <c r="I740" s="11">
        <f t="shared" si="29"/>
        <v>-307.90000000000146</v>
      </c>
      <c r="J740" s="128">
        <f t="shared" si="30"/>
        <v>4060.1400000000031</v>
      </c>
    </row>
    <row r="741" spans="1:10" ht="63" x14ac:dyDescent="0.5">
      <c r="A741" s="323">
        <v>44540</v>
      </c>
      <c r="B741" s="297" t="s">
        <v>3597</v>
      </c>
      <c r="C741" s="346" t="s">
        <v>2798</v>
      </c>
      <c r="D741" s="42" t="s">
        <v>3598</v>
      </c>
      <c r="E741" s="51">
        <v>563679</v>
      </c>
      <c r="F741" s="16">
        <v>1982088</v>
      </c>
      <c r="G741" s="9">
        <v>27244.05</v>
      </c>
      <c r="H741" s="9">
        <v>27000</v>
      </c>
      <c r="I741" s="11">
        <f t="shared" si="29"/>
        <v>-244.04999999999927</v>
      </c>
      <c r="J741" s="128">
        <f t="shared" si="30"/>
        <v>3816.0900000000038</v>
      </c>
    </row>
    <row r="742" spans="1:10" ht="63" x14ac:dyDescent="0.35">
      <c r="A742" s="323">
        <v>44543</v>
      </c>
      <c r="B742" s="297" t="s">
        <v>3609</v>
      </c>
      <c r="C742" s="296" t="s">
        <v>2934</v>
      </c>
      <c r="D742" s="42" t="s">
        <v>3610</v>
      </c>
      <c r="E742" s="51">
        <v>584920</v>
      </c>
      <c r="F742" s="16">
        <v>1982423</v>
      </c>
      <c r="G742" s="9">
        <v>23578.799999999999</v>
      </c>
      <c r="H742" s="9">
        <v>28000</v>
      </c>
      <c r="I742" s="11">
        <f t="shared" si="29"/>
        <v>4421.2000000000007</v>
      </c>
      <c r="J742" s="128">
        <f t="shared" si="30"/>
        <v>8237.2900000000045</v>
      </c>
    </row>
    <row r="743" spans="1:10" ht="63" x14ac:dyDescent="0.35">
      <c r="A743" s="323">
        <v>44544</v>
      </c>
      <c r="B743" s="297" t="s">
        <v>3611</v>
      </c>
      <c r="C743" s="296" t="s">
        <v>2934</v>
      </c>
      <c r="D743" s="42" t="s">
        <v>3612</v>
      </c>
      <c r="E743" s="51">
        <v>568215</v>
      </c>
      <c r="F743" s="16">
        <v>1983213</v>
      </c>
      <c r="G743" s="9">
        <v>29237.47</v>
      </c>
      <c r="H743" s="9">
        <v>27000</v>
      </c>
      <c r="I743" s="11">
        <f t="shared" si="29"/>
        <v>-2237.4700000000012</v>
      </c>
      <c r="J743" s="128">
        <f t="shared" si="30"/>
        <v>5999.8200000000033</v>
      </c>
    </row>
    <row r="744" spans="1:10" ht="60" x14ac:dyDescent="0.35">
      <c r="A744" s="323">
        <v>44544</v>
      </c>
      <c r="B744" s="297" t="s">
        <v>3613</v>
      </c>
      <c r="C744" s="296" t="s">
        <v>2934</v>
      </c>
      <c r="D744" s="42" t="s">
        <v>3614</v>
      </c>
      <c r="E744" s="51">
        <v>598215</v>
      </c>
      <c r="F744" s="16">
        <v>1983214</v>
      </c>
      <c r="G744" s="9">
        <v>29597.53</v>
      </c>
      <c r="H744" s="9">
        <v>27000</v>
      </c>
      <c r="I744" s="11">
        <f t="shared" si="29"/>
        <v>-2597.5299999999988</v>
      </c>
      <c r="J744" s="128">
        <f t="shared" si="30"/>
        <v>3402.2900000000045</v>
      </c>
    </row>
    <row r="745" spans="1:10" ht="60" x14ac:dyDescent="0.35">
      <c r="A745" s="323">
        <v>44545</v>
      </c>
      <c r="B745" s="297" t="s">
        <v>3617</v>
      </c>
      <c r="C745" s="296" t="s">
        <v>2934</v>
      </c>
      <c r="D745" s="42" t="s">
        <v>3618</v>
      </c>
      <c r="E745" s="51">
        <v>573750</v>
      </c>
      <c r="F745" s="16">
        <v>1983215</v>
      </c>
      <c r="G745" s="9">
        <v>29383.87</v>
      </c>
      <c r="H745" s="9">
        <v>27000</v>
      </c>
      <c r="I745" s="11">
        <f t="shared" si="29"/>
        <v>-2383.869999999999</v>
      </c>
      <c r="J745" s="128">
        <f t="shared" si="30"/>
        <v>1018.4200000000055</v>
      </c>
    </row>
    <row r="746" spans="1:10" ht="63" x14ac:dyDescent="0.35">
      <c r="A746" s="323">
        <v>44545</v>
      </c>
      <c r="B746" s="297" t="s">
        <v>3615</v>
      </c>
      <c r="C746" s="296" t="s">
        <v>2934</v>
      </c>
      <c r="D746" s="42" t="s">
        <v>3616</v>
      </c>
      <c r="E746" s="51">
        <v>572670</v>
      </c>
      <c r="F746" s="16">
        <v>1983216</v>
      </c>
      <c r="G746" s="9">
        <v>29213.65</v>
      </c>
      <c r="H746" s="9">
        <v>27000</v>
      </c>
      <c r="I746" s="11">
        <f t="shared" si="29"/>
        <v>-2213.6500000000015</v>
      </c>
      <c r="J746" s="128">
        <f t="shared" si="30"/>
        <v>-1195.2299999999959</v>
      </c>
    </row>
    <row r="747" spans="1:10" ht="63" x14ac:dyDescent="0.35">
      <c r="A747" s="323">
        <v>44546</v>
      </c>
      <c r="B747" s="297" t="s">
        <v>3628</v>
      </c>
      <c r="C747" s="296" t="s">
        <v>2934</v>
      </c>
      <c r="D747" s="42" t="s">
        <v>3629</v>
      </c>
      <c r="E747" s="51">
        <v>576950</v>
      </c>
      <c r="F747" s="16">
        <v>1984413</v>
      </c>
      <c r="G747" s="9">
        <v>27980.44</v>
      </c>
      <c r="H747" s="9">
        <v>27500</v>
      </c>
      <c r="I747" s="11">
        <f t="shared" si="29"/>
        <v>-480.43999999999869</v>
      </c>
      <c r="J747" s="128">
        <f t="shared" si="30"/>
        <v>-1675.6699999999946</v>
      </c>
    </row>
    <row r="748" spans="1:10" ht="63" x14ac:dyDescent="0.55000000000000004">
      <c r="A748" s="323">
        <v>44547</v>
      </c>
      <c r="B748" s="297" t="s">
        <v>3626</v>
      </c>
      <c r="C748" s="405" t="s">
        <v>2798</v>
      </c>
      <c r="D748" s="42" t="s">
        <v>3627</v>
      </c>
      <c r="E748" s="51">
        <v>623100</v>
      </c>
      <c r="F748" s="16">
        <v>1984414</v>
      </c>
      <c r="G748" s="9">
        <v>28022.48</v>
      </c>
      <c r="H748" s="9">
        <v>30000</v>
      </c>
      <c r="I748" s="11">
        <f>H748-G748</f>
        <v>1977.5200000000004</v>
      </c>
      <c r="J748" s="128">
        <f t="shared" si="30"/>
        <v>301.85000000000582</v>
      </c>
    </row>
    <row r="749" spans="1:10" ht="63" x14ac:dyDescent="0.55000000000000004">
      <c r="A749" s="323">
        <v>44547</v>
      </c>
      <c r="B749" s="297" t="s">
        <v>3622</v>
      </c>
      <c r="C749" s="405" t="s">
        <v>2798</v>
      </c>
      <c r="D749" s="42" t="s">
        <v>3623</v>
      </c>
      <c r="E749" s="51">
        <v>664640</v>
      </c>
      <c r="F749" s="16">
        <v>1984769</v>
      </c>
      <c r="G749" s="9">
        <v>26547.01</v>
      </c>
      <c r="H749" s="9">
        <v>32000</v>
      </c>
      <c r="I749" s="11">
        <f>H749-G749</f>
        <v>5452.9900000000016</v>
      </c>
      <c r="J749" s="128">
        <f t="shared" si="30"/>
        <v>5754.8400000000074</v>
      </c>
    </row>
    <row r="750" spans="1:10" ht="63" x14ac:dyDescent="0.35">
      <c r="A750" s="323">
        <v>44547</v>
      </c>
      <c r="B750" s="297" t="s">
        <v>3631</v>
      </c>
      <c r="C750" s="296" t="s">
        <v>2934</v>
      </c>
      <c r="D750" s="42" t="s">
        <v>3630</v>
      </c>
      <c r="E750" s="51">
        <v>665120</v>
      </c>
      <c r="F750" s="16">
        <v>1984770</v>
      </c>
      <c r="G750" s="9">
        <v>26777.03</v>
      </c>
      <c r="H750" s="9">
        <v>32000</v>
      </c>
      <c r="I750" s="11">
        <f>H750-G750</f>
        <v>5222.9700000000012</v>
      </c>
      <c r="J750" s="128">
        <f t="shared" si="30"/>
        <v>10977.810000000009</v>
      </c>
    </row>
    <row r="751" spans="1:10" ht="63" x14ac:dyDescent="0.55000000000000004">
      <c r="A751" s="323">
        <v>44547</v>
      </c>
      <c r="B751" s="297" t="s">
        <v>3624</v>
      </c>
      <c r="C751" s="405" t="s">
        <v>2798</v>
      </c>
      <c r="D751" s="42" t="s">
        <v>3625</v>
      </c>
      <c r="E751" s="51">
        <v>684915</v>
      </c>
      <c r="F751" s="16">
        <v>1984771</v>
      </c>
      <c r="G751" s="9">
        <v>26684.26</v>
      </c>
      <c r="H751" s="9">
        <v>33000</v>
      </c>
      <c r="I751" s="11">
        <f>H751-G751</f>
        <v>6315.7400000000016</v>
      </c>
      <c r="J751" s="128">
        <f t="shared" si="30"/>
        <v>17293.55000000001</v>
      </c>
    </row>
    <row r="752" spans="1:10" ht="63" x14ac:dyDescent="0.35">
      <c r="A752" s="323">
        <v>44551</v>
      </c>
      <c r="B752" s="297" t="s">
        <v>3632</v>
      </c>
      <c r="C752" s="296" t="s">
        <v>2934</v>
      </c>
      <c r="D752" s="42" t="s">
        <v>3633</v>
      </c>
      <c r="E752" s="51">
        <v>519500</v>
      </c>
      <c r="F752" s="16">
        <v>1986038</v>
      </c>
      <c r="G752" s="9">
        <v>27282.2</v>
      </c>
      <c r="H752" s="9">
        <v>25000</v>
      </c>
      <c r="I752" s="11">
        <f t="shared" ref="I752:I894" si="31">H752-G752</f>
        <v>-2282.2000000000007</v>
      </c>
      <c r="J752" s="128">
        <f t="shared" si="30"/>
        <v>15011.350000000009</v>
      </c>
    </row>
    <row r="753" spans="1:10" ht="60" x14ac:dyDescent="0.35">
      <c r="A753" s="323">
        <v>44551</v>
      </c>
      <c r="B753" s="297" t="s">
        <v>3654</v>
      </c>
      <c r="C753" s="296" t="s">
        <v>2934</v>
      </c>
      <c r="D753" s="42" t="s">
        <v>3640</v>
      </c>
      <c r="E753" s="51">
        <v>519500</v>
      </c>
      <c r="F753" s="16">
        <v>1985712</v>
      </c>
      <c r="G753" s="9">
        <v>27472.94</v>
      </c>
      <c r="H753" s="9">
        <v>25000</v>
      </c>
      <c r="I753" s="11">
        <f t="shared" si="31"/>
        <v>-2472.9399999999987</v>
      </c>
      <c r="J753" s="128">
        <f t="shared" ref="J753:J780" si="32">J752+I753</f>
        <v>12538.410000000011</v>
      </c>
    </row>
    <row r="754" spans="1:10" ht="63" x14ac:dyDescent="0.35">
      <c r="A754" s="323">
        <v>44552</v>
      </c>
      <c r="B754" s="297" t="s">
        <v>3641</v>
      </c>
      <c r="C754" s="296" t="s">
        <v>2934</v>
      </c>
      <c r="D754" s="42" t="s">
        <v>3642</v>
      </c>
      <c r="E754" s="51">
        <v>519375</v>
      </c>
      <c r="F754" s="16">
        <v>1986972</v>
      </c>
      <c r="G754" s="9">
        <v>27354.71</v>
      </c>
      <c r="H754" s="9">
        <v>25000</v>
      </c>
      <c r="I754" s="11">
        <f t="shared" si="31"/>
        <v>-2354.7099999999991</v>
      </c>
      <c r="J754" s="128">
        <f t="shared" si="32"/>
        <v>10183.700000000012</v>
      </c>
    </row>
    <row r="755" spans="1:10" ht="63" x14ac:dyDescent="0.35">
      <c r="A755" s="323">
        <v>44553</v>
      </c>
      <c r="B755" s="297" t="s">
        <v>3644</v>
      </c>
      <c r="C755" s="296" t="s">
        <v>2934</v>
      </c>
      <c r="D755" s="42" t="s">
        <v>3643</v>
      </c>
      <c r="E755" s="51">
        <v>527467.5</v>
      </c>
      <c r="F755" s="16">
        <v>1987349</v>
      </c>
      <c r="G755" s="9">
        <v>25297.88</v>
      </c>
      <c r="H755" s="9">
        <v>25500</v>
      </c>
      <c r="I755" s="11">
        <f t="shared" si="31"/>
        <v>202.11999999999898</v>
      </c>
      <c r="J755" s="128">
        <f t="shared" si="32"/>
        <v>10385.820000000011</v>
      </c>
    </row>
    <row r="756" spans="1:10" ht="63" x14ac:dyDescent="0.35">
      <c r="A756" s="323">
        <v>44553</v>
      </c>
      <c r="B756" s="297" t="s">
        <v>3645</v>
      </c>
      <c r="C756" s="296" t="s">
        <v>2934</v>
      </c>
      <c r="D756" s="42" t="s">
        <v>3646</v>
      </c>
      <c r="E756" s="51">
        <v>527467.5</v>
      </c>
      <c r="F756" s="16">
        <v>1986973</v>
      </c>
      <c r="G756" s="9">
        <v>25000.09</v>
      </c>
      <c r="H756" s="9">
        <v>25500</v>
      </c>
      <c r="I756" s="11">
        <f t="shared" si="31"/>
        <v>499.90999999999985</v>
      </c>
      <c r="J756" s="128">
        <f t="shared" si="32"/>
        <v>10885.73000000001</v>
      </c>
    </row>
    <row r="757" spans="1:10" ht="63" x14ac:dyDescent="0.35">
      <c r="A757" s="323">
        <v>44554</v>
      </c>
      <c r="B757" s="297" t="s">
        <v>3647</v>
      </c>
      <c r="C757" s="296" t="s">
        <v>2934</v>
      </c>
      <c r="D757" s="42" t="s">
        <v>3648</v>
      </c>
      <c r="E757" s="51">
        <v>525810</v>
      </c>
      <c r="F757" s="16">
        <v>1986974</v>
      </c>
      <c r="G757" s="9">
        <v>25359.24</v>
      </c>
      <c r="H757" s="9">
        <v>25500</v>
      </c>
      <c r="I757" s="11">
        <f t="shared" si="31"/>
        <v>140.7599999999984</v>
      </c>
      <c r="J757" s="128">
        <f t="shared" si="32"/>
        <v>11026.490000000009</v>
      </c>
    </row>
    <row r="758" spans="1:10" ht="63" x14ac:dyDescent="0.35">
      <c r="A758" s="323">
        <v>44558</v>
      </c>
      <c r="B758" s="297" t="s">
        <v>3649</v>
      </c>
      <c r="C758" s="296" t="s">
        <v>2934</v>
      </c>
      <c r="D758" s="42" t="s">
        <v>3650</v>
      </c>
      <c r="E758" s="51">
        <v>433230</v>
      </c>
      <c r="F758" s="16">
        <v>1988027</v>
      </c>
      <c r="G758" s="9">
        <v>26242.05</v>
      </c>
      <c r="H758" s="9">
        <v>21000</v>
      </c>
      <c r="I758" s="11">
        <f t="shared" si="31"/>
        <v>-5242.0499999999993</v>
      </c>
      <c r="J758" s="128">
        <f t="shared" si="32"/>
        <v>5784.4400000000096</v>
      </c>
    </row>
    <row r="759" spans="1:10" ht="63" x14ac:dyDescent="0.35">
      <c r="A759" s="323">
        <v>44558</v>
      </c>
      <c r="B759" s="297" t="s">
        <v>3651</v>
      </c>
      <c r="C759" s="296" t="s">
        <v>2934</v>
      </c>
      <c r="D759" s="42" t="s">
        <v>3652</v>
      </c>
      <c r="E759" s="51">
        <v>433230</v>
      </c>
      <c r="F759" s="16">
        <v>1988028</v>
      </c>
      <c r="G759" s="9">
        <v>26725.23</v>
      </c>
      <c r="H759" s="9">
        <v>21000</v>
      </c>
      <c r="I759" s="11">
        <f t="shared" si="31"/>
        <v>-5725.23</v>
      </c>
      <c r="J759" s="128">
        <f t="shared" si="32"/>
        <v>59.210000000010041</v>
      </c>
    </row>
    <row r="760" spans="1:10" ht="63" x14ac:dyDescent="0.35">
      <c r="A760" s="323">
        <v>44560</v>
      </c>
      <c r="B760" s="297" t="s">
        <v>3655</v>
      </c>
      <c r="C760" s="296" t="s">
        <v>2934</v>
      </c>
      <c r="D760" s="42" t="s">
        <v>3656</v>
      </c>
      <c r="E760" s="51">
        <v>576744</v>
      </c>
      <c r="F760" s="16">
        <v>1989191</v>
      </c>
      <c r="G760" s="9">
        <v>25696.560000000001</v>
      </c>
      <c r="H760" s="9">
        <v>28000</v>
      </c>
      <c r="I760" s="11">
        <f t="shared" si="31"/>
        <v>2303.4399999999987</v>
      </c>
      <c r="J760" s="128">
        <f t="shared" si="32"/>
        <v>2362.6500000000087</v>
      </c>
    </row>
    <row r="761" spans="1:10" ht="63" x14ac:dyDescent="0.35">
      <c r="A761" s="323">
        <v>44560</v>
      </c>
      <c r="B761" s="297" t="s">
        <v>3657</v>
      </c>
      <c r="C761" s="296" t="s">
        <v>2934</v>
      </c>
      <c r="D761" s="42" t="s">
        <v>3658</v>
      </c>
      <c r="E761" s="51">
        <v>576744</v>
      </c>
      <c r="F761" s="16">
        <v>1989561</v>
      </c>
      <c r="G761" s="9">
        <v>25875.919999999998</v>
      </c>
      <c r="H761" s="9">
        <v>28000</v>
      </c>
      <c r="I761" s="11">
        <f t="shared" si="31"/>
        <v>2124.0800000000017</v>
      </c>
      <c r="J761" s="128">
        <f t="shared" si="32"/>
        <v>4486.7300000000105</v>
      </c>
    </row>
    <row r="762" spans="1:10" ht="63" x14ac:dyDescent="0.35">
      <c r="A762" s="407">
        <v>44565</v>
      </c>
      <c r="B762" s="406" t="s">
        <v>3659</v>
      </c>
      <c r="C762" s="296" t="s">
        <v>2934</v>
      </c>
      <c r="D762" s="42" t="s">
        <v>3660</v>
      </c>
      <c r="E762" s="51">
        <v>554310</v>
      </c>
      <c r="F762" s="16">
        <v>1990822</v>
      </c>
      <c r="G762" s="9">
        <v>24490.720000000001</v>
      </c>
      <c r="H762" s="9">
        <v>27000</v>
      </c>
      <c r="I762" s="11">
        <f t="shared" si="31"/>
        <v>2509.2799999999988</v>
      </c>
      <c r="J762" s="128">
        <f t="shared" si="32"/>
        <v>6996.0100000000093</v>
      </c>
    </row>
    <row r="763" spans="1:10" ht="63" x14ac:dyDescent="0.35">
      <c r="A763" s="323">
        <v>44565</v>
      </c>
      <c r="B763" s="406" t="s">
        <v>3661</v>
      </c>
      <c r="C763" s="296" t="s">
        <v>2934</v>
      </c>
      <c r="D763" s="42" t="s">
        <v>3662</v>
      </c>
      <c r="E763" s="51">
        <v>554310</v>
      </c>
      <c r="F763" s="16">
        <v>1990823</v>
      </c>
      <c r="G763" s="9">
        <v>24306.560000000001</v>
      </c>
      <c r="H763" s="9">
        <v>27000</v>
      </c>
      <c r="I763" s="11">
        <f t="shared" si="31"/>
        <v>2693.4399999999987</v>
      </c>
      <c r="J763" s="128">
        <f t="shared" si="32"/>
        <v>9689.450000000008</v>
      </c>
    </row>
    <row r="764" spans="1:10" ht="63" x14ac:dyDescent="0.35">
      <c r="A764" s="323">
        <v>44566</v>
      </c>
      <c r="B764" s="406" t="s">
        <v>3663</v>
      </c>
      <c r="C764" s="296" t="s">
        <v>2934</v>
      </c>
      <c r="D764" s="42" t="s">
        <v>3664</v>
      </c>
      <c r="E764" s="51">
        <v>509750</v>
      </c>
      <c r="F764" s="16">
        <v>1991512</v>
      </c>
      <c r="G764" s="9">
        <v>23548.04</v>
      </c>
      <c r="H764" s="9">
        <v>25000</v>
      </c>
      <c r="I764" s="11">
        <f t="shared" si="31"/>
        <v>1451.9599999999991</v>
      </c>
      <c r="J764" s="128">
        <f t="shared" si="32"/>
        <v>11141.410000000007</v>
      </c>
    </row>
    <row r="765" spans="1:10" ht="63" x14ac:dyDescent="0.35">
      <c r="A765" s="323">
        <v>44567</v>
      </c>
      <c r="B765" s="406" t="s">
        <v>3668</v>
      </c>
      <c r="C765" s="296" t="s">
        <v>2934</v>
      </c>
      <c r="D765" s="42" t="s">
        <v>3669</v>
      </c>
      <c r="E765" s="51">
        <v>470120</v>
      </c>
      <c r="F765" s="16">
        <v>1992138</v>
      </c>
      <c r="G765" s="9">
        <v>21910.92</v>
      </c>
      <c r="H765" s="9">
        <v>23000</v>
      </c>
      <c r="I765" s="11">
        <f t="shared" si="31"/>
        <v>1089.0800000000017</v>
      </c>
      <c r="J765" s="128">
        <f t="shared" si="32"/>
        <v>12230.490000000009</v>
      </c>
    </row>
    <row r="766" spans="1:10" ht="60" x14ac:dyDescent="0.35">
      <c r="A766" s="323">
        <v>44568</v>
      </c>
      <c r="B766" s="406" t="s">
        <v>3673</v>
      </c>
      <c r="C766" s="296" t="s">
        <v>2934</v>
      </c>
      <c r="D766" s="42" t="s">
        <v>3674</v>
      </c>
      <c r="E766" s="51">
        <v>469430</v>
      </c>
      <c r="F766" s="16">
        <v>1992291</v>
      </c>
      <c r="G766" s="9">
        <v>22023.02</v>
      </c>
      <c r="H766" s="9">
        <v>23000</v>
      </c>
      <c r="I766" s="11">
        <f t="shared" si="31"/>
        <v>976.97999999999956</v>
      </c>
      <c r="J766" s="128">
        <f t="shared" si="32"/>
        <v>13207.470000000008</v>
      </c>
    </row>
    <row r="767" spans="1:10" ht="63" x14ac:dyDescent="0.35">
      <c r="A767" s="323">
        <v>44571</v>
      </c>
      <c r="B767" s="406" t="s">
        <v>3687</v>
      </c>
      <c r="C767" s="296" t="s">
        <v>2934</v>
      </c>
      <c r="D767" s="42" t="s">
        <v>3688</v>
      </c>
      <c r="E767" s="51">
        <v>407800</v>
      </c>
      <c r="F767" s="16">
        <v>1995871</v>
      </c>
      <c r="G767" s="9">
        <v>26227.91</v>
      </c>
      <c r="H767" s="9">
        <v>20000</v>
      </c>
      <c r="I767" s="11">
        <f t="shared" si="31"/>
        <v>-6227.91</v>
      </c>
      <c r="J767" s="128">
        <f t="shared" si="32"/>
        <v>6979.5600000000086</v>
      </c>
    </row>
    <row r="768" spans="1:10" ht="63" x14ac:dyDescent="0.35">
      <c r="A768" s="323">
        <v>44571</v>
      </c>
      <c r="B768" s="406" t="s">
        <v>3689</v>
      </c>
      <c r="C768" s="296" t="s">
        <v>2934</v>
      </c>
      <c r="D768" s="42" t="s">
        <v>3053</v>
      </c>
      <c r="E768" s="51">
        <v>407800</v>
      </c>
      <c r="F768" s="16">
        <v>1996584</v>
      </c>
      <c r="G768" s="9">
        <v>26426.47</v>
      </c>
      <c r="H768" s="9">
        <v>20000</v>
      </c>
      <c r="I768" s="11">
        <f t="shared" si="31"/>
        <v>-6426.4700000000012</v>
      </c>
      <c r="J768" s="128">
        <f t="shared" si="32"/>
        <v>553.09000000000742</v>
      </c>
    </row>
    <row r="769" spans="1:10" ht="60" x14ac:dyDescent="0.35">
      <c r="A769" s="323">
        <v>44575</v>
      </c>
      <c r="B769" s="406" t="s">
        <v>3679</v>
      </c>
      <c r="C769" s="296" t="s">
        <v>2934</v>
      </c>
      <c r="D769" s="42" t="s">
        <v>3680</v>
      </c>
      <c r="E769" s="51">
        <v>447260</v>
      </c>
      <c r="F769" s="16">
        <v>1994580</v>
      </c>
      <c r="G769" s="9">
        <v>23078.79</v>
      </c>
      <c r="H769" s="9">
        <v>22000</v>
      </c>
      <c r="I769" s="11">
        <f t="shared" si="31"/>
        <v>-1078.7900000000009</v>
      </c>
      <c r="J769" s="128">
        <f t="shared" si="32"/>
        <v>-525.69999999999345</v>
      </c>
    </row>
    <row r="770" spans="1:10" ht="63" x14ac:dyDescent="0.35">
      <c r="A770" s="323">
        <v>44575</v>
      </c>
      <c r="B770" s="406" t="s">
        <v>3681</v>
      </c>
      <c r="C770" s="296" t="s">
        <v>2934</v>
      </c>
      <c r="D770" s="42" t="s">
        <v>3682</v>
      </c>
      <c r="E770" s="51">
        <v>447260</v>
      </c>
      <c r="F770" s="16">
        <v>1994915</v>
      </c>
      <c r="G770" s="9">
        <v>23592.85</v>
      </c>
      <c r="H770" s="9">
        <v>22000</v>
      </c>
      <c r="I770" s="11">
        <f t="shared" si="31"/>
        <v>-1592.8499999999985</v>
      </c>
      <c r="J770" s="128">
        <f t="shared" si="32"/>
        <v>-2118.549999999992</v>
      </c>
    </row>
    <row r="771" spans="1:10" ht="63" x14ac:dyDescent="0.35">
      <c r="A771" s="323">
        <v>44579</v>
      </c>
      <c r="B771" s="406" t="s">
        <v>3690</v>
      </c>
      <c r="C771" s="296" t="s">
        <v>2934</v>
      </c>
      <c r="D771" s="42" t="s">
        <v>3700</v>
      </c>
      <c r="E771" s="51">
        <v>489720</v>
      </c>
      <c r="F771" s="16">
        <v>1995872</v>
      </c>
      <c r="G771" s="9">
        <v>25956.76</v>
      </c>
      <c r="H771" s="9">
        <v>24000</v>
      </c>
      <c r="I771" s="11">
        <f t="shared" si="31"/>
        <v>-1956.7599999999984</v>
      </c>
      <c r="J771" s="128">
        <f t="shared" si="32"/>
        <v>-4075.3099999999904</v>
      </c>
    </row>
    <row r="772" spans="1:10" ht="63" x14ac:dyDescent="0.35">
      <c r="A772" s="323">
        <v>44579</v>
      </c>
      <c r="B772" s="406" t="s">
        <v>3691</v>
      </c>
      <c r="C772" s="296" t="s">
        <v>2934</v>
      </c>
      <c r="D772" s="42" t="s">
        <v>3701</v>
      </c>
      <c r="E772" s="51">
        <v>489720</v>
      </c>
      <c r="F772" s="16">
        <v>1995873</v>
      </c>
      <c r="G772" s="9">
        <v>26011.98</v>
      </c>
      <c r="H772" s="9">
        <v>24000</v>
      </c>
      <c r="I772" s="11">
        <f t="shared" si="31"/>
        <v>-2011.9799999999996</v>
      </c>
      <c r="J772" s="128">
        <f t="shared" si="32"/>
        <v>-6087.28999999999</v>
      </c>
    </row>
    <row r="773" spans="1:10" ht="63" x14ac:dyDescent="0.35">
      <c r="A773" s="323">
        <v>44581</v>
      </c>
      <c r="B773" s="406" t="s">
        <v>3692</v>
      </c>
      <c r="C773" s="296" t="s">
        <v>2934</v>
      </c>
      <c r="D773" s="42" t="s">
        <v>3699</v>
      </c>
      <c r="E773" s="51">
        <v>613350</v>
      </c>
      <c r="F773" s="16">
        <v>1997314</v>
      </c>
      <c r="G773" s="9">
        <v>27039.360000000001</v>
      </c>
      <c r="H773" s="9">
        <v>30000</v>
      </c>
      <c r="I773" s="11">
        <f t="shared" si="31"/>
        <v>2960.6399999999994</v>
      </c>
      <c r="J773" s="128">
        <f t="shared" si="32"/>
        <v>-3126.6499999999905</v>
      </c>
    </row>
    <row r="774" spans="1:10" ht="63" x14ac:dyDescent="0.35">
      <c r="A774" s="323">
        <v>44582</v>
      </c>
      <c r="B774" s="406" t="s">
        <v>3693</v>
      </c>
      <c r="C774" s="296" t="s">
        <v>2934</v>
      </c>
      <c r="D774" s="42" t="s">
        <v>3698</v>
      </c>
      <c r="E774" s="51">
        <v>593775</v>
      </c>
      <c r="F774" s="16">
        <v>1997315</v>
      </c>
      <c r="G774" s="9">
        <v>26942.35</v>
      </c>
      <c r="H774" s="9">
        <v>29000</v>
      </c>
      <c r="I774" s="11">
        <f t="shared" si="31"/>
        <v>2057.6500000000015</v>
      </c>
      <c r="J774" s="128">
        <f t="shared" si="32"/>
        <v>-1068.9999999999891</v>
      </c>
    </row>
    <row r="775" spans="1:10" ht="63" x14ac:dyDescent="0.35">
      <c r="A775" s="323">
        <v>44582</v>
      </c>
      <c r="B775" s="406" t="s">
        <v>3694</v>
      </c>
      <c r="C775" s="296" t="s">
        <v>2934</v>
      </c>
      <c r="D775" s="42" t="s">
        <v>3697</v>
      </c>
      <c r="E775" s="51">
        <v>593775</v>
      </c>
      <c r="F775" s="16">
        <v>1997815</v>
      </c>
      <c r="G775" s="9">
        <v>26878.94</v>
      </c>
      <c r="H775" s="9">
        <v>29000</v>
      </c>
      <c r="I775" s="11">
        <f t="shared" si="31"/>
        <v>2121.0600000000013</v>
      </c>
      <c r="J775" s="128">
        <f t="shared" si="32"/>
        <v>1052.0600000000122</v>
      </c>
    </row>
    <row r="776" spans="1:10" ht="63" x14ac:dyDescent="0.35">
      <c r="A776" s="323">
        <v>44586</v>
      </c>
      <c r="B776" s="406" t="s">
        <v>3695</v>
      </c>
      <c r="C776" s="296" t="s">
        <v>2934</v>
      </c>
      <c r="D776" s="42" t="s">
        <v>3696</v>
      </c>
      <c r="E776" s="51">
        <v>568562.5</v>
      </c>
      <c r="F776" s="16">
        <v>1998878</v>
      </c>
      <c r="G776" s="9">
        <v>27652.880000000001</v>
      </c>
      <c r="H776" s="9">
        <v>27500</v>
      </c>
      <c r="I776" s="11">
        <f t="shared" si="31"/>
        <v>-152.88000000000102</v>
      </c>
      <c r="J776" s="128">
        <f t="shared" si="32"/>
        <v>899.1800000000112</v>
      </c>
    </row>
    <row r="777" spans="1:10" ht="63" x14ac:dyDescent="0.35">
      <c r="A777" s="323">
        <v>44586</v>
      </c>
      <c r="B777" s="406" t="s">
        <v>3702</v>
      </c>
      <c r="C777" s="296" t="s">
        <v>2934</v>
      </c>
      <c r="D777" s="42" t="s">
        <v>3703</v>
      </c>
      <c r="E777" s="51">
        <v>568562.5</v>
      </c>
      <c r="F777" s="16">
        <v>1998879</v>
      </c>
      <c r="G777" s="9">
        <v>27491.52</v>
      </c>
      <c r="H777" s="9">
        <v>27500</v>
      </c>
      <c r="I777" s="11">
        <f t="shared" si="31"/>
        <v>8.4799999999995634</v>
      </c>
      <c r="J777" s="128">
        <f t="shared" si="32"/>
        <v>907.66000000001077</v>
      </c>
    </row>
    <row r="778" spans="1:10" ht="60" x14ac:dyDescent="0.35">
      <c r="A778" s="323">
        <v>44589</v>
      </c>
      <c r="B778" s="406" t="s">
        <v>3717</v>
      </c>
      <c r="C778" s="296" t="s">
        <v>2934</v>
      </c>
      <c r="D778" s="411" t="s">
        <v>3716</v>
      </c>
      <c r="E778" s="51">
        <v>592230</v>
      </c>
      <c r="F778" s="412">
        <v>2004338</v>
      </c>
      <c r="G778" s="9">
        <v>23633.040000000001</v>
      </c>
      <c r="H778" s="9">
        <v>28500</v>
      </c>
      <c r="I778" s="11">
        <f t="shared" si="31"/>
        <v>4866.9599999999991</v>
      </c>
      <c r="J778" s="128">
        <f t="shared" si="32"/>
        <v>5774.6200000000099</v>
      </c>
    </row>
    <row r="779" spans="1:10" ht="63" x14ac:dyDescent="0.55000000000000004">
      <c r="A779" s="323">
        <v>44589</v>
      </c>
      <c r="B779" s="406" t="s">
        <v>3708</v>
      </c>
      <c r="C779" s="405" t="s">
        <v>2798</v>
      </c>
      <c r="D779" s="42" t="s">
        <v>3709</v>
      </c>
      <c r="E779" s="51">
        <v>592230</v>
      </c>
      <c r="F779" s="16">
        <v>2000715</v>
      </c>
      <c r="G779" s="9">
        <v>23661.51</v>
      </c>
      <c r="H779" s="9">
        <v>28500</v>
      </c>
      <c r="I779" s="11">
        <f t="shared" si="31"/>
        <v>4838.4900000000016</v>
      </c>
      <c r="J779" s="128">
        <f>J778+I779</f>
        <v>10613.110000000011</v>
      </c>
    </row>
    <row r="780" spans="1:10" ht="63" x14ac:dyDescent="0.35">
      <c r="A780" s="323">
        <v>44592</v>
      </c>
      <c r="B780" s="406" t="s">
        <v>3710</v>
      </c>
      <c r="C780" s="296" t="s">
        <v>2934</v>
      </c>
      <c r="D780" s="42" t="s">
        <v>3711</v>
      </c>
      <c r="E780" s="51">
        <v>559170</v>
      </c>
      <c r="F780" s="16">
        <v>2001066</v>
      </c>
      <c r="G780" s="9">
        <v>22942.52</v>
      </c>
      <c r="H780" s="9">
        <v>27000</v>
      </c>
      <c r="I780" s="11">
        <f t="shared" si="31"/>
        <v>4057.4799999999996</v>
      </c>
      <c r="J780" s="128">
        <f t="shared" si="32"/>
        <v>14670.590000000011</v>
      </c>
    </row>
    <row r="781" spans="1:10" ht="63" x14ac:dyDescent="0.35">
      <c r="A781" s="323">
        <v>44592</v>
      </c>
      <c r="B781" s="406" t="s">
        <v>3712</v>
      </c>
      <c r="C781" s="296" t="s">
        <v>2934</v>
      </c>
      <c r="D781" s="42" t="s">
        <v>3713</v>
      </c>
      <c r="E781" s="51">
        <v>413000</v>
      </c>
      <c r="F781" s="16">
        <v>2001498</v>
      </c>
      <c r="G781" s="9">
        <v>21824</v>
      </c>
      <c r="H781" s="9">
        <v>20000</v>
      </c>
      <c r="I781" s="11">
        <f t="shared" si="31"/>
        <v>-1824</v>
      </c>
      <c r="J781" s="128">
        <f t="shared" ref="J781:J849" si="33">J780+I781</f>
        <v>12846.590000000011</v>
      </c>
    </row>
    <row r="782" spans="1:10" ht="60" x14ac:dyDescent="0.35">
      <c r="A782" s="323">
        <v>44592</v>
      </c>
      <c r="B782" s="406" t="s">
        <v>3714</v>
      </c>
      <c r="C782" s="296" t="s">
        <v>2934</v>
      </c>
      <c r="D782" s="42" t="s">
        <v>3715</v>
      </c>
      <c r="E782" s="51">
        <v>413000</v>
      </c>
      <c r="F782" s="16">
        <v>2001499</v>
      </c>
      <c r="G782" s="9">
        <v>21854.63</v>
      </c>
      <c r="H782" s="9">
        <v>20000</v>
      </c>
      <c r="I782" s="11">
        <f t="shared" si="31"/>
        <v>-1854.630000000001</v>
      </c>
      <c r="J782" s="128">
        <f t="shared" si="33"/>
        <v>10991.96000000001</v>
      </c>
    </row>
    <row r="783" spans="1:10" ht="63" x14ac:dyDescent="0.35">
      <c r="A783" s="323">
        <v>44595</v>
      </c>
      <c r="B783" s="312" t="s">
        <v>3722</v>
      </c>
      <c r="C783" s="296" t="s">
        <v>2934</v>
      </c>
      <c r="D783" s="42" t="s">
        <v>3723</v>
      </c>
      <c r="E783" s="51">
        <v>412000</v>
      </c>
      <c r="F783" s="16">
        <v>2002546</v>
      </c>
      <c r="G783" s="9">
        <v>21868.18</v>
      </c>
      <c r="H783" s="9">
        <v>20000</v>
      </c>
      <c r="I783" s="11">
        <f t="shared" si="31"/>
        <v>-1868.1800000000003</v>
      </c>
      <c r="J783" s="128">
        <f t="shared" si="33"/>
        <v>9123.7800000000097</v>
      </c>
    </row>
    <row r="784" spans="1:10" ht="60" x14ac:dyDescent="0.35">
      <c r="A784" s="323">
        <v>44596</v>
      </c>
      <c r="B784" s="312" t="s">
        <v>3731</v>
      </c>
      <c r="C784" s="296" t="s">
        <v>2934</v>
      </c>
      <c r="D784" s="42" t="s">
        <v>3732</v>
      </c>
      <c r="E784" s="51">
        <v>411000</v>
      </c>
      <c r="F784" s="16">
        <v>2004337</v>
      </c>
      <c r="G784" s="9">
        <v>23597.919999999998</v>
      </c>
      <c r="H784" s="9">
        <v>20000</v>
      </c>
      <c r="I784" s="11">
        <f t="shared" si="31"/>
        <v>-3597.9199999999983</v>
      </c>
      <c r="J784" s="128">
        <f t="shared" si="33"/>
        <v>5525.8600000000115</v>
      </c>
    </row>
    <row r="785" spans="1:10" ht="63" x14ac:dyDescent="0.35">
      <c r="A785" s="323">
        <v>44596</v>
      </c>
      <c r="B785" s="312" t="s">
        <v>3724</v>
      </c>
      <c r="C785" s="296" t="s">
        <v>2934</v>
      </c>
      <c r="D785" s="42" t="s">
        <v>3725</v>
      </c>
      <c r="E785" s="51">
        <v>411000</v>
      </c>
      <c r="F785" s="16">
        <v>2003665</v>
      </c>
      <c r="G785" s="9">
        <v>22157.22</v>
      </c>
      <c r="H785" s="9">
        <v>20000</v>
      </c>
      <c r="I785" s="11">
        <f t="shared" si="31"/>
        <v>-2157.2200000000012</v>
      </c>
      <c r="J785" s="128">
        <f t="shared" si="33"/>
        <v>3368.6400000000103</v>
      </c>
    </row>
    <row r="786" spans="1:10" ht="63" x14ac:dyDescent="0.35">
      <c r="A786" s="323">
        <v>44600</v>
      </c>
      <c r="B786" s="312" t="s">
        <v>3733</v>
      </c>
      <c r="C786" s="296" t="s">
        <v>2934</v>
      </c>
      <c r="D786" s="42" t="s">
        <v>3734</v>
      </c>
      <c r="E786" s="51">
        <v>412800</v>
      </c>
      <c r="F786" s="16">
        <v>2004339</v>
      </c>
      <c r="G786" s="9">
        <v>23868.66</v>
      </c>
      <c r="H786" s="9">
        <v>20000</v>
      </c>
      <c r="I786" s="11">
        <f t="shared" si="31"/>
        <v>-3868.66</v>
      </c>
      <c r="J786" s="128">
        <f t="shared" si="33"/>
        <v>-500.01999999998952</v>
      </c>
    </row>
    <row r="787" spans="1:10" ht="63" x14ac:dyDescent="0.35">
      <c r="A787" s="323">
        <v>44602</v>
      </c>
      <c r="B787" s="312" t="s">
        <v>3735</v>
      </c>
      <c r="C787" s="296" t="s">
        <v>2934</v>
      </c>
      <c r="D787" s="42" t="s">
        <v>3736</v>
      </c>
      <c r="E787" s="51">
        <v>450406</v>
      </c>
      <c r="F787" s="16">
        <v>2004340</v>
      </c>
      <c r="G787" s="9">
        <v>25224.66</v>
      </c>
      <c r="H787" s="9">
        <v>22000</v>
      </c>
      <c r="I787" s="11">
        <f t="shared" si="31"/>
        <v>-3224.66</v>
      </c>
      <c r="J787" s="128">
        <f t="shared" si="33"/>
        <v>-3724.6799999999894</v>
      </c>
    </row>
    <row r="788" spans="1:10" ht="63" x14ac:dyDescent="0.35">
      <c r="A788" s="323">
        <v>44603</v>
      </c>
      <c r="B788" s="312" t="s">
        <v>3737</v>
      </c>
      <c r="C788" s="296" t="s">
        <v>2934</v>
      </c>
      <c r="D788" s="42" t="s">
        <v>3116</v>
      </c>
      <c r="E788" s="51">
        <v>532090</v>
      </c>
      <c r="F788" s="16">
        <v>2005731</v>
      </c>
      <c r="G788" s="9">
        <v>25902.18</v>
      </c>
      <c r="H788" s="9">
        <v>26000</v>
      </c>
      <c r="I788" s="11">
        <f t="shared" si="31"/>
        <v>97.819999999999709</v>
      </c>
      <c r="J788" s="128">
        <f t="shared" si="33"/>
        <v>-3626.8599999999897</v>
      </c>
    </row>
    <row r="789" spans="1:10" ht="60" x14ac:dyDescent="0.35">
      <c r="A789" s="323">
        <v>44603</v>
      </c>
      <c r="B789" s="312" t="s">
        <v>3738</v>
      </c>
      <c r="C789" s="296" t="s">
        <v>2934</v>
      </c>
      <c r="D789" s="42" t="s">
        <v>3739</v>
      </c>
      <c r="E789" s="51">
        <v>531960</v>
      </c>
      <c r="F789" s="16">
        <v>2006110</v>
      </c>
      <c r="G789" s="9">
        <v>26166.81</v>
      </c>
      <c r="H789" s="9">
        <v>26000</v>
      </c>
      <c r="I789" s="11">
        <f t="shared" si="31"/>
        <v>-166.81000000000131</v>
      </c>
      <c r="J789" s="128">
        <f t="shared" si="33"/>
        <v>-3793.669999999991</v>
      </c>
    </row>
    <row r="790" spans="1:10" ht="63" x14ac:dyDescent="0.35">
      <c r="A790" s="323">
        <v>44607</v>
      </c>
      <c r="B790" s="312" t="s">
        <v>3752</v>
      </c>
      <c r="C790" s="296" t="s">
        <v>2934</v>
      </c>
      <c r="D790" s="42" t="s">
        <v>3753</v>
      </c>
      <c r="E790" s="51">
        <v>611850</v>
      </c>
      <c r="F790" s="16">
        <v>2007084</v>
      </c>
      <c r="G790" s="9">
        <v>28880.86</v>
      </c>
      <c r="H790" s="9">
        <v>30000</v>
      </c>
      <c r="I790" s="11">
        <f t="shared" si="31"/>
        <v>1119.1399999999994</v>
      </c>
      <c r="J790" s="128">
        <f t="shared" si="33"/>
        <v>-2674.5299999999916</v>
      </c>
    </row>
    <row r="791" spans="1:10" ht="63" x14ac:dyDescent="0.35">
      <c r="A791" s="323">
        <v>44607</v>
      </c>
      <c r="B791" s="312" t="s">
        <v>3754</v>
      </c>
      <c r="C791" s="296" t="s">
        <v>2934</v>
      </c>
      <c r="D791" s="42" t="s">
        <v>3755</v>
      </c>
      <c r="E791" s="51">
        <v>611850</v>
      </c>
      <c r="F791" s="16">
        <v>2007085</v>
      </c>
      <c r="G791" s="9">
        <v>28538.32</v>
      </c>
      <c r="H791" s="9">
        <v>30000</v>
      </c>
      <c r="I791" s="11">
        <f t="shared" si="31"/>
        <v>1461.6800000000003</v>
      </c>
      <c r="J791" s="128">
        <f t="shared" si="33"/>
        <v>-1212.8499999999913</v>
      </c>
    </row>
    <row r="792" spans="1:10" ht="60" x14ac:dyDescent="0.35">
      <c r="A792" s="323">
        <v>44608</v>
      </c>
      <c r="B792" s="312" t="s">
        <v>3756</v>
      </c>
      <c r="C792" s="296" t="s">
        <v>2934</v>
      </c>
      <c r="D792" s="42" t="s">
        <v>3757</v>
      </c>
      <c r="E792" s="51">
        <v>561000</v>
      </c>
      <c r="F792" s="16">
        <v>2007751</v>
      </c>
      <c r="G792" s="9">
        <v>28761.21</v>
      </c>
      <c r="H792" s="9">
        <v>27500</v>
      </c>
      <c r="I792" s="11">
        <f t="shared" si="31"/>
        <v>-1261.2099999999991</v>
      </c>
      <c r="J792" s="128">
        <f t="shared" si="33"/>
        <v>-2474.0599999999904</v>
      </c>
    </row>
    <row r="793" spans="1:10" ht="63" x14ac:dyDescent="0.55000000000000004">
      <c r="A793" s="323">
        <v>44610</v>
      </c>
      <c r="B793" s="312" t="s">
        <v>3744</v>
      </c>
      <c r="C793" s="405" t="s">
        <v>2798</v>
      </c>
      <c r="D793" s="42" t="s">
        <v>3745</v>
      </c>
      <c r="E793" s="51">
        <v>669570</v>
      </c>
      <c r="F793" s="16">
        <v>2009067</v>
      </c>
      <c r="G793" s="9">
        <v>29343.97</v>
      </c>
      <c r="H793" s="9">
        <v>33000</v>
      </c>
      <c r="I793" s="11">
        <f t="shared" si="31"/>
        <v>3656.0299999999988</v>
      </c>
      <c r="J793" s="128">
        <f t="shared" si="33"/>
        <v>1181.9700000000084</v>
      </c>
    </row>
    <row r="794" spans="1:10" ht="63" x14ac:dyDescent="0.55000000000000004">
      <c r="A794" s="323">
        <v>44610</v>
      </c>
      <c r="B794" s="312" t="s">
        <v>3746</v>
      </c>
      <c r="C794" s="405" t="s">
        <v>2798</v>
      </c>
      <c r="D794" s="42" t="s">
        <v>3747</v>
      </c>
      <c r="E794" s="51">
        <v>669570</v>
      </c>
      <c r="F794" s="16">
        <v>2009121</v>
      </c>
      <c r="G794" s="9">
        <v>29317.360000000001</v>
      </c>
      <c r="H794" s="9">
        <v>33000</v>
      </c>
      <c r="I794" s="11">
        <f t="shared" si="31"/>
        <v>3682.6399999999994</v>
      </c>
      <c r="J794" s="128">
        <f t="shared" si="33"/>
        <v>4864.6100000000079</v>
      </c>
    </row>
    <row r="795" spans="1:10" ht="63" x14ac:dyDescent="0.35">
      <c r="A795" s="323">
        <v>44614</v>
      </c>
      <c r="B795" s="312" t="s">
        <v>3758</v>
      </c>
      <c r="C795" s="296" t="s">
        <v>2934</v>
      </c>
      <c r="D795" s="42" t="s">
        <v>3759</v>
      </c>
      <c r="E795" s="51">
        <v>599440</v>
      </c>
      <c r="F795" s="16">
        <v>2010181</v>
      </c>
      <c r="G795" s="9">
        <v>31653.8</v>
      </c>
      <c r="H795" s="9">
        <v>29500</v>
      </c>
      <c r="I795" s="11">
        <f t="shared" si="31"/>
        <v>-2153.7999999999993</v>
      </c>
      <c r="J795" s="128">
        <f t="shared" si="33"/>
        <v>2710.8100000000086</v>
      </c>
    </row>
    <row r="796" spans="1:10" ht="63" x14ac:dyDescent="0.35">
      <c r="A796" s="323">
        <v>44614</v>
      </c>
      <c r="B796" s="312" t="s">
        <v>3760</v>
      </c>
      <c r="C796" s="296" t="s">
        <v>2934</v>
      </c>
      <c r="D796" s="42" t="s">
        <v>3761</v>
      </c>
      <c r="E796" s="51">
        <v>599440</v>
      </c>
      <c r="F796" s="16">
        <v>2010182</v>
      </c>
      <c r="G796" s="9">
        <v>31775.08</v>
      </c>
      <c r="H796" s="9">
        <v>29500</v>
      </c>
      <c r="I796" s="11">
        <f t="shared" si="31"/>
        <v>-2275.0800000000017</v>
      </c>
      <c r="J796" s="128">
        <f t="shared" si="33"/>
        <v>435.73000000000684</v>
      </c>
    </row>
    <row r="797" spans="1:10" ht="63" x14ac:dyDescent="0.35">
      <c r="A797" s="323">
        <v>44616</v>
      </c>
      <c r="B797" s="312" t="s">
        <v>3766</v>
      </c>
      <c r="C797" s="296" t="s">
        <v>2934</v>
      </c>
      <c r="D797" s="42" t="s">
        <v>3767</v>
      </c>
      <c r="E797" s="51">
        <v>637670</v>
      </c>
      <c r="F797" s="16">
        <v>2011060</v>
      </c>
      <c r="G797" s="9">
        <v>32271.62</v>
      </c>
      <c r="H797" s="9">
        <v>31000</v>
      </c>
      <c r="I797" s="11">
        <f t="shared" si="31"/>
        <v>-1271.619999999999</v>
      </c>
      <c r="J797" s="128">
        <f t="shared" si="33"/>
        <v>-835.88999999999214</v>
      </c>
    </row>
    <row r="798" spans="1:10" ht="63" x14ac:dyDescent="0.55000000000000004">
      <c r="A798" s="323">
        <v>44617</v>
      </c>
      <c r="B798" s="312" t="s">
        <v>3748</v>
      </c>
      <c r="C798" s="405" t="s">
        <v>2798</v>
      </c>
      <c r="D798" s="42" t="s">
        <v>3749</v>
      </c>
      <c r="E798" s="51">
        <v>698802</v>
      </c>
      <c r="F798" s="16">
        <v>2011409</v>
      </c>
      <c r="G798" s="9">
        <v>31888.13</v>
      </c>
      <c r="H798" s="9">
        <v>34000</v>
      </c>
      <c r="I798" s="11">
        <f t="shared" si="31"/>
        <v>2111.869999999999</v>
      </c>
      <c r="J798" s="128">
        <f t="shared" si="33"/>
        <v>1275.9800000000068</v>
      </c>
    </row>
    <row r="799" spans="1:10" ht="63" x14ac:dyDescent="0.55000000000000004">
      <c r="A799" s="323">
        <v>44617</v>
      </c>
      <c r="B799" s="312" t="s">
        <v>3750</v>
      </c>
      <c r="C799" s="405" t="s">
        <v>2798</v>
      </c>
      <c r="D799" s="42" t="s">
        <v>3751</v>
      </c>
      <c r="E799" s="51">
        <v>698802</v>
      </c>
      <c r="F799" s="16">
        <v>2011410</v>
      </c>
      <c r="G799" s="9">
        <v>31571.86</v>
      </c>
      <c r="H799" s="9">
        <v>34000</v>
      </c>
      <c r="I799" s="11">
        <f t="shared" si="31"/>
        <v>2428.1399999999994</v>
      </c>
      <c r="J799" s="128">
        <f t="shared" si="33"/>
        <v>3704.1200000000063</v>
      </c>
    </row>
    <row r="800" spans="1:10" ht="63" x14ac:dyDescent="0.35">
      <c r="A800" s="323">
        <v>44620</v>
      </c>
      <c r="B800" s="312" t="s">
        <v>3769</v>
      </c>
      <c r="C800" s="296" t="s">
        <v>2934</v>
      </c>
      <c r="D800" s="42" t="s">
        <v>3768</v>
      </c>
      <c r="E800" s="51">
        <v>672870</v>
      </c>
      <c r="F800" s="16">
        <v>2013290</v>
      </c>
      <c r="G800" s="9">
        <v>34087.72</v>
      </c>
      <c r="H800" s="9">
        <v>33000</v>
      </c>
      <c r="I800" s="11">
        <f t="shared" si="31"/>
        <v>-1087.7200000000012</v>
      </c>
      <c r="J800" s="128">
        <f t="shared" si="33"/>
        <v>2616.4000000000051</v>
      </c>
    </row>
    <row r="801" spans="1:10" ht="63" x14ac:dyDescent="0.55000000000000004">
      <c r="A801" s="323">
        <v>44620</v>
      </c>
      <c r="B801" s="312" t="s">
        <v>3770</v>
      </c>
      <c r="C801" s="405" t="s">
        <v>2798</v>
      </c>
      <c r="D801" s="42" t="s">
        <v>3771</v>
      </c>
      <c r="E801" s="51">
        <v>672870</v>
      </c>
      <c r="F801" s="16">
        <v>2013291</v>
      </c>
      <c r="G801" s="9">
        <v>33684.68</v>
      </c>
      <c r="H801" s="9">
        <v>33000</v>
      </c>
      <c r="I801" s="11">
        <f t="shared" si="31"/>
        <v>-684.68000000000029</v>
      </c>
      <c r="J801" s="128">
        <f t="shared" si="33"/>
        <v>1931.7200000000048</v>
      </c>
    </row>
    <row r="802" spans="1:10" ht="63" x14ac:dyDescent="0.55000000000000004">
      <c r="A802" s="323">
        <v>44623</v>
      </c>
      <c r="B802" s="396" t="s">
        <v>3776</v>
      </c>
      <c r="C802" s="405" t="s">
        <v>2798</v>
      </c>
      <c r="D802" s="42" t="s">
        <v>3777</v>
      </c>
      <c r="E802" s="51">
        <v>680658</v>
      </c>
      <c r="F802" s="16">
        <v>2013685</v>
      </c>
      <c r="G802" s="9">
        <v>33299.26</v>
      </c>
      <c r="H802" s="9">
        <v>33000</v>
      </c>
      <c r="I802" s="11">
        <f t="shared" si="31"/>
        <v>-299.26000000000204</v>
      </c>
      <c r="J802" s="128">
        <f t="shared" si="33"/>
        <v>1632.4600000000028</v>
      </c>
    </row>
    <row r="803" spans="1:10" ht="63" x14ac:dyDescent="0.35">
      <c r="A803" s="323">
        <v>44624</v>
      </c>
      <c r="B803" s="396" t="s">
        <v>3780</v>
      </c>
      <c r="C803" s="296" t="s">
        <v>2934</v>
      </c>
      <c r="D803" s="42" t="s">
        <v>3781</v>
      </c>
      <c r="E803" s="51">
        <v>734300</v>
      </c>
      <c r="F803" s="16">
        <v>2014499</v>
      </c>
      <c r="G803" s="9">
        <v>32064.91</v>
      </c>
      <c r="H803" s="9">
        <v>35000</v>
      </c>
      <c r="I803" s="11">
        <f t="shared" si="31"/>
        <v>2935.09</v>
      </c>
      <c r="J803" s="128">
        <f t="shared" si="33"/>
        <v>4567.5500000000029</v>
      </c>
    </row>
    <row r="804" spans="1:10" ht="63" x14ac:dyDescent="0.35">
      <c r="A804" s="323">
        <v>44624</v>
      </c>
      <c r="B804" s="396" t="s">
        <v>3782</v>
      </c>
      <c r="C804" s="296" t="s">
        <v>2934</v>
      </c>
      <c r="D804" s="42" t="s">
        <v>3783</v>
      </c>
      <c r="E804" s="51">
        <v>734300</v>
      </c>
      <c r="F804" s="16">
        <v>2014500</v>
      </c>
      <c r="G804" s="9">
        <v>32293.34</v>
      </c>
      <c r="H804" s="9">
        <v>35000</v>
      </c>
      <c r="I804" s="11">
        <f t="shared" si="31"/>
        <v>2706.66</v>
      </c>
      <c r="J804" s="128">
        <f t="shared" si="33"/>
        <v>7274.2100000000028</v>
      </c>
    </row>
    <row r="805" spans="1:10" ht="63" x14ac:dyDescent="0.35">
      <c r="A805" s="323">
        <v>44628</v>
      </c>
      <c r="B805" s="396" t="s">
        <v>3784</v>
      </c>
      <c r="C805" s="296" t="s">
        <v>2934</v>
      </c>
      <c r="D805" s="42" t="s">
        <v>3785</v>
      </c>
      <c r="E805" s="51">
        <v>673627.5</v>
      </c>
      <c r="F805" s="16">
        <v>2016002</v>
      </c>
      <c r="G805" s="9">
        <v>32366.39</v>
      </c>
      <c r="H805" s="9">
        <v>31500</v>
      </c>
      <c r="I805" s="11">
        <f t="shared" si="31"/>
        <v>-866.38999999999942</v>
      </c>
      <c r="J805" s="128">
        <f t="shared" si="33"/>
        <v>6407.8200000000033</v>
      </c>
    </row>
    <row r="806" spans="1:10" ht="63" x14ac:dyDescent="0.35">
      <c r="A806" s="323">
        <v>44628</v>
      </c>
      <c r="B806" s="396" t="s">
        <v>3786</v>
      </c>
      <c r="C806" s="296" t="s">
        <v>2934</v>
      </c>
      <c r="D806" s="42" t="s">
        <v>3787</v>
      </c>
      <c r="E806" s="51">
        <v>673627.5</v>
      </c>
      <c r="F806" s="16">
        <v>2016003</v>
      </c>
      <c r="G806" s="9">
        <v>31486.92</v>
      </c>
      <c r="H806" s="9">
        <v>31500</v>
      </c>
      <c r="I806" s="11">
        <f t="shared" si="31"/>
        <v>13.080000000001746</v>
      </c>
      <c r="J806" s="128">
        <f t="shared" si="33"/>
        <v>6420.9000000000051</v>
      </c>
    </row>
    <row r="807" spans="1:10" ht="63" x14ac:dyDescent="0.35">
      <c r="A807" s="323">
        <v>44630</v>
      </c>
      <c r="B807" s="396" t="s">
        <v>3791</v>
      </c>
      <c r="C807" s="296" t="s">
        <v>2934</v>
      </c>
      <c r="D807" s="42" t="s">
        <v>3790</v>
      </c>
      <c r="E807" s="51">
        <v>650008</v>
      </c>
      <c r="F807" s="16">
        <v>2016805</v>
      </c>
      <c r="G807" s="9">
        <v>30802.41</v>
      </c>
      <c r="H807" s="9">
        <v>31000</v>
      </c>
      <c r="I807" s="11">
        <f t="shared" si="31"/>
        <v>197.59000000000015</v>
      </c>
      <c r="J807" s="128">
        <f t="shared" si="33"/>
        <v>6618.4900000000052</v>
      </c>
    </row>
    <row r="808" spans="1:10" ht="63" x14ac:dyDescent="0.35">
      <c r="A808" s="323">
        <v>44631</v>
      </c>
      <c r="B808" s="396" t="s">
        <v>3792</v>
      </c>
      <c r="C808" s="296" t="s">
        <v>2934</v>
      </c>
      <c r="D808" s="42" t="s">
        <v>3793</v>
      </c>
      <c r="E808" s="51">
        <v>647900</v>
      </c>
      <c r="F808" s="16">
        <v>2016806</v>
      </c>
      <c r="G808" s="9">
        <v>31057.99</v>
      </c>
      <c r="H808" s="9">
        <v>31000</v>
      </c>
      <c r="I808" s="11">
        <f t="shared" si="31"/>
        <v>-57.990000000001601</v>
      </c>
      <c r="J808" s="128">
        <f t="shared" si="33"/>
        <v>6560.5000000000036</v>
      </c>
    </row>
    <row r="809" spans="1:10" ht="63" x14ac:dyDescent="0.35">
      <c r="A809" s="323">
        <v>44631</v>
      </c>
      <c r="B809" s="396" t="s">
        <v>3794</v>
      </c>
      <c r="C809" s="296" t="s">
        <v>2934</v>
      </c>
      <c r="D809" s="42" t="s">
        <v>3795</v>
      </c>
      <c r="E809" s="51">
        <v>647900</v>
      </c>
      <c r="F809" s="16">
        <v>2016807</v>
      </c>
      <c r="G809" s="9">
        <v>30725.74</v>
      </c>
      <c r="H809" s="9">
        <v>31000</v>
      </c>
      <c r="I809" s="11">
        <f t="shared" si="31"/>
        <v>274.2599999999984</v>
      </c>
      <c r="J809" s="128">
        <f t="shared" si="33"/>
        <v>6834.760000000002</v>
      </c>
    </row>
    <row r="810" spans="1:10" ht="63" x14ac:dyDescent="0.35">
      <c r="A810" s="323">
        <v>44634</v>
      </c>
      <c r="B810" s="396" t="s">
        <v>3796</v>
      </c>
      <c r="C810" s="296" t="s">
        <v>2934</v>
      </c>
      <c r="D810" s="42" t="s">
        <v>3797</v>
      </c>
      <c r="E810" s="51">
        <v>688380</v>
      </c>
      <c r="F810" s="16">
        <v>2017123</v>
      </c>
      <c r="G810" s="9">
        <v>30702.98</v>
      </c>
      <c r="H810" s="9">
        <v>33000</v>
      </c>
      <c r="I810" s="11">
        <f t="shared" si="31"/>
        <v>2297.0200000000004</v>
      </c>
      <c r="J810" s="128">
        <f t="shared" si="33"/>
        <v>9131.7800000000025</v>
      </c>
    </row>
    <row r="811" spans="1:10" ht="63" x14ac:dyDescent="0.35">
      <c r="A811" s="323">
        <v>44635</v>
      </c>
      <c r="B811" s="396" t="s">
        <v>3798</v>
      </c>
      <c r="C811" s="296" t="s">
        <v>2934</v>
      </c>
      <c r="D811" s="42" t="s">
        <v>3799</v>
      </c>
      <c r="E811" s="51">
        <v>626400</v>
      </c>
      <c r="F811" s="16">
        <v>2018170</v>
      </c>
      <c r="G811" s="9">
        <v>29083.73</v>
      </c>
      <c r="H811" s="9">
        <v>30000</v>
      </c>
      <c r="I811" s="11">
        <f t="shared" si="31"/>
        <v>916.27000000000044</v>
      </c>
      <c r="J811" s="128">
        <f t="shared" si="33"/>
        <v>10048.050000000003</v>
      </c>
    </row>
    <row r="812" spans="1:10" ht="63" x14ac:dyDescent="0.35">
      <c r="A812" s="323">
        <v>44637</v>
      </c>
      <c r="B812" s="396" t="s">
        <v>3802</v>
      </c>
      <c r="C812" s="296" t="s">
        <v>2934</v>
      </c>
      <c r="D812" s="42" t="s">
        <v>3803</v>
      </c>
      <c r="E812" s="51">
        <v>624300</v>
      </c>
      <c r="F812" s="16">
        <v>2019062</v>
      </c>
      <c r="G812" s="9">
        <v>29275.5</v>
      </c>
      <c r="H812" s="9">
        <v>30000</v>
      </c>
      <c r="I812" s="11">
        <f t="shared" si="31"/>
        <v>724.5</v>
      </c>
      <c r="J812" s="128">
        <f t="shared" si="33"/>
        <v>10772.550000000003</v>
      </c>
    </row>
    <row r="813" spans="1:10" ht="63" x14ac:dyDescent="0.35">
      <c r="A813" s="323">
        <v>44638</v>
      </c>
      <c r="B813" s="396" t="s">
        <v>3804</v>
      </c>
      <c r="C813" s="296" t="s">
        <v>2934</v>
      </c>
      <c r="D813" s="42" t="s">
        <v>3805</v>
      </c>
      <c r="E813" s="51">
        <v>554742</v>
      </c>
      <c r="F813" s="16">
        <v>2019463</v>
      </c>
      <c r="G813" s="9">
        <v>30014.880000000001</v>
      </c>
      <c r="H813" s="9">
        <v>27000</v>
      </c>
      <c r="I813" s="11">
        <f t="shared" si="31"/>
        <v>-3014.880000000001</v>
      </c>
      <c r="J813" s="128">
        <f t="shared" si="33"/>
        <v>7757.6700000000019</v>
      </c>
    </row>
    <row r="814" spans="1:10" ht="63" x14ac:dyDescent="0.35">
      <c r="A814" s="323">
        <v>44638</v>
      </c>
      <c r="B814" s="396" t="s">
        <v>3810</v>
      </c>
      <c r="C814" s="296" t="s">
        <v>2934</v>
      </c>
      <c r="D814" s="411" t="s">
        <v>3811</v>
      </c>
      <c r="E814" s="51">
        <v>554742</v>
      </c>
      <c r="F814" s="16">
        <v>2022023</v>
      </c>
      <c r="G814" s="9">
        <v>31533.61</v>
      </c>
      <c r="H814" s="9">
        <v>27000</v>
      </c>
      <c r="I814" s="11">
        <f t="shared" si="31"/>
        <v>-4533.6100000000006</v>
      </c>
      <c r="J814" s="128">
        <f t="shared" si="33"/>
        <v>3224.0600000000013</v>
      </c>
    </row>
    <row r="815" spans="1:10" ht="63" x14ac:dyDescent="0.35">
      <c r="A815" s="323">
        <v>44642</v>
      </c>
      <c r="B815" s="396" t="s">
        <v>3812</v>
      </c>
      <c r="C815" s="296" t="s">
        <v>2934</v>
      </c>
      <c r="D815" s="42" t="s">
        <v>3813</v>
      </c>
      <c r="E815" s="51">
        <v>608850</v>
      </c>
      <c r="F815" s="16">
        <v>2021308</v>
      </c>
      <c r="G815" s="9">
        <v>31685.33</v>
      </c>
      <c r="H815" s="9">
        <v>30000</v>
      </c>
      <c r="I815" s="11">
        <f t="shared" si="31"/>
        <v>-1685.3300000000017</v>
      </c>
      <c r="J815" s="128">
        <f t="shared" si="33"/>
        <v>1538.7299999999996</v>
      </c>
    </row>
    <row r="816" spans="1:10" ht="63" x14ac:dyDescent="0.35">
      <c r="A816" s="323">
        <v>44642</v>
      </c>
      <c r="B816" s="396" t="s">
        <v>3814</v>
      </c>
      <c r="C816" s="296" t="s">
        <v>2934</v>
      </c>
      <c r="D816" s="42" t="s">
        <v>3815</v>
      </c>
      <c r="E816" s="51">
        <v>608850</v>
      </c>
      <c r="F816" s="16">
        <v>2021309</v>
      </c>
      <c r="G816" s="9">
        <v>31722.14</v>
      </c>
      <c r="H816" s="9">
        <v>30000</v>
      </c>
      <c r="I816" s="11">
        <f t="shared" si="31"/>
        <v>-1722.1399999999994</v>
      </c>
      <c r="J816" s="128">
        <f t="shared" si="33"/>
        <v>-183.40999999999985</v>
      </c>
    </row>
    <row r="817" spans="1:10" ht="63" x14ac:dyDescent="0.35">
      <c r="A817" s="323">
        <v>44645</v>
      </c>
      <c r="B817" s="396" t="s">
        <v>3816</v>
      </c>
      <c r="C817" s="296" t="s">
        <v>2934</v>
      </c>
      <c r="D817" s="42" t="s">
        <v>3817</v>
      </c>
      <c r="E817" s="51">
        <v>683910</v>
      </c>
      <c r="F817" s="16">
        <v>2022024</v>
      </c>
      <c r="G817" s="9">
        <v>31652.04</v>
      </c>
      <c r="H817" s="9">
        <v>34000</v>
      </c>
      <c r="I817" s="11">
        <f t="shared" si="31"/>
        <v>2347.9599999999991</v>
      </c>
      <c r="J817" s="128">
        <f t="shared" si="33"/>
        <v>2164.5499999999993</v>
      </c>
    </row>
    <row r="818" spans="1:10" ht="63" x14ac:dyDescent="0.35">
      <c r="A818" s="323">
        <v>44645</v>
      </c>
      <c r="B818" s="396" t="s">
        <v>3818</v>
      </c>
      <c r="C818" s="296" t="s">
        <v>2934</v>
      </c>
      <c r="D818" s="42" t="s">
        <v>3819</v>
      </c>
      <c r="E818" s="51">
        <v>683910</v>
      </c>
      <c r="F818" s="16">
        <v>2022025</v>
      </c>
      <c r="G818" s="9">
        <v>32196.49</v>
      </c>
      <c r="H818" s="9">
        <v>34000</v>
      </c>
      <c r="I818" s="11">
        <f t="shared" si="31"/>
        <v>1803.5099999999984</v>
      </c>
      <c r="J818" s="128">
        <f t="shared" si="33"/>
        <v>3968.0599999999977</v>
      </c>
    </row>
    <row r="819" spans="1:10" ht="63" x14ac:dyDescent="0.35">
      <c r="A819" s="323">
        <v>44649</v>
      </c>
      <c r="B819" s="396" t="s">
        <v>3824</v>
      </c>
      <c r="C819" s="296" t="s">
        <v>2934</v>
      </c>
      <c r="D819" s="42" t="s">
        <v>3825</v>
      </c>
      <c r="E819" s="51">
        <v>669330</v>
      </c>
      <c r="F819" s="16">
        <v>2023973</v>
      </c>
      <c r="G819" s="9">
        <v>31966.2</v>
      </c>
      <c r="H819" s="9">
        <v>33500</v>
      </c>
      <c r="I819" s="11">
        <f t="shared" si="31"/>
        <v>1533.7999999999993</v>
      </c>
      <c r="J819" s="128">
        <f t="shared" si="33"/>
        <v>5501.8599999999969</v>
      </c>
    </row>
    <row r="820" spans="1:10" ht="63" x14ac:dyDescent="0.35">
      <c r="A820" s="323">
        <v>44649</v>
      </c>
      <c r="B820" s="396" t="s">
        <v>3826</v>
      </c>
      <c r="C820" s="296" t="s">
        <v>2934</v>
      </c>
      <c r="D820" s="42" t="s">
        <v>3827</v>
      </c>
      <c r="E820" s="51">
        <v>699330</v>
      </c>
      <c r="F820" s="16">
        <v>2023974</v>
      </c>
      <c r="G820" s="9">
        <v>32259.7</v>
      </c>
      <c r="H820" s="9">
        <v>33500</v>
      </c>
      <c r="I820" s="11">
        <f t="shared" si="31"/>
        <v>1240.2999999999993</v>
      </c>
      <c r="J820" s="128">
        <f t="shared" si="33"/>
        <v>6742.1599999999962</v>
      </c>
    </row>
    <row r="821" spans="1:10" ht="63" x14ac:dyDescent="0.25">
      <c r="A821" s="323">
        <v>44651</v>
      </c>
      <c r="B821" s="396" t="s">
        <v>3828</v>
      </c>
      <c r="C821" s="419" t="s">
        <v>2798</v>
      </c>
      <c r="D821" s="42" t="s">
        <v>3829</v>
      </c>
      <c r="E821" s="51">
        <v>647562.5</v>
      </c>
      <c r="F821" s="16">
        <v>2023975</v>
      </c>
      <c r="G821" s="9">
        <v>31885.279999999999</v>
      </c>
      <c r="H821" s="9">
        <v>32500</v>
      </c>
      <c r="I821" s="11">
        <f t="shared" si="31"/>
        <v>614.72000000000116</v>
      </c>
      <c r="J821" s="128">
        <f t="shared" si="33"/>
        <v>7356.8799999999974</v>
      </c>
    </row>
    <row r="822" spans="1:10" ht="63" x14ac:dyDescent="0.35">
      <c r="A822" s="323">
        <v>44651</v>
      </c>
      <c r="B822" s="396" t="s">
        <v>3830</v>
      </c>
      <c r="C822" s="296" t="s">
        <v>2934</v>
      </c>
      <c r="D822" s="42" t="s">
        <v>3831</v>
      </c>
      <c r="E822" s="51">
        <v>647562.5</v>
      </c>
      <c r="F822" s="16">
        <v>2024602</v>
      </c>
      <c r="G822" s="9">
        <v>31149.18</v>
      </c>
      <c r="H822" s="9">
        <v>32500</v>
      </c>
      <c r="I822" s="11">
        <f t="shared" si="31"/>
        <v>1350.8199999999997</v>
      </c>
      <c r="J822" s="128">
        <f t="shared" si="33"/>
        <v>8707.6999999999971</v>
      </c>
    </row>
    <row r="823" spans="1:10" ht="63" x14ac:dyDescent="0.25">
      <c r="A823" s="323">
        <v>44651</v>
      </c>
      <c r="B823" s="396" t="s">
        <v>3832</v>
      </c>
      <c r="C823" s="419" t="s">
        <v>2798</v>
      </c>
      <c r="D823" s="42" t="s">
        <v>3833</v>
      </c>
      <c r="E823" s="51">
        <v>647562.5</v>
      </c>
      <c r="F823" s="16">
        <v>2024603</v>
      </c>
      <c r="G823" s="9">
        <v>31103.21</v>
      </c>
      <c r="H823" s="9">
        <v>32500</v>
      </c>
      <c r="I823" s="11">
        <f t="shared" si="31"/>
        <v>1396.7900000000009</v>
      </c>
      <c r="J823" s="128">
        <f t="shared" si="33"/>
        <v>10104.489999999998</v>
      </c>
    </row>
    <row r="824" spans="1:10" ht="63" x14ac:dyDescent="0.35">
      <c r="A824" s="323">
        <v>44656</v>
      </c>
      <c r="B824" s="338" t="s">
        <v>3845</v>
      </c>
      <c r="C824" s="296" t="s">
        <v>2934</v>
      </c>
      <c r="D824" s="85" t="s">
        <v>3846</v>
      </c>
      <c r="E824" s="51">
        <v>613304</v>
      </c>
      <c r="F824" s="16">
        <v>2028701</v>
      </c>
      <c r="G824" s="9">
        <v>34338.97</v>
      </c>
      <c r="H824" s="9">
        <v>31000</v>
      </c>
      <c r="I824" s="11">
        <f t="shared" si="31"/>
        <v>-3338.9700000000012</v>
      </c>
      <c r="J824" s="128">
        <f t="shared" si="33"/>
        <v>6765.5199999999968</v>
      </c>
    </row>
    <row r="825" spans="1:10" ht="63" x14ac:dyDescent="0.35">
      <c r="A825" s="323">
        <v>44656</v>
      </c>
      <c r="B825" s="338" t="s">
        <v>3847</v>
      </c>
      <c r="C825" s="296" t="s">
        <v>2934</v>
      </c>
      <c r="D825" s="85" t="s">
        <v>3848</v>
      </c>
      <c r="E825" s="51">
        <v>613304</v>
      </c>
      <c r="F825" s="16">
        <v>2028702</v>
      </c>
      <c r="G825" s="9">
        <v>34089.870000000003</v>
      </c>
      <c r="H825" s="9">
        <v>31000</v>
      </c>
      <c r="I825" s="11">
        <f t="shared" si="31"/>
        <v>-3089.8700000000026</v>
      </c>
      <c r="J825" s="128">
        <f t="shared" si="33"/>
        <v>3675.6499999999942</v>
      </c>
    </row>
    <row r="826" spans="1:10" ht="63" x14ac:dyDescent="0.35">
      <c r="A826" s="323">
        <v>44657</v>
      </c>
      <c r="B826" s="338" t="s">
        <v>3838</v>
      </c>
      <c r="C826" s="296" t="s">
        <v>2934</v>
      </c>
      <c r="D826" s="42" t="s">
        <v>3839</v>
      </c>
      <c r="E826" s="51">
        <v>565040</v>
      </c>
      <c r="F826" s="16">
        <v>2026432</v>
      </c>
      <c r="G826" s="9">
        <v>31398.73</v>
      </c>
      <c r="H826" s="9">
        <v>28000</v>
      </c>
      <c r="I826" s="11">
        <f t="shared" si="31"/>
        <v>-3398.7299999999996</v>
      </c>
      <c r="J826" s="128">
        <f t="shared" si="33"/>
        <v>276.91999999999462</v>
      </c>
    </row>
    <row r="827" spans="1:10" ht="63" x14ac:dyDescent="0.35">
      <c r="A827" s="323">
        <v>44658</v>
      </c>
      <c r="B827" s="338" t="s">
        <v>3840</v>
      </c>
      <c r="C827" s="296" t="s">
        <v>2934</v>
      </c>
      <c r="D827" s="42" t="s">
        <v>3841</v>
      </c>
      <c r="E827" s="51">
        <v>644320</v>
      </c>
      <c r="F827" s="16">
        <v>2026433</v>
      </c>
      <c r="G827" s="9">
        <v>31625.64</v>
      </c>
      <c r="H827" s="9">
        <v>32000</v>
      </c>
      <c r="I827" s="11">
        <f t="shared" si="31"/>
        <v>374.36000000000058</v>
      </c>
      <c r="J827" s="128">
        <f t="shared" si="33"/>
        <v>651.2799999999952</v>
      </c>
    </row>
    <row r="828" spans="1:10" ht="63" x14ac:dyDescent="0.35">
      <c r="A828" s="323">
        <v>44664</v>
      </c>
      <c r="B828" s="338" t="s">
        <v>3849</v>
      </c>
      <c r="C828" s="296" t="s">
        <v>2934</v>
      </c>
      <c r="D828" s="42" t="s">
        <v>3850</v>
      </c>
      <c r="E828" s="51">
        <v>712980</v>
      </c>
      <c r="F828" s="16">
        <v>2028703</v>
      </c>
      <c r="G828" s="9">
        <v>35381.300000000003</v>
      </c>
      <c r="H828" s="9">
        <v>36000</v>
      </c>
      <c r="I828" s="11">
        <f t="shared" si="31"/>
        <v>618.69999999999709</v>
      </c>
      <c r="J828" s="128">
        <f t="shared" si="33"/>
        <v>1269.9799999999923</v>
      </c>
    </row>
    <row r="829" spans="1:10" ht="63" x14ac:dyDescent="0.35">
      <c r="A829" s="323">
        <v>44664</v>
      </c>
      <c r="B829" s="338" t="s">
        <v>3851</v>
      </c>
      <c r="C829" s="296" t="s">
        <v>2934</v>
      </c>
      <c r="D829" s="42" t="s">
        <v>3852</v>
      </c>
      <c r="E829" s="51">
        <v>712980</v>
      </c>
      <c r="F829" s="16">
        <v>2029949</v>
      </c>
      <c r="G829" s="9">
        <v>36164.67</v>
      </c>
      <c r="H829" s="9">
        <v>36000</v>
      </c>
      <c r="I829" s="11">
        <f t="shared" si="31"/>
        <v>-164.66999999999825</v>
      </c>
      <c r="J829" s="128">
        <f t="shared" si="33"/>
        <v>1105.309999999994</v>
      </c>
    </row>
    <row r="830" spans="1:10" ht="63" x14ac:dyDescent="0.35">
      <c r="A830" s="323">
        <v>44670</v>
      </c>
      <c r="B830" s="338" t="s">
        <v>3855</v>
      </c>
      <c r="C830" s="296" t="s">
        <v>2934</v>
      </c>
      <c r="D830" s="42" t="s">
        <v>3856</v>
      </c>
      <c r="E830" s="51">
        <v>744882.5</v>
      </c>
      <c r="F830" s="16">
        <v>2030689</v>
      </c>
      <c r="G830" s="9">
        <v>38537.480000000003</v>
      </c>
      <c r="H830" s="9">
        <v>37500</v>
      </c>
      <c r="I830" s="11">
        <f t="shared" si="31"/>
        <v>-1037.4800000000032</v>
      </c>
      <c r="J830" s="128">
        <f t="shared" si="33"/>
        <v>67.829999999990832</v>
      </c>
    </row>
    <row r="831" spans="1:10" ht="63" x14ac:dyDescent="0.35">
      <c r="A831" s="323">
        <v>44670</v>
      </c>
      <c r="B831" s="338" t="s">
        <v>3857</v>
      </c>
      <c r="C831" s="296" t="s">
        <v>2934</v>
      </c>
      <c r="D831" s="42" t="s">
        <v>3858</v>
      </c>
      <c r="E831" s="51">
        <v>744862.5</v>
      </c>
      <c r="F831" s="16">
        <v>2021305</v>
      </c>
      <c r="G831" s="9">
        <v>38397.68</v>
      </c>
      <c r="H831" s="9">
        <v>37500</v>
      </c>
      <c r="I831" s="11">
        <f t="shared" si="31"/>
        <v>-897.68000000000029</v>
      </c>
      <c r="J831" s="128">
        <f t="shared" si="33"/>
        <v>-829.85000000000946</v>
      </c>
    </row>
    <row r="832" spans="1:10" ht="63" x14ac:dyDescent="0.35">
      <c r="A832" s="323">
        <v>44672</v>
      </c>
      <c r="B832" s="338" t="s">
        <v>3861</v>
      </c>
      <c r="C832" s="296" t="s">
        <v>2934</v>
      </c>
      <c r="D832" s="42" t="s">
        <v>3862</v>
      </c>
      <c r="E832" s="51">
        <v>783510</v>
      </c>
      <c r="F832" s="16">
        <v>2031785</v>
      </c>
      <c r="G832" s="9">
        <v>38385.82</v>
      </c>
      <c r="H832" s="9">
        <v>39000</v>
      </c>
      <c r="I832" s="11">
        <f t="shared" si="31"/>
        <v>614.18000000000029</v>
      </c>
      <c r="J832" s="128">
        <f t="shared" si="33"/>
        <v>-215.67000000000917</v>
      </c>
    </row>
    <row r="833" spans="1:10" ht="63" x14ac:dyDescent="0.35">
      <c r="A833" s="323">
        <v>44673</v>
      </c>
      <c r="B833" s="338" t="s">
        <v>3863</v>
      </c>
      <c r="C833" s="296" t="s">
        <v>2934</v>
      </c>
      <c r="D833" s="42" t="s">
        <v>3864</v>
      </c>
      <c r="E833" s="51">
        <v>792870</v>
      </c>
      <c r="F833" s="16">
        <v>2032677</v>
      </c>
      <c r="G833" s="9">
        <v>39022.5</v>
      </c>
      <c r="H833" s="9">
        <v>39000</v>
      </c>
      <c r="I833" s="11">
        <f t="shared" si="31"/>
        <v>-22.5</v>
      </c>
      <c r="J833" s="128">
        <f t="shared" si="33"/>
        <v>-238.17000000000917</v>
      </c>
    </row>
    <row r="834" spans="1:10" ht="63" x14ac:dyDescent="0.35">
      <c r="A834" s="323">
        <v>44677</v>
      </c>
      <c r="B834" s="338" t="s">
        <v>3866</v>
      </c>
      <c r="C834" s="296" t="s">
        <v>2934</v>
      </c>
      <c r="D834" s="42" t="s">
        <v>3867</v>
      </c>
      <c r="E834" s="51">
        <f>828610+943</f>
        <v>829553</v>
      </c>
      <c r="F834" s="16">
        <v>2034539</v>
      </c>
      <c r="G834" s="9">
        <v>42975.68</v>
      </c>
      <c r="H834" s="9">
        <v>41000</v>
      </c>
      <c r="I834" s="11">
        <f t="shared" si="31"/>
        <v>-1975.6800000000003</v>
      </c>
      <c r="J834" s="128">
        <f t="shared" si="33"/>
        <v>-2213.8500000000095</v>
      </c>
    </row>
    <row r="835" spans="1:10" ht="63" x14ac:dyDescent="0.25">
      <c r="A835" s="323">
        <v>44677</v>
      </c>
      <c r="B835" s="338" t="s">
        <v>3868</v>
      </c>
      <c r="C835" s="422" t="s">
        <v>2798</v>
      </c>
      <c r="D835" s="42" t="s">
        <v>3869</v>
      </c>
      <c r="E835" s="51">
        <v>828610</v>
      </c>
      <c r="F835" s="16">
        <v>2034540</v>
      </c>
      <c r="G835" s="9">
        <v>42356.04</v>
      </c>
      <c r="H835" s="9">
        <v>41000</v>
      </c>
      <c r="I835" s="11">
        <f t="shared" si="31"/>
        <v>-1356.0400000000009</v>
      </c>
      <c r="J835" s="128">
        <f t="shared" si="33"/>
        <v>-3569.8900000000103</v>
      </c>
    </row>
    <row r="836" spans="1:10" ht="63" x14ac:dyDescent="0.25">
      <c r="A836" s="323">
        <v>44679</v>
      </c>
      <c r="B836" s="338" t="s">
        <v>3870</v>
      </c>
      <c r="C836" s="422" t="s">
        <v>2798</v>
      </c>
      <c r="D836" s="42" t="s">
        <v>3871</v>
      </c>
      <c r="E836" s="51">
        <v>922725</v>
      </c>
      <c r="F836" s="16">
        <v>2035329</v>
      </c>
      <c r="G836" s="9">
        <v>41169.69</v>
      </c>
      <c r="H836" s="9">
        <v>45000</v>
      </c>
      <c r="I836" s="11">
        <f t="shared" si="31"/>
        <v>3830.3099999999977</v>
      </c>
      <c r="J836" s="128">
        <f t="shared" si="33"/>
        <v>260.41999999998734</v>
      </c>
    </row>
    <row r="837" spans="1:10" ht="63" x14ac:dyDescent="0.35">
      <c r="A837" s="323">
        <v>44680</v>
      </c>
      <c r="B837" s="338" t="s">
        <v>3872</v>
      </c>
      <c r="C837" s="296" t="s">
        <v>2934</v>
      </c>
      <c r="D837" s="42" t="s">
        <v>3873</v>
      </c>
      <c r="E837" s="51">
        <v>915750</v>
      </c>
      <c r="F837" s="16">
        <v>2035370</v>
      </c>
      <c r="G837" s="9">
        <v>41941.68</v>
      </c>
      <c r="H837" s="9">
        <v>45000</v>
      </c>
      <c r="I837" s="11">
        <f t="shared" si="31"/>
        <v>3058.3199999999997</v>
      </c>
      <c r="J837" s="128">
        <f t="shared" si="33"/>
        <v>3318.739999999987</v>
      </c>
    </row>
    <row r="838" spans="1:10" ht="63" x14ac:dyDescent="0.35">
      <c r="A838" s="323">
        <v>44683</v>
      </c>
      <c r="B838" s="423" t="s">
        <v>3884</v>
      </c>
      <c r="C838" s="296" t="s">
        <v>2934</v>
      </c>
      <c r="D838" s="42" t="s">
        <v>3885</v>
      </c>
      <c r="E838" s="51">
        <v>896280</v>
      </c>
      <c r="F838" s="16">
        <v>2035233</v>
      </c>
      <c r="G838" s="9">
        <v>42437.94</v>
      </c>
      <c r="H838" s="9">
        <v>44000</v>
      </c>
      <c r="I838" s="11">
        <f t="shared" si="31"/>
        <v>1562.0599999999977</v>
      </c>
      <c r="J838" s="128">
        <f t="shared" si="33"/>
        <v>4880.7999999999847</v>
      </c>
    </row>
    <row r="839" spans="1:10" ht="63" x14ac:dyDescent="0.35">
      <c r="A839" s="323">
        <v>44683</v>
      </c>
      <c r="B839" s="423" t="s">
        <v>3886</v>
      </c>
      <c r="C839" s="296" t="s">
        <v>2934</v>
      </c>
      <c r="D839" s="42" t="s">
        <v>3887</v>
      </c>
      <c r="E839" s="51">
        <v>896280</v>
      </c>
      <c r="F839" s="16">
        <v>2035234</v>
      </c>
      <c r="G839" s="9">
        <v>42613.57</v>
      </c>
      <c r="H839" s="9">
        <v>44000</v>
      </c>
      <c r="I839" s="11">
        <f t="shared" si="31"/>
        <v>1386.4300000000003</v>
      </c>
      <c r="J839" s="128">
        <f t="shared" si="33"/>
        <v>6267.229999999985</v>
      </c>
    </row>
    <row r="840" spans="1:10" ht="63" x14ac:dyDescent="0.25">
      <c r="A840" s="323">
        <v>44684</v>
      </c>
      <c r="B840" s="423" t="s">
        <v>3876</v>
      </c>
      <c r="C840" s="422" t="s">
        <v>2798</v>
      </c>
      <c r="D840" s="42" t="s">
        <v>3877</v>
      </c>
      <c r="E840" s="51">
        <v>855540</v>
      </c>
      <c r="F840" s="16">
        <v>2037122</v>
      </c>
      <c r="G840" s="9">
        <v>42338.06</v>
      </c>
      <c r="H840" s="9">
        <v>42000</v>
      </c>
      <c r="I840" s="11">
        <f t="shared" si="31"/>
        <v>-338.05999999999767</v>
      </c>
      <c r="J840" s="128">
        <f t="shared" si="33"/>
        <v>5929.1699999999873</v>
      </c>
    </row>
    <row r="841" spans="1:10" ht="63" x14ac:dyDescent="0.35">
      <c r="A841" s="323">
        <v>44684</v>
      </c>
      <c r="B841" s="423" t="s">
        <v>3888</v>
      </c>
      <c r="C841" s="296" t="s">
        <v>2934</v>
      </c>
      <c r="D841" s="42" t="s">
        <v>3889</v>
      </c>
      <c r="E841" s="51">
        <v>855540</v>
      </c>
      <c r="F841" s="16">
        <v>2037123</v>
      </c>
      <c r="G841" s="9">
        <v>42724.9</v>
      </c>
      <c r="H841" s="9">
        <v>42000</v>
      </c>
      <c r="I841" s="11">
        <f t="shared" si="31"/>
        <v>-724.90000000000146</v>
      </c>
      <c r="J841" s="128">
        <f t="shared" si="33"/>
        <v>5204.2699999999859</v>
      </c>
    </row>
    <row r="842" spans="1:10" ht="63" x14ac:dyDescent="0.25">
      <c r="A842" s="323">
        <v>44684</v>
      </c>
      <c r="B842" s="423" t="s">
        <v>3874</v>
      </c>
      <c r="C842" s="422" t="s">
        <v>2798</v>
      </c>
      <c r="D842" s="42" t="s">
        <v>3875</v>
      </c>
      <c r="E842" s="51">
        <v>1036320</v>
      </c>
      <c r="F842" s="16">
        <v>2037125</v>
      </c>
      <c r="G842" s="9">
        <v>48197.32</v>
      </c>
      <c r="H842" s="9">
        <v>51000</v>
      </c>
      <c r="I842" s="11">
        <f t="shared" si="31"/>
        <v>2802.6800000000003</v>
      </c>
      <c r="J842" s="128">
        <f t="shared" si="33"/>
        <v>8006.9499999999862</v>
      </c>
    </row>
    <row r="843" spans="1:10" ht="63" x14ac:dyDescent="0.35">
      <c r="A843" s="323">
        <v>44686</v>
      </c>
      <c r="B843" s="423" t="s">
        <v>3890</v>
      </c>
      <c r="C843" s="296" t="s">
        <v>2934</v>
      </c>
      <c r="D843" s="42" t="s">
        <v>3891</v>
      </c>
      <c r="E843" s="51">
        <v>879744</v>
      </c>
      <c r="F843" s="16">
        <v>2037124</v>
      </c>
      <c r="G843" s="9">
        <v>43898.400000000001</v>
      </c>
      <c r="H843" s="9">
        <v>43500</v>
      </c>
      <c r="I843" s="11">
        <f t="shared" si="31"/>
        <v>-398.40000000000146</v>
      </c>
      <c r="J843" s="128">
        <f t="shared" si="33"/>
        <v>7608.5499999999847</v>
      </c>
    </row>
    <row r="844" spans="1:10" ht="63" x14ac:dyDescent="0.35">
      <c r="A844" s="323">
        <v>44687</v>
      </c>
      <c r="B844" s="423" t="s">
        <v>3892</v>
      </c>
      <c r="C844" s="296" t="s">
        <v>2934</v>
      </c>
      <c r="D844" s="42" t="s">
        <v>3893</v>
      </c>
      <c r="E844" s="51">
        <v>825330</v>
      </c>
      <c r="F844" s="16">
        <v>2037945</v>
      </c>
      <c r="G844" s="9">
        <v>41757.339999999997</v>
      </c>
      <c r="H844" s="9">
        <v>41000</v>
      </c>
      <c r="I844" s="11">
        <f t="shared" si="31"/>
        <v>-757.33999999999651</v>
      </c>
      <c r="J844" s="128">
        <f t="shared" si="33"/>
        <v>6851.2099999999882</v>
      </c>
    </row>
    <row r="845" spans="1:10" ht="63" x14ac:dyDescent="0.35">
      <c r="A845" s="323">
        <v>44691</v>
      </c>
      <c r="B845" s="423" t="s">
        <v>3895</v>
      </c>
      <c r="C845" s="296" t="s">
        <v>2934</v>
      </c>
      <c r="D845" s="42" t="s">
        <v>3896</v>
      </c>
      <c r="E845" s="51">
        <v>794235</v>
      </c>
      <c r="F845" s="16">
        <v>2039914</v>
      </c>
      <c r="G845" s="9">
        <v>36858.58</v>
      </c>
      <c r="H845" s="9">
        <v>39000</v>
      </c>
      <c r="I845" s="11">
        <f t="shared" si="31"/>
        <v>2141.4199999999983</v>
      </c>
      <c r="J845" s="128">
        <f t="shared" si="33"/>
        <v>8992.6299999999865</v>
      </c>
    </row>
    <row r="846" spans="1:10" ht="63" x14ac:dyDescent="0.35">
      <c r="A846" s="323">
        <v>44691</v>
      </c>
      <c r="B846" s="423" t="s">
        <v>3899</v>
      </c>
      <c r="C846" s="296" t="s">
        <v>2934</v>
      </c>
      <c r="D846" s="42" t="s">
        <v>3900</v>
      </c>
      <c r="E846" s="51">
        <v>794235</v>
      </c>
      <c r="F846" s="16">
        <v>2039915</v>
      </c>
      <c r="G846" s="9">
        <v>36647.879999999997</v>
      </c>
      <c r="H846" s="9">
        <v>39000</v>
      </c>
      <c r="I846" s="11">
        <f t="shared" si="31"/>
        <v>2352.1200000000026</v>
      </c>
      <c r="J846" s="128">
        <f t="shared" si="33"/>
        <v>11344.749999999989</v>
      </c>
    </row>
    <row r="847" spans="1:10" ht="63" x14ac:dyDescent="0.35">
      <c r="A847" s="323">
        <v>44693</v>
      </c>
      <c r="B847" s="423" t="s">
        <v>3901</v>
      </c>
      <c r="C847" s="296" t="s">
        <v>2934</v>
      </c>
      <c r="D847" s="42" t="s">
        <v>3902</v>
      </c>
      <c r="E847" s="51">
        <v>608700</v>
      </c>
      <c r="F847" s="16">
        <v>2040333</v>
      </c>
      <c r="G847" s="9">
        <v>36399.11</v>
      </c>
      <c r="H847" s="9">
        <v>30000</v>
      </c>
      <c r="I847" s="11">
        <f t="shared" si="31"/>
        <v>-6399.1100000000006</v>
      </c>
      <c r="J847" s="128">
        <f t="shared" si="33"/>
        <v>4945.6399999999885</v>
      </c>
    </row>
    <row r="848" spans="1:10" ht="63" x14ac:dyDescent="0.35">
      <c r="A848" s="323">
        <v>44694</v>
      </c>
      <c r="B848" s="423" t="s">
        <v>3903</v>
      </c>
      <c r="C848" s="296" t="s">
        <v>2934</v>
      </c>
      <c r="D848" s="42" t="s">
        <v>3904</v>
      </c>
      <c r="E848" s="51">
        <v>708750</v>
      </c>
      <c r="F848" s="16">
        <v>2041114</v>
      </c>
      <c r="G848" s="9">
        <v>35639.17</v>
      </c>
      <c r="H848" s="9">
        <v>35000</v>
      </c>
      <c r="I848" s="11">
        <f t="shared" si="31"/>
        <v>-639.16999999999825</v>
      </c>
      <c r="J848" s="128">
        <f t="shared" si="33"/>
        <v>4306.4699999999903</v>
      </c>
    </row>
    <row r="849" spans="1:10" ht="63" x14ac:dyDescent="0.35">
      <c r="A849" s="323">
        <v>44698</v>
      </c>
      <c r="B849" s="423" t="s">
        <v>3913</v>
      </c>
      <c r="C849" s="296" t="s">
        <v>2934</v>
      </c>
      <c r="D849" s="42" t="s">
        <v>3914</v>
      </c>
      <c r="E849" s="51">
        <v>702450</v>
      </c>
      <c r="F849" s="16">
        <v>2042656</v>
      </c>
      <c r="G849" s="9">
        <v>38821.39</v>
      </c>
      <c r="H849" s="9">
        <v>35000</v>
      </c>
      <c r="I849" s="11">
        <f t="shared" si="31"/>
        <v>-3821.3899999999994</v>
      </c>
      <c r="J849" s="128">
        <f t="shared" si="33"/>
        <v>485.07999999999083</v>
      </c>
    </row>
    <row r="850" spans="1:10" ht="63" x14ac:dyDescent="0.35">
      <c r="A850" s="323">
        <v>44698</v>
      </c>
      <c r="B850" s="423" t="s">
        <v>3911</v>
      </c>
      <c r="C850" s="296" t="s">
        <v>2934</v>
      </c>
      <c r="D850" s="42" t="s">
        <v>3912</v>
      </c>
      <c r="E850" s="51">
        <v>702450</v>
      </c>
      <c r="F850" s="16">
        <v>2042657</v>
      </c>
      <c r="G850" s="9">
        <v>39381.65</v>
      </c>
      <c r="H850" s="9">
        <v>35000</v>
      </c>
      <c r="I850" s="11">
        <f t="shared" si="31"/>
        <v>-4381.6500000000015</v>
      </c>
      <c r="J850" s="128">
        <f t="shared" ref="J850:J864" si="34">J849+I850</f>
        <v>-3896.5700000000106</v>
      </c>
    </row>
    <row r="851" spans="1:10" ht="63" x14ac:dyDescent="0.35">
      <c r="A851" s="323">
        <v>44700</v>
      </c>
      <c r="B851" s="423" t="s">
        <v>3915</v>
      </c>
      <c r="C851" s="296" t="s">
        <v>2934</v>
      </c>
      <c r="D851" s="42" t="s">
        <v>3916</v>
      </c>
      <c r="E851" s="51">
        <v>836850</v>
      </c>
      <c r="F851" s="16">
        <v>2043087</v>
      </c>
      <c r="G851" s="9">
        <v>40748.589999999997</v>
      </c>
      <c r="H851" s="9">
        <v>42000</v>
      </c>
      <c r="I851" s="11">
        <f t="shared" si="31"/>
        <v>1251.4100000000035</v>
      </c>
      <c r="J851" s="128">
        <f t="shared" si="34"/>
        <v>-2645.1600000000071</v>
      </c>
    </row>
    <row r="852" spans="1:10" ht="63" x14ac:dyDescent="0.35">
      <c r="A852" s="323">
        <v>44701</v>
      </c>
      <c r="B852" s="423" t="s">
        <v>3917</v>
      </c>
      <c r="C852" s="296" t="s">
        <v>2934</v>
      </c>
      <c r="D852" s="42" t="s">
        <v>3918</v>
      </c>
      <c r="E852" s="51">
        <v>856130</v>
      </c>
      <c r="F852" s="16">
        <v>2043406</v>
      </c>
      <c r="G852" s="9">
        <v>41470.11</v>
      </c>
      <c r="H852" s="9">
        <v>43000</v>
      </c>
      <c r="I852" s="11">
        <f t="shared" si="31"/>
        <v>1529.8899999999994</v>
      </c>
      <c r="J852" s="128">
        <f t="shared" si="34"/>
        <v>-1115.2700000000077</v>
      </c>
    </row>
    <row r="853" spans="1:10" ht="63" x14ac:dyDescent="0.35">
      <c r="A853" s="323">
        <v>44705</v>
      </c>
      <c r="B853" s="423" t="s">
        <v>3921</v>
      </c>
      <c r="C853" s="296" t="s">
        <v>2934</v>
      </c>
      <c r="D853" s="42" t="s">
        <v>3922</v>
      </c>
      <c r="E853" s="51">
        <v>875160</v>
      </c>
      <c r="F853" s="16">
        <v>2045265</v>
      </c>
      <c r="G853" s="9">
        <v>41999.17</v>
      </c>
      <c r="H853" s="9">
        <v>44000</v>
      </c>
      <c r="I853" s="11">
        <f t="shared" si="31"/>
        <v>2000.8300000000017</v>
      </c>
      <c r="J853" s="128">
        <f t="shared" si="34"/>
        <v>885.55999999999403</v>
      </c>
    </row>
    <row r="854" spans="1:10" ht="63" x14ac:dyDescent="0.35">
      <c r="A854" s="323">
        <v>44705</v>
      </c>
      <c r="B854" s="423" t="s">
        <v>3924</v>
      </c>
      <c r="C854" s="296" t="s">
        <v>2934</v>
      </c>
      <c r="D854" s="42" t="s">
        <v>3923</v>
      </c>
      <c r="E854" s="51">
        <v>875160</v>
      </c>
      <c r="F854" s="16">
        <v>2045266</v>
      </c>
      <c r="G854" s="9">
        <v>41799.81</v>
      </c>
      <c r="H854" s="9">
        <v>44000</v>
      </c>
      <c r="I854" s="11">
        <f t="shared" si="31"/>
        <v>2200.1900000000023</v>
      </c>
      <c r="J854" s="128">
        <f t="shared" si="34"/>
        <v>3085.7499999999964</v>
      </c>
    </row>
    <row r="855" spans="1:10" ht="63" x14ac:dyDescent="0.35">
      <c r="A855" s="323">
        <v>44707</v>
      </c>
      <c r="B855" s="423" t="s">
        <v>3931</v>
      </c>
      <c r="C855" s="296" t="s">
        <v>2934</v>
      </c>
      <c r="D855" s="42" t="s">
        <v>3932</v>
      </c>
      <c r="E855" s="51">
        <v>911260</v>
      </c>
      <c r="F855" s="16">
        <v>2045267</v>
      </c>
      <c r="G855" s="9">
        <v>43042.41</v>
      </c>
      <c r="H855" s="9">
        <v>46000</v>
      </c>
      <c r="I855" s="11">
        <f t="shared" si="31"/>
        <v>2957.5899999999965</v>
      </c>
      <c r="J855" s="128">
        <f t="shared" si="34"/>
        <v>6043.3399999999929</v>
      </c>
    </row>
    <row r="856" spans="1:10" ht="63" x14ac:dyDescent="0.35">
      <c r="A856" s="323">
        <v>44712</v>
      </c>
      <c r="B856" s="423" t="s">
        <v>3933</v>
      </c>
      <c r="C856" s="296" t="s">
        <v>2934</v>
      </c>
      <c r="D856" s="42" t="s">
        <v>3934</v>
      </c>
      <c r="E856" s="51">
        <v>820428</v>
      </c>
      <c r="F856" s="16">
        <v>2047580</v>
      </c>
      <c r="G856" s="9">
        <v>46238.55</v>
      </c>
      <c r="H856" s="9">
        <v>42000</v>
      </c>
      <c r="I856" s="11">
        <f t="shared" si="31"/>
        <v>-4238.5500000000029</v>
      </c>
      <c r="J856" s="128">
        <f t="shared" si="34"/>
        <v>1804.78999999999</v>
      </c>
    </row>
    <row r="857" spans="1:10" ht="63" x14ac:dyDescent="0.25">
      <c r="A857" s="323">
        <v>44712</v>
      </c>
      <c r="B857" s="423" t="s">
        <v>3935</v>
      </c>
      <c r="C857" s="422" t="s">
        <v>2798</v>
      </c>
      <c r="D857" s="42" t="s">
        <v>3875</v>
      </c>
      <c r="E857" s="51">
        <v>820428</v>
      </c>
      <c r="F857" s="16">
        <v>2047757</v>
      </c>
      <c r="G857" s="9">
        <v>45624.4</v>
      </c>
      <c r="H857" s="9">
        <v>42000</v>
      </c>
      <c r="I857" s="11">
        <f t="shared" si="31"/>
        <v>-3624.4000000000015</v>
      </c>
      <c r="J857" s="128">
        <f t="shared" si="34"/>
        <v>-1819.6100000000115</v>
      </c>
    </row>
    <row r="858" spans="1:10" ht="63" x14ac:dyDescent="0.25">
      <c r="A858" s="323">
        <v>44713</v>
      </c>
      <c r="B858" s="425" t="s">
        <v>3936</v>
      </c>
      <c r="C858" s="422" t="s">
        <v>2798</v>
      </c>
      <c r="D858" s="42" t="s">
        <v>3937</v>
      </c>
      <c r="E858" s="51">
        <v>865040</v>
      </c>
      <c r="F858" s="16">
        <v>2047582</v>
      </c>
      <c r="G858" s="9">
        <v>45650.63</v>
      </c>
      <c r="H858" s="9">
        <v>44000</v>
      </c>
      <c r="I858" s="11">
        <f t="shared" si="31"/>
        <v>-1650.6299999999974</v>
      </c>
      <c r="J858" s="128">
        <f t="shared" si="34"/>
        <v>-3470.2400000000089</v>
      </c>
    </row>
    <row r="859" spans="1:10" ht="63" x14ac:dyDescent="0.35">
      <c r="A859" s="323">
        <v>44713</v>
      </c>
      <c r="B859" s="425" t="s">
        <v>3942</v>
      </c>
      <c r="C859" s="296" t="s">
        <v>2934</v>
      </c>
      <c r="D859" s="42" t="s">
        <v>3943</v>
      </c>
      <c r="E859" s="51">
        <v>865040</v>
      </c>
      <c r="F859" s="16">
        <v>2047581</v>
      </c>
      <c r="G859" s="9">
        <v>45770.84</v>
      </c>
      <c r="H859" s="9">
        <v>44000</v>
      </c>
      <c r="I859" s="11">
        <f t="shared" si="31"/>
        <v>-1770.8399999999965</v>
      </c>
      <c r="J859" s="128">
        <f t="shared" si="34"/>
        <v>-5241.0800000000054</v>
      </c>
    </row>
    <row r="860" spans="1:10" ht="63" x14ac:dyDescent="0.25">
      <c r="A860" s="323">
        <v>44714</v>
      </c>
      <c r="B860" s="425" t="s">
        <v>3938</v>
      </c>
      <c r="C860" s="422" t="s">
        <v>2798</v>
      </c>
      <c r="D860" s="42" t="s">
        <v>3939</v>
      </c>
      <c r="E860" s="51">
        <v>983000</v>
      </c>
      <c r="F860" s="16">
        <v>2047758</v>
      </c>
      <c r="G860" s="9">
        <v>45137.2</v>
      </c>
      <c r="H860" s="9">
        <v>50000</v>
      </c>
      <c r="I860" s="11">
        <f t="shared" si="31"/>
        <v>4862.8000000000029</v>
      </c>
      <c r="J860" s="128">
        <f t="shared" si="34"/>
        <v>-378.28000000000247</v>
      </c>
    </row>
    <row r="861" spans="1:10" ht="63" x14ac:dyDescent="0.35">
      <c r="A861" s="323">
        <v>44715</v>
      </c>
      <c r="B861" s="425" t="s">
        <v>3944</v>
      </c>
      <c r="C861" s="296" t="s">
        <v>2934</v>
      </c>
      <c r="D861" s="42" t="s">
        <v>3945</v>
      </c>
      <c r="E861" s="51">
        <v>957460</v>
      </c>
      <c r="F861" s="16">
        <v>2048370</v>
      </c>
      <c r="G861" s="9">
        <v>41042.730000000003</v>
      </c>
      <c r="H861" s="9">
        <v>49000</v>
      </c>
      <c r="I861" s="11">
        <f t="shared" si="31"/>
        <v>7957.2699999999968</v>
      </c>
      <c r="J861" s="128">
        <f t="shared" si="34"/>
        <v>7578.9899999999943</v>
      </c>
    </row>
    <row r="862" spans="1:10" ht="63" x14ac:dyDescent="0.35">
      <c r="A862" s="323">
        <v>44719</v>
      </c>
      <c r="B862" s="425" t="s">
        <v>3951</v>
      </c>
      <c r="C862" s="296" t="s">
        <v>2934</v>
      </c>
      <c r="D862" s="42" t="s">
        <v>3952</v>
      </c>
      <c r="E862" s="51">
        <v>783000</v>
      </c>
      <c r="F862" s="16">
        <v>2050310</v>
      </c>
      <c r="G862" s="9">
        <v>43676.959999999999</v>
      </c>
      <c r="H862" s="9">
        <v>40000</v>
      </c>
      <c r="I862" s="11">
        <f t="shared" si="31"/>
        <v>-3676.9599999999991</v>
      </c>
      <c r="J862" s="128">
        <f t="shared" si="34"/>
        <v>3902.0299999999952</v>
      </c>
    </row>
    <row r="863" spans="1:10" ht="63" x14ac:dyDescent="0.35">
      <c r="A863" s="323">
        <v>44719</v>
      </c>
      <c r="B863" s="425" t="s">
        <v>3949</v>
      </c>
      <c r="C863" s="296" t="s">
        <v>2934</v>
      </c>
      <c r="D863" s="42" t="s">
        <v>3950</v>
      </c>
      <c r="E863" s="51">
        <v>783000</v>
      </c>
      <c r="F863" s="16">
        <v>2050311</v>
      </c>
      <c r="G863" s="9">
        <v>43095.68</v>
      </c>
      <c r="H863" s="9">
        <v>40000</v>
      </c>
      <c r="I863" s="11">
        <f t="shared" si="31"/>
        <v>-3095.6800000000003</v>
      </c>
      <c r="J863" s="128">
        <f t="shared" si="34"/>
        <v>806.34999999999491</v>
      </c>
    </row>
    <row r="864" spans="1:10" ht="63" x14ac:dyDescent="0.35">
      <c r="A864" s="323">
        <v>44721</v>
      </c>
      <c r="B864" s="425" t="s">
        <v>3953</v>
      </c>
      <c r="C864" s="296" t="s">
        <v>2934</v>
      </c>
      <c r="D864" s="42" t="s">
        <v>3954</v>
      </c>
      <c r="E864" s="51">
        <v>802370</v>
      </c>
      <c r="F864" s="16">
        <v>2050312</v>
      </c>
      <c r="G864" s="9">
        <v>37188.14</v>
      </c>
      <c r="H864" s="9">
        <v>41000</v>
      </c>
      <c r="I864" s="11">
        <f t="shared" si="31"/>
        <v>3811.8600000000006</v>
      </c>
      <c r="J864" s="128">
        <f t="shared" si="34"/>
        <v>4618.2099999999955</v>
      </c>
    </row>
    <row r="865" spans="1:10" ht="63" x14ac:dyDescent="0.35">
      <c r="A865" s="323">
        <v>44722</v>
      </c>
      <c r="B865" s="425" t="s">
        <v>3955</v>
      </c>
      <c r="C865" s="296" t="s">
        <v>2934</v>
      </c>
      <c r="D865" s="42" t="s">
        <v>3956</v>
      </c>
      <c r="E865" s="51">
        <v>860430</v>
      </c>
      <c r="F865" s="16">
        <v>2051070</v>
      </c>
      <c r="G865" s="9">
        <v>44228.62</v>
      </c>
      <c r="H865" s="9">
        <v>43000</v>
      </c>
      <c r="I865" s="11">
        <f t="shared" si="31"/>
        <v>-1228.6200000000026</v>
      </c>
      <c r="J865" s="128">
        <f t="shared" ref="J865:J894" si="35">J864+I865</f>
        <v>3389.5899999999929</v>
      </c>
    </row>
    <row r="866" spans="1:10" ht="63" x14ac:dyDescent="0.35">
      <c r="A866" s="323">
        <v>44726</v>
      </c>
      <c r="B866" s="425" t="s">
        <v>3967</v>
      </c>
      <c r="C866" s="296" t="s">
        <v>2934</v>
      </c>
      <c r="D866" s="42" t="s">
        <v>3968</v>
      </c>
      <c r="E866" s="51">
        <v>918925</v>
      </c>
      <c r="F866" s="16">
        <v>2051828</v>
      </c>
      <c r="G866" s="9">
        <v>45739.45</v>
      </c>
      <c r="H866" s="9">
        <v>44500</v>
      </c>
      <c r="I866" s="11">
        <f t="shared" si="31"/>
        <v>-1239.4499999999971</v>
      </c>
      <c r="J866" s="128">
        <f t="shared" si="35"/>
        <v>2150.1399999999958</v>
      </c>
    </row>
    <row r="867" spans="1:10" ht="63" x14ac:dyDescent="0.25">
      <c r="A867" s="323">
        <v>44727</v>
      </c>
      <c r="B867" s="425" t="s">
        <v>3963</v>
      </c>
      <c r="C867" s="422" t="s">
        <v>2798</v>
      </c>
      <c r="D867" s="42" t="s">
        <v>3964</v>
      </c>
      <c r="E867" s="51">
        <v>916700</v>
      </c>
      <c r="F867" s="16">
        <v>2052447</v>
      </c>
      <c r="G867" s="9">
        <v>46624.42</v>
      </c>
      <c r="H867" s="9">
        <v>44500</v>
      </c>
      <c r="I867" s="11">
        <f t="shared" si="31"/>
        <v>-2124.4199999999983</v>
      </c>
      <c r="J867" s="128">
        <f t="shared" si="35"/>
        <v>25.719999999997526</v>
      </c>
    </row>
    <row r="868" spans="1:10" s="345" customFormat="1" ht="63" x14ac:dyDescent="0.35">
      <c r="A868" s="399">
        <v>44728</v>
      </c>
      <c r="B868" s="425" t="s">
        <v>3969</v>
      </c>
      <c r="C868" s="296" t="s">
        <v>2934</v>
      </c>
      <c r="D868" s="403" t="s">
        <v>3970</v>
      </c>
      <c r="E868" s="343">
        <v>918480</v>
      </c>
      <c r="F868" s="344">
        <v>2052922</v>
      </c>
      <c r="G868" s="279">
        <v>46599.07</v>
      </c>
      <c r="H868" s="279">
        <v>44500</v>
      </c>
      <c r="I868" s="282">
        <f t="shared" si="31"/>
        <v>-2099.0699999999997</v>
      </c>
      <c r="J868" s="128">
        <f t="shared" si="35"/>
        <v>-2073.3500000000022</v>
      </c>
    </row>
    <row r="869" spans="1:10" s="345" customFormat="1" ht="63" x14ac:dyDescent="0.35">
      <c r="A869" s="399">
        <v>44732</v>
      </c>
      <c r="B869" s="425" t="s">
        <v>3971</v>
      </c>
      <c r="C869" s="296" t="s">
        <v>2934</v>
      </c>
      <c r="D869" s="403" t="s">
        <v>3972</v>
      </c>
      <c r="E869" s="343">
        <v>973440</v>
      </c>
      <c r="F869" s="344">
        <v>2054054</v>
      </c>
      <c r="G869" s="279">
        <v>45270.95</v>
      </c>
      <c r="H869" s="279">
        <v>48000</v>
      </c>
      <c r="I869" s="282">
        <f t="shared" si="31"/>
        <v>2729.0500000000029</v>
      </c>
      <c r="J869" s="128">
        <f t="shared" si="35"/>
        <v>655.70000000000073</v>
      </c>
    </row>
    <row r="870" spans="1:10" s="345" customFormat="1" ht="63" x14ac:dyDescent="0.35">
      <c r="A870" s="399">
        <v>44733</v>
      </c>
      <c r="B870" s="425" t="s">
        <v>3973</v>
      </c>
      <c r="C870" s="296" t="s">
        <v>2934</v>
      </c>
      <c r="D870" s="403" t="s">
        <v>3974</v>
      </c>
      <c r="E870" s="343">
        <v>968640</v>
      </c>
      <c r="F870" s="344">
        <v>2055423</v>
      </c>
      <c r="G870" s="279">
        <v>48095.26</v>
      </c>
      <c r="H870" s="279">
        <v>48000</v>
      </c>
      <c r="I870" s="282">
        <f t="shared" si="31"/>
        <v>-95.260000000002037</v>
      </c>
      <c r="J870" s="128">
        <f t="shared" si="35"/>
        <v>560.43999999999869</v>
      </c>
    </row>
    <row r="871" spans="1:10" s="345" customFormat="1" ht="63" x14ac:dyDescent="0.35">
      <c r="A871" s="399">
        <v>44734</v>
      </c>
      <c r="B871" s="425" t="s">
        <v>3975</v>
      </c>
      <c r="C871" s="296" t="s">
        <v>2934</v>
      </c>
      <c r="D871" s="403" t="s">
        <v>3976</v>
      </c>
      <c r="E871" s="343">
        <v>967920</v>
      </c>
      <c r="F871" s="344">
        <v>2055424</v>
      </c>
      <c r="G871" s="279">
        <v>48113.68</v>
      </c>
      <c r="H871" s="279">
        <v>48000</v>
      </c>
      <c r="I871" s="282">
        <f t="shared" si="31"/>
        <v>-113.68000000000029</v>
      </c>
      <c r="J871" s="128">
        <f t="shared" si="35"/>
        <v>446.7599999999984</v>
      </c>
    </row>
    <row r="872" spans="1:10" s="345" customFormat="1" ht="63" x14ac:dyDescent="0.25">
      <c r="A872" s="399">
        <v>44735</v>
      </c>
      <c r="B872" s="425" t="s">
        <v>3981</v>
      </c>
      <c r="C872" s="422" t="s">
        <v>2798</v>
      </c>
      <c r="D872" s="403" t="s">
        <v>3982</v>
      </c>
      <c r="E872" s="343">
        <v>982450</v>
      </c>
      <c r="F872" s="344">
        <v>2055425</v>
      </c>
      <c r="G872" s="279">
        <v>46700.35</v>
      </c>
      <c r="H872" s="279">
        <v>49000</v>
      </c>
      <c r="I872" s="282">
        <f t="shared" si="31"/>
        <v>2299.6500000000015</v>
      </c>
      <c r="J872" s="128">
        <f t="shared" si="35"/>
        <v>2746.41</v>
      </c>
    </row>
    <row r="873" spans="1:10" s="345" customFormat="1" ht="63" x14ac:dyDescent="0.35">
      <c r="A873" s="399">
        <v>44739</v>
      </c>
      <c r="B873" s="425" t="s">
        <v>3983</v>
      </c>
      <c r="C873" s="296" t="s">
        <v>2934</v>
      </c>
      <c r="D873" s="403" t="s">
        <v>3984</v>
      </c>
      <c r="E873" s="343">
        <v>956160</v>
      </c>
      <c r="F873" s="344">
        <v>2056227</v>
      </c>
      <c r="G873" s="279">
        <v>46770.39</v>
      </c>
      <c r="H873" s="279">
        <v>48000</v>
      </c>
      <c r="I873" s="282">
        <f t="shared" si="31"/>
        <v>1229.6100000000006</v>
      </c>
      <c r="J873" s="128">
        <f t="shared" si="35"/>
        <v>3976.0200000000004</v>
      </c>
    </row>
    <row r="874" spans="1:10" s="345" customFormat="1" ht="63" x14ac:dyDescent="0.35">
      <c r="A874" s="399">
        <v>44740</v>
      </c>
      <c r="B874" s="425" t="s">
        <v>3985</v>
      </c>
      <c r="C874" s="296" t="s">
        <v>2934</v>
      </c>
      <c r="D874" s="403" t="s">
        <v>3937</v>
      </c>
      <c r="E874" s="343">
        <v>840210</v>
      </c>
      <c r="F874" s="344">
        <v>2056891</v>
      </c>
      <c r="G874" s="279">
        <v>44546.93</v>
      </c>
      <c r="H874" s="279">
        <v>42000</v>
      </c>
      <c r="I874" s="282">
        <f t="shared" si="31"/>
        <v>-2546.9300000000003</v>
      </c>
      <c r="J874" s="128">
        <f t="shared" si="35"/>
        <v>1429.0900000000001</v>
      </c>
    </row>
    <row r="875" spans="1:10" s="345" customFormat="1" ht="63" x14ac:dyDescent="0.35">
      <c r="A875" s="399">
        <v>44742</v>
      </c>
      <c r="B875" s="425" t="s">
        <v>3988</v>
      </c>
      <c r="C875" s="296" t="s">
        <v>2934</v>
      </c>
      <c r="D875" s="403" t="s">
        <v>3989</v>
      </c>
      <c r="E875" s="343">
        <v>947755</v>
      </c>
      <c r="F875" s="344">
        <v>2057923</v>
      </c>
      <c r="G875" s="279">
        <v>46240.91</v>
      </c>
      <c r="H875" s="279">
        <v>47000</v>
      </c>
      <c r="I875" s="282">
        <f t="shared" si="31"/>
        <v>759.08999999999651</v>
      </c>
      <c r="J875" s="128">
        <f t="shared" si="35"/>
        <v>2188.1799999999967</v>
      </c>
    </row>
    <row r="876" spans="1:10" s="345" customFormat="1" ht="63" x14ac:dyDescent="0.35">
      <c r="A876" s="399">
        <v>44743</v>
      </c>
      <c r="B876" s="423" t="s">
        <v>3998</v>
      </c>
      <c r="C876" s="296" t="s">
        <v>2934</v>
      </c>
      <c r="D876" s="403" t="s">
        <v>3999</v>
      </c>
      <c r="E876" s="343">
        <v>956450</v>
      </c>
      <c r="F876" s="344">
        <v>2058724</v>
      </c>
      <c r="G876" s="279">
        <v>45680.31</v>
      </c>
      <c r="H876" s="279">
        <v>47000</v>
      </c>
      <c r="I876" s="282">
        <f t="shared" si="31"/>
        <v>1319.6900000000023</v>
      </c>
      <c r="J876" s="128">
        <f t="shared" si="35"/>
        <v>3507.869999999999</v>
      </c>
    </row>
    <row r="877" spans="1:10" s="345" customFormat="1" ht="21.75" customHeight="1" x14ac:dyDescent="0.25">
      <c r="A877" s="399"/>
      <c r="B877" s="421"/>
      <c r="C877" s="427"/>
      <c r="D877" s="403"/>
      <c r="E877" s="343"/>
      <c r="F877" s="344"/>
      <c r="G877" s="279"/>
      <c r="H877" s="279"/>
      <c r="I877" s="282"/>
      <c r="J877" s="128">
        <f t="shared" si="35"/>
        <v>3507.869999999999</v>
      </c>
    </row>
    <row r="878" spans="1:10" s="345" customFormat="1" ht="21.75" customHeight="1" x14ac:dyDescent="0.25">
      <c r="A878" s="399"/>
      <c r="B878" s="421"/>
      <c r="C878" s="427"/>
      <c r="D878" s="403"/>
      <c r="E878" s="343"/>
      <c r="F878" s="344"/>
      <c r="G878" s="279"/>
      <c r="H878" s="279"/>
      <c r="I878" s="282"/>
      <c r="J878" s="128">
        <f t="shared" si="35"/>
        <v>3507.869999999999</v>
      </c>
    </row>
    <row r="879" spans="1:10" s="345" customFormat="1" ht="21.75" customHeight="1" x14ac:dyDescent="0.25">
      <c r="A879" s="399"/>
      <c r="B879" s="421"/>
      <c r="C879" s="427"/>
      <c r="D879" s="403"/>
      <c r="E879" s="343"/>
      <c r="F879" s="344"/>
      <c r="G879" s="279"/>
      <c r="H879" s="279"/>
      <c r="I879" s="282"/>
      <c r="J879" s="128">
        <f t="shared" si="35"/>
        <v>3507.869999999999</v>
      </c>
    </row>
    <row r="880" spans="1:10" s="345" customFormat="1" ht="21.75" customHeight="1" x14ac:dyDescent="0.25">
      <c r="A880" s="399"/>
      <c r="B880" s="421"/>
      <c r="C880" s="427"/>
      <c r="D880" s="403"/>
      <c r="E880" s="343"/>
      <c r="F880" s="344"/>
      <c r="G880" s="279"/>
      <c r="H880" s="279"/>
      <c r="I880" s="282"/>
      <c r="J880" s="128">
        <f t="shared" si="35"/>
        <v>3507.869999999999</v>
      </c>
    </row>
    <row r="881" spans="1:10" s="345" customFormat="1" ht="21.75" customHeight="1" x14ac:dyDescent="0.25">
      <c r="A881" s="399"/>
      <c r="B881" s="421"/>
      <c r="C881" s="427"/>
      <c r="D881" s="403"/>
      <c r="E881" s="343"/>
      <c r="F881" s="344"/>
      <c r="G881" s="279"/>
      <c r="H881" s="279"/>
      <c r="I881" s="282"/>
      <c r="J881" s="128">
        <f t="shared" si="35"/>
        <v>3507.869999999999</v>
      </c>
    </row>
    <row r="882" spans="1:10" s="345" customFormat="1" ht="21.75" customHeight="1" x14ac:dyDescent="0.25">
      <c r="A882" s="399"/>
      <c r="B882" s="421"/>
      <c r="C882" s="427"/>
      <c r="D882" s="403"/>
      <c r="E882" s="343"/>
      <c r="F882" s="344"/>
      <c r="G882" s="279"/>
      <c r="H882" s="279"/>
      <c r="I882" s="282"/>
      <c r="J882" s="128">
        <f t="shared" si="35"/>
        <v>3507.869999999999</v>
      </c>
    </row>
    <row r="883" spans="1:10" s="345" customFormat="1" ht="21.75" customHeight="1" x14ac:dyDescent="0.25">
      <c r="A883" s="399"/>
      <c r="B883" s="421"/>
      <c r="C883" s="427"/>
      <c r="D883" s="403"/>
      <c r="E883" s="343"/>
      <c r="F883" s="344"/>
      <c r="G883" s="279"/>
      <c r="H883" s="279"/>
      <c r="I883" s="282"/>
      <c r="J883" s="128">
        <f t="shared" si="35"/>
        <v>3507.869999999999</v>
      </c>
    </row>
    <row r="884" spans="1:10" s="345" customFormat="1" ht="21.75" customHeight="1" x14ac:dyDescent="0.25">
      <c r="A884" s="399"/>
      <c r="B884" s="421"/>
      <c r="C884" s="427"/>
      <c r="D884" s="403"/>
      <c r="E884" s="343"/>
      <c r="F884" s="344"/>
      <c r="G884" s="279"/>
      <c r="H884" s="279"/>
      <c r="I884" s="282"/>
      <c r="J884" s="128">
        <f t="shared" si="35"/>
        <v>3507.869999999999</v>
      </c>
    </row>
    <row r="885" spans="1:10" s="345" customFormat="1" ht="21.75" customHeight="1" x14ac:dyDescent="0.25">
      <c r="A885" s="399"/>
      <c r="B885" s="421"/>
      <c r="C885" s="427"/>
      <c r="D885" s="403"/>
      <c r="E885" s="343"/>
      <c r="F885" s="344"/>
      <c r="G885" s="279"/>
      <c r="H885" s="279"/>
      <c r="I885" s="282"/>
      <c r="J885" s="128">
        <f t="shared" si="35"/>
        <v>3507.869999999999</v>
      </c>
    </row>
    <row r="886" spans="1:10" s="345" customFormat="1" ht="21.75" customHeight="1" x14ac:dyDescent="0.25">
      <c r="A886" s="399"/>
      <c r="B886" s="421"/>
      <c r="C886" s="427"/>
      <c r="D886" s="403"/>
      <c r="E886" s="343"/>
      <c r="F886" s="344"/>
      <c r="G886" s="279"/>
      <c r="H886" s="279"/>
      <c r="I886" s="282"/>
      <c r="J886" s="128">
        <f t="shared" si="35"/>
        <v>3507.869999999999</v>
      </c>
    </row>
    <row r="887" spans="1:10" s="345" customFormat="1" ht="21.75" customHeight="1" x14ac:dyDescent="0.25">
      <c r="A887" s="399"/>
      <c r="B887" s="421"/>
      <c r="C887" s="427"/>
      <c r="D887" s="403"/>
      <c r="E887" s="343"/>
      <c r="F887" s="344"/>
      <c r="G887" s="279"/>
      <c r="H887" s="279"/>
      <c r="I887" s="282"/>
      <c r="J887" s="128">
        <f t="shared" si="35"/>
        <v>3507.869999999999</v>
      </c>
    </row>
    <row r="888" spans="1:10" s="345" customFormat="1" ht="21.75" customHeight="1" x14ac:dyDescent="0.25">
      <c r="A888" s="399"/>
      <c r="B888" s="421"/>
      <c r="C888" s="427"/>
      <c r="D888" s="403"/>
      <c r="E888" s="343"/>
      <c r="F888" s="344"/>
      <c r="G888" s="279"/>
      <c r="H888" s="279"/>
      <c r="I888" s="282"/>
      <c r="J888" s="128">
        <f t="shared" si="35"/>
        <v>3507.869999999999</v>
      </c>
    </row>
    <row r="889" spans="1:10" s="345" customFormat="1" ht="21.75" customHeight="1" x14ac:dyDescent="0.25">
      <c r="A889" s="399"/>
      <c r="B889" s="421"/>
      <c r="C889" s="427"/>
      <c r="D889" s="403"/>
      <c r="E889" s="343"/>
      <c r="F889" s="344"/>
      <c r="G889" s="279"/>
      <c r="H889" s="279"/>
      <c r="I889" s="282"/>
      <c r="J889" s="128">
        <f t="shared" si="35"/>
        <v>3507.869999999999</v>
      </c>
    </row>
    <row r="890" spans="1:10" s="345" customFormat="1" ht="21.75" customHeight="1" x14ac:dyDescent="0.25">
      <c r="A890" s="399"/>
      <c r="B890" s="421"/>
      <c r="C890" s="427"/>
      <c r="D890" s="403"/>
      <c r="E890" s="343"/>
      <c r="F890" s="344"/>
      <c r="G890" s="279"/>
      <c r="H890" s="279"/>
      <c r="I890" s="282"/>
      <c r="J890" s="128">
        <f t="shared" si="35"/>
        <v>3507.869999999999</v>
      </c>
    </row>
    <row r="891" spans="1:10" ht="21" x14ac:dyDescent="0.35">
      <c r="A891" s="323"/>
      <c r="B891" s="421"/>
      <c r="C891" s="296"/>
      <c r="D891" s="42"/>
      <c r="E891" s="51"/>
      <c r="F891" s="16"/>
      <c r="G891" s="9"/>
      <c r="H891" s="9"/>
      <c r="I891" s="11"/>
      <c r="J891" s="128">
        <f t="shared" si="35"/>
        <v>3507.869999999999</v>
      </c>
    </row>
    <row r="892" spans="1:10" ht="21" x14ac:dyDescent="0.35">
      <c r="A892" s="323"/>
      <c r="B892" s="421"/>
      <c r="C892" s="296"/>
      <c r="D892" s="42"/>
      <c r="E892" s="51"/>
      <c r="F892" s="16"/>
      <c r="G892" s="9"/>
      <c r="H892" s="9"/>
      <c r="I892" s="11"/>
      <c r="J892" s="128">
        <f t="shared" si="35"/>
        <v>3507.869999999999</v>
      </c>
    </row>
    <row r="893" spans="1:10" ht="21" x14ac:dyDescent="0.35">
      <c r="A893" s="323"/>
      <c r="B893" s="421"/>
      <c r="C893" s="296"/>
      <c r="D893" s="42"/>
      <c r="E893" s="51"/>
      <c r="F893" s="16"/>
      <c r="G893" s="9"/>
      <c r="H893" s="9"/>
      <c r="I893" s="11"/>
      <c r="J893" s="128">
        <f t="shared" si="35"/>
        <v>3507.869999999999</v>
      </c>
    </row>
    <row r="894" spans="1:10" ht="21" x14ac:dyDescent="0.35">
      <c r="A894" s="323"/>
      <c r="B894" s="27"/>
      <c r="C894" s="296"/>
      <c r="D894" s="42"/>
      <c r="E894" s="51"/>
      <c r="F894" s="16"/>
      <c r="G894" s="9"/>
      <c r="H894" s="9"/>
      <c r="I894" s="11">
        <f t="shared" si="31"/>
        <v>0</v>
      </c>
      <c r="J894" s="128">
        <f t="shared" si="35"/>
        <v>3507.869999999999</v>
      </c>
    </row>
    <row r="895" spans="1:10" ht="21.75" thickBot="1" x14ac:dyDescent="0.4">
      <c r="A895" s="323"/>
      <c r="B895" s="48"/>
      <c r="C895" s="296"/>
      <c r="D895" s="42"/>
      <c r="E895" s="51"/>
      <c r="F895" s="17"/>
      <c r="G895" s="9"/>
      <c r="H895" s="9"/>
      <c r="I895" s="11">
        <f t="shared" si="27"/>
        <v>0</v>
      </c>
      <c r="J895" s="128">
        <f t="shared" si="26"/>
        <v>3507.869999999999</v>
      </c>
    </row>
    <row r="896" spans="1:10" ht="16.5" thickBot="1" x14ac:dyDescent="0.3">
      <c r="A896" s="323"/>
      <c r="D896" s="42"/>
      <c r="E896" s="51"/>
      <c r="F896" s="10"/>
      <c r="G896" s="9"/>
      <c r="H896" s="9"/>
      <c r="I896" s="11">
        <f t="shared" ref="I896" si="36">H896-G896</f>
        <v>0</v>
      </c>
    </row>
    <row r="897" spans="1:9" x14ac:dyDescent="0.25">
      <c r="A897" s="323"/>
      <c r="D897" s="42"/>
      <c r="E897" s="51"/>
      <c r="F897" s="435" t="s">
        <v>638</v>
      </c>
      <c r="G897" s="436"/>
      <c r="H897" s="433">
        <f>SUM(I3:I896)</f>
        <v>2953.1699999999983</v>
      </c>
      <c r="I897" s="429"/>
    </row>
    <row r="898" spans="1:9" ht="16.5" thickBot="1" x14ac:dyDescent="0.3">
      <c r="A898" s="323"/>
      <c r="D898" s="42"/>
      <c r="E898" s="51"/>
      <c r="F898" s="437"/>
      <c r="G898" s="438"/>
      <c r="H898" s="434"/>
      <c r="I898" s="431"/>
    </row>
    <row r="899" spans="1:9" x14ac:dyDescent="0.25">
      <c r="A899" s="323"/>
      <c r="D899" s="42"/>
      <c r="E899" s="51"/>
      <c r="F899" s="10"/>
      <c r="G899" s="9"/>
      <c r="H899" s="9"/>
      <c r="I899" s="9"/>
    </row>
  </sheetData>
  <sortState ref="A747:I749">
    <sortCondition ref="D747:D749"/>
  </sortState>
  <mergeCells count="3">
    <mergeCell ref="E1:H1"/>
    <mergeCell ref="F897:G898"/>
    <mergeCell ref="H897:I898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8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91"/>
  <sheetViews>
    <sheetView tabSelected="1" topLeftCell="A455" zoomScale="115" zoomScaleNormal="115" workbookViewId="0">
      <pane xSplit="1" topLeftCell="B1" activePane="topRight" state="frozen"/>
      <selection activeCell="A182" sqref="A182"/>
      <selection pane="topRight" activeCell="B445" sqref="B445"/>
    </sheetView>
  </sheetViews>
  <sheetFormatPr baseColWidth="10" defaultRowHeight="15" x14ac:dyDescent="0.25"/>
  <cols>
    <col min="1" max="1" width="11.42578125" style="337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331"/>
      <c r="B1" s="159" t="s">
        <v>1359</v>
      </c>
      <c r="C1" s="160"/>
      <c r="D1" s="164"/>
      <c r="E1" s="440" t="s">
        <v>1315</v>
      </c>
      <c r="F1" s="440"/>
      <c r="G1" s="440"/>
      <c r="H1" s="440"/>
      <c r="I1" s="9"/>
    </row>
    <row r="2" spans="1:10" ht="32.25" thickBot="1" x14ac:dyDescent="0.3">
      <c r="A2" s="332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33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331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331">
        <v>42766</v>
      </c>
      <c r="B5" s="161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331">
        <v>42773</v>
      </c>
      <c r="B6" s="163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331">
        <v>42780</v>
      </c>
      <c r="B7" s="163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331">
        <v>42786</v>
      </c>
      <c r="B8" s="163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331">
        <v>42794</v>
      </c>
      <c r="B9" s="168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331">
        <v>42795</v>
      </c>
      <c r="B10" s="167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331">
        <v>42801</v>
      </c>
      <c r="B11" s="167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331">
        <v>42802</v>
      </c>
      <c r="B12" s="167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331">
        <v>42808</v>
      </c>
      <c r="B13" s="167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331">
        <v>42808</v>
      </c>
      <c r="B14" s="167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331">
        <v>42815</v>
      </c>
      <c r="B15" s="167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331">
        <v>42815</v>
      </c>
      <c r="B16" s="167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331">
        <v>42822</v>
      </c>
      <c r="B17" s="167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331">
        <v>42824</v>
      </c>
      <c r="B18" s="167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331">
        <v>42825</v>
      </c>
      <c r="B19" s="167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331">
        <v>42829</v>
      </c>
      <c r="B20" s="168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331">
        <v>42830</v>
      </c>
      <c r="B21" s="168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331">
        <v>42836</v>
      </c>
      <c r="B22" s="168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331">
        <v>42837</v>
      </c>
      <c r="B23" s="168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331">
        <v>42837</v>
      </c>
      <c r="B24" s="168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331">
        <v>42843</v>
      </c>
      <c r="B25" s="168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331">
        <v>42844</v>
      </c>
      <c r="B26" s="168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331">
        <v>42846</v>
      </c>
      <c r="B27" s="168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331">
        <v>42851</v>
      </c>
      <c r="B28" s="168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331">
        <v>42853</v>
      </c>
      <c r="B29" s="168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331">
        <v>42857</v>
      </c>
      <c r="B30" s="171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331">
        <v>42858</v>
      </c>
      <c r="B31" s="171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331">
        <v>42858</v>
      </c>
      <c r="B32" s="171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331">
        <v>42859</v>
      </c>
      <c r="B33" s="171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331">
        <v>42865</v>
      </c>
      <c r="B34" s="171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331">
        <v>42871</v>
      </c>
      <c r="B35" s="171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331">
        <v>42872</v>
      </c>
      <c r="B36" s="171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331">
        <v>42878</v>
      </c>
      <c r="B37" s="171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331">
        <v>42879</v>
      </c>
      <c r="B38" s="171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331">
        <v>42885</v>
      </c>
      <c r="B39" s="171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331">
        <v>42886</v>
      </c>
      <c r="B40" s="171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331">
        <v>42892</v>
      </c>
      <c r="B41" s="174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331">
        <v>42893</v>
      </c>
      <c r="B42" s="174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331">
        <v>42899</v>
      </c>
      <c r="B43" s="174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8">
        <f t="shared" si="3"/>
        <v>4346.1899999999987</v>
      </c>
      <c r="K43" s="179" t="s">
        <v>1655</v>
      </c>
    </row>
    <row r="44" spans="1:11" ht="39" x14ac:dyDescent="0.25">
      <c r="A44" s="331">
        <v>42900</v>
      </c>
      <c r="B44" s="174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331">
        <v>42906</v>
      </c>
      <c r="B45" s="174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331">
        <v>42907</v>
      </c>
      <c r="B46" s="174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331">
        <v>42913</v>
      </c>
      <c r="B47" s="174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331">
        <v>42914</v>
      </c>
      <c r="B48" s="174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331">
        <v>42919</v>
      </c>
      <c r="B49" s="175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331">
        <v>42921</v>
      </c>
      <c r="B50" s="175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331">
        <v>42927</v>
      </c>
      <c r="B51" s="175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331">
        <v>42927</v>
      </c>
      <c r="B52" s="175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331">
        <v>42934</v>
      </c>
      <c r="B53" s="175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331">
        <v>42935</v>
      </c>
      <c r="B54" s="175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331">
        <v>42941</v>
      </c>
      <c r="B55" s="175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331">
        <v>42942</v>
      </c>
      <c r="B56" s="175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8">
        <f t="shared" si="3"/>
        <v>15558.82599999999</v>
      </c>
      <c r="K56" s="189" t="s">
        <v>1656</v>
      </c>
    </row>
    <row r="57" spans="1:11" ht="39" x14ac:dyDescent="0.25">
      <c r="A57" s="331">
        <v>42948</v>
      </c>
      <c r="B57" s="176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331">
        <v>42949</v>
      </c>
      <c r="B58" s="176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331">
        <v>42955</v>
      </c>
      <c r="B59" s="176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331">
        <v>42956</v>
      </c>
      <c r="B60" s="176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331">
        <v>42962</v>
      </c>
      <c r="B61" s="176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331">
        <v>42963</v>
      </c>
      <c r="B62" s="176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331">
        <v>42969</v>
      </c>
      <c r="B63" s="176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331">
        <v>42817</v>
      </c>
      <c r="B64" s="176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331">
        <v>42977</v>
      </c>
      <c r="B65" s="176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0">
        <f t="shared" si="0"/>
        <v>2166.96</v>
      </c>
      <c r="J65" s="178">
        <f t="shared" si="3"/>
        <v>-4.000000010819349E-3</v>
      </c>
      <c r="K65" s="195" t="s">
        <v>1305</v>
      </c>
    </row>
    <row r="66" spans="1:19" ht="35.25" customHeight="1" x14ac:dyDescent="0.25">
      <c r="A66" s="331"/>
      <c r="B66" s="194"/>
      <c r="D66" s="69"/>
      <c r="E66" s="51"/>
      <c r="F66" s="16"/>
      <c r="G66" s="9"/>
      <c r="H66" s="9"/>
      <c r="I66" s="190">
        <f t="shared" ref="I66" si="4">H66-G66</f>
        <v>0</v>
      </c>
      <c r="J66" s="178">
        <f t="shared" ref="J66" si="5">J65+I66</f>
        <v>-4.000000010819349E-3</v>
      </c>
      <c r="K66" s="195"/>
    </row>
    <row r="67" spans="1:19" ht="39" x14ac:dyDescent="0.25">
      <c r="A67" s="331">
        <v>42983</v>
      </c>
      <c r="B67" s="19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331">
        <v>42984</v>
      </c>
      <c r="B68" s="19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331">
        <v>42990</v>
      </c>
      <c r="B69" s="19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331">
        <v>42991</v>
      </c>
      <c r="B70" s="19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331">
        <v>42991</v>
      </c>
      <c r="B71" s="19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331">
        <v>42991</v>
      </c>
      <c r="B72" s="19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331">
        <v>42997</v>
      </c>
      <c r="B73" s="19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331">
        <v>42998</v>
      </c>
      <c r="B74" s="19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331">
        <v>43004</v>
      </c>
      <c r="B75" s="19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331">
        <v>43005</v>
      </c>
      <c r="B76" s="19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331">
        <v>43011</v>
      </c>
      <c r="B77" s="19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331">
        <v>43012</v>
      </c>
      <c r="B78" s="19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331">
        <v>43018</v>
      </c>
      <c r="B79" s="19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331">
        <v>43019</v>
      </c>
      <c r="B80" s="19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331">
        <v>43019</v>
      </c>
      <c r="B81" s="19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331">
        <v>43026</v>
      </c>
      <c r="B82" s="19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331">
        <v>43026</v>
      </c>
      <c r="B83" s="19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331">
        <v>43032</v>
      </c>
      <c r="B84" s="19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331">
        <v>43033</v>
      </c>
      <c r="B85" s="19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331">
        <v>43033</v>
      </c>
      <c r="B86" s="19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331">
        <v>43046</v>
      </c>
      <c r="B87" s="168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8">
        <f t="shared" si="7"/>
        <v>2435.2259999999915</v>
      </c>
    </row>
    <row r="88" spans="1:10" ht="39" x14ac:dyDescent="0.25">
      <c r="A88" s="331">
        <v>43047</v>
      </c>
      <c r="B88" s="168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331">
        <v>43053</v>
      </c>
      <c r="B89" s="168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331">
        <v>43053</v>
      </c>
      <c r="B90" s="168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331">
        <v>43056</v>
      </c>
      <c r="B91" s="168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8">
        <f t="shared" si="7"/>
        <v>8470.5559999999896</v>
      </c>
    </row>
    <row r="92" spans="1:10" ht="32.25" customHeight="1" x14ac:dyDescent="0.25">
      <c r="A92" s="331">
        <v>43074</v>
      </c>
      <c r="B92" s="201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331">
        <v>43074</v>
      </c>
      <c r="B93" s="201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331">
        <v>43084</v>
      </c>
      <c r="B94" s="201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331">
        <v>43089</v>
      </c>
      <c r="B95" s="201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331">
        <v>43089</v>
      </c>
      <c r="B96" s="201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331">
        <v>43096</v>
      </c>
      <c r="B97" s="201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331">
        <v>43096</v>
      </c>
      <c r="B98" s="201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331">
        <v>43109</v>
      </c>
      <c r="B99" s="202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331">
        <v>43110</v>
      </c>
      <c r="B100" s="202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331">
        <v>43116</v>
      </c>
      <c r="B101" s="202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331">
        <v>43123</v>
      </c>
      <c r="B102" s="202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331">
        <v>43124</v>
      </c>
      <c r="B103" s="202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331">
        <v>43130</v>
      </c>
      <c r="B104" s="202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331">
        <v>43130</v>
      </c>
      <c r="B105" s="202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331">
        <v>43151</v>
      </c>
      <c r="B106" s="204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331">
        <v>43151</v>
      </c>
      <c r="B107" s="204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331">
        <v>43159</v>
      </c>
      <c r="B108" s="204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331">
        <v>43166</v>
      </c>
      <c r="B109" s="206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331">
        <v>43173</v>
      </c>
      <c r="B110" s="206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331">
        <v>43173</v>
      </c>
      <c r="B111" s="206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331">
        <v>43180</v>
      </c>
      <c r="B112" s="206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331">
        <v>43186</v>
      </c>
      <c r="B113" s="206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331">
        <v>43186</v>
      </c>
      <c r="B114" s="206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331">
        <v>43193</v>
      </c>
      <c r="B115" s="207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331">
        <v>43194</v>
      </c>
      <c r="B116" s="207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331">
        <v>43201</v>
      </c>
      <c r="B117" s="207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331">
        <v>43201</v>
      </c>
      <c r="B118" s="207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331">
        <v>43207</v>
      </c>
      <c r="B119" s="207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331">
        <v>43208</v>
      </c>
      <c r="B120" s="207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331">
        <v>43214</v>
      </c>
      <c r="B121" s="207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331">
        <v>43215</v>
      </c>
      <c r="B122" s="207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331">
        <v>43220</v>
      </c>
      <c r="B123" s="207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331">
        <v>43222</v>
      </c>
      <c r="B124" s="209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331">
        <v>43229</v>
      </c>
      <c r="B125" s="209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331">
        <v>43231</v>
      </c>
      <c r="B126" s="209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331">
        <v>43236</v>
      </c>
      <c r="B127" s="209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331">
        <v>43242</v>
      </c>
      <c r="B128" s="209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331">
        <v>43243</v>
      </c>
      <c r="B129" s="209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331">
        <v>43249</v>
      </c>
      <c r="B130" s="209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331">
        <v>43255</v>
      </c>
      <c r="B131" s="163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331">
        <v>43255</v>
      </c>
      <c r="B132" s="163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331">
        <v>43262</v>
      </c>
      <c r="B133" s="163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331">
        <v>43269</v>
      </c>
      <c r="B134" s="163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331">
        <v>43276</v>
      </c>
      <c r="B135" s="163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331">
        <v>43276</v>
      </c>
      <c r="B136" s="163" t="s">
        <v>2036</v>
      </c>
      <c r="D136" s="211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331">
        <v>43283</v>
      </c>
      <c r="B137" s="202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331">
        <v>43283</v>
      </c>
      <c r="B138" s="202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331">
        <v>43284</v>
      </c>
      <c r="B139" s="202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331">
        <v>43292</v>
      </c>
      <c r="B140" s="202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331">
        <v>43292</v>
      </c>
      <c r="B141" s="202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331">
        <v>43299</v>
      </c>
      <c r="B142" s="202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331">
        <v>43299</v>
      </c>
      <c r="B143" s="202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331">
        <v>43306</v>
      </c>
      <c r="B144" s="202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331">
        <v>43306</v>
      </c>
      <c r="B145" s="202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8">
        <f t="shared" si="9"/>
        <v>1748.0159999999778</v>
      </c>
      <c r="K145" s="141" t="s">
        <v>1656</v>
      </c>
    </row>
    <row r="146" spans="1:11" ht="45" x14ac:dyDescent="0.25">
      <c r="A146" s="331">
        <v>43314</v>
      </c>
      <c r="B146" s="215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331">
        <v>43313</v>
      </c>
      <c r="B147" s="215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331">
        <v>43320</v>
      </c>
      <c r="B148" s="215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331">
        <v>43320</v>
      </c>
      <c r="B149" s="215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331">
        <v>43327</v>
      </c>
      <c r="B150" s="215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331">
        <v>43327</v>
      </c>
      <c r="B151" s="215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331">
        <v>43334</v>
      </c>
      <c r="B152" s="215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331">
        <v>43334</v>
      </c>
      <c r="B153" s="215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331">
        <v>43341</v>
      </c>
      <c r="B154" s="215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331">
        <v>43341</v>
      </c>
      <c r="B155" s="215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331">
        <v>43347</v>
      </c>
      <c r="B156" s="217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331">
        <v>43347</v>
      </c>
      <c r="B157" s="217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331">
        <v>43355</v>
      </c>
      <c r="B158" s="217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331">
        <v>43355</v>
      </c>
      <c r="B159" s="217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0" t="s">
        <v>1305</v>
      </c>
    </row>
    <row r="160" spans="1:11" ht="45" x14ac:dyDescent="0.25">
      <c r="A160" s="331">
        <v>43362</v>
      </c>
      <c r="B160" s="217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331">
        <v>43362</v>
      </c>
      <c r="B161" s="217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331">
        <v>43369</v>
      </c>
      <c r="B162" s="217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331">
        <v>43375</v>
      </c>
      <c r="B163" s="221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331">
        <v>43375</v>
      </c>
      <c r="B164" s="221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331">
        <v>43382</v>
      </c>
      <c r="B165" s="221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331">
        <v>43382</v>
      </c>
      <c r="B166" s="221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331">
        <v>43389</v>
      </c>
      <c r="B167" s="221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331">
        <v>43397</v>
      </c>
      <c r="B168" s="221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331">
        <v>43397</v>
      </c>
      <c r="B169" s="221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331">
        <v>43404</v>
      </c>
      <c r="B170" s="221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331">
        <v>43404</v>
      </c>
      <c r="B171" s="221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331">
        <v>43411</v>
      </c>
      <c r="B172" s="223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2"/>
    </row>
    <row r="173" spans="1:11" ht="45" x14ac:dyDescent="0.25">
      <c r="A173" s="331">
        <v>43425</v>
      </c>
      <c r="B173" s="223" t="s">
        <v>2213</v>
      </c>
      <c r="D173" s="211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331">
        <v>43432</v>
      </c>
      <c r="B174" s="223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331">
        <v>43452</v>
      </c>
      <c r="B175" s="225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331">
        <v>43453</v>
      </c>
      <c r="B176" s="225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331">
        <v>43458</v>
      </c>
      <c r="B177" s="225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3" t="s">
        <v>1305</v>
      </c>
    </row>
    <row r="178" spans="1:12" ht="15.75" x14ac:dyDescent="0.25">
      <c r="A178" s="334"/>
      <c r="B178" s="229"/>
      <c r="C178" s="226"/>
      <c r="D178" s="230"/>
      <c r="E178" s="227"/>
      <c r="F178" s="137"/>
      <c r="G178" s="138"/>
      <c r="H178" s="138"/>
      <c r="I178" s="190">
        <f t="shared" si="8"/>
        <v>0</v>
      </c>
      <c r="J178" s="128">
        <f t="shared" si="9"/>
        <v>2821.1459999999788</v>
      </c>
    </row>
    <row r="179" spans="1:12" ht="45" x14ac:dyDescent="0.25">
      <c r="A179" s="331">
        <v>43467</v>
      </c>
      <c r="B179" s="231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331">
        <v>43467</v>
      </c>
      <c r="B180" s="231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331">
        <v>43474</v>
      </c>
      <c r="B181" s="231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331">
        <v>43475</v>
      </c>
      <c r="B182" s="231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3" t="s">
        <v>1305</v>
      </c>
    </row>
    <row r="183" spans="1:12" ht="45" x14ac:dyDescent="0.25">
      <c r="A183" s="331">
        <v>43481</v>
      </c>
      <c r="B183" s="231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331">
        <v>43481</v>
      </c>
      <c r="B184" s="231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331">
        <v>43488</v>
      </c>
      <c r="B185" s="231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331">
        <v>43488</v>
      </c>
      <c r="B186" s="231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331">
        <v>43495</v>
      </c>
      <c r="B187" s="231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331">
        <v>43495</v>
      </c>
      <c r="B188" s="231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331">
        <v>43502</v>
      </c>
      <c r="B189" s="223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331">
        <v>43509</v>
      </c>
      <c r="B190" s="223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331">
        <v>43523</v>
      </c>
      <c r="B191" s="223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331">
        <v>43523</v>
      </c>
      <c r="B192" s="223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331">
        <v>43530</v>
      </c>
      <c r="B193" s="163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331">
        <v>43532</v>
      </c>
      <c r="B194" s="163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8">
        <f t="shared" si="9"/>
        <v>-1073.9740000000274</v>
      </c>
      <c r="K194" s="250" t="s">
        <v>1305</v>
      </c>
    </row>
    <row r="195" spans="1:11" ht="45" x14ac:dyDescent="0.25">
      <c r="A195" s="331">
        <v>43537</v>
      </c>
      <c r="B195" s="163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331">
        <v>43539</v>
      </c>
      <c r="B196" s="163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331">
        <v>43539</v>
      </c>
      <c r="B197" s="163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331">
        <v>43543</v>
      </c>
      <c r="B198" s="163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331">
        <v>43543</v>
      </c>
      <c r="B199" s="163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331">
        <v>43550</v>
      </c>
      <c r="B200" s="163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2"/>
    </row>
    <row r="201" spans="1:11" ht="56.25" customHeight="1" x14ac:dyDescent="0.25">
      <c r="A201" s="331">
        <v>43552</v>
      </c>
      <c r="B201" s="163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2"/>
    </row>
    <row r="202" spans="1:11" ht="45" x14ac:dyDescent="0.25">
      <c r="A202" s="331">
        <v>43557</v>
      </c>
      <c r="B202" s="243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331">
        <v>43559</v>
      </c>
      <c r="B203" s="243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331">
        <v>43564</v>
      </c>
      <c r="B204" s="243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331">
        <v>43565</v>
      </c>
      <c r="B205" s="243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331">
        <v>43565</v>
      </c>
      <c r="B206" s="243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331">
        <v>43571</v>
      </c>
      <c r="B207" s="243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331">
        <v>43571</v>
      </c>
      <c r="B208" s="243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331">
        <v>43578</v>
      </c>
      <c r="B209" s="243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2"/>
    </row>
    <row r="210" spans="1:11" ht="45" x14ac:dyDescent="0.25">
      <c r="A210" s="331">
        <v>43580</v>
      </c>
      <c r="B210" s="243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331">
        <v>43578</v>
      </c>
      <c r="B211" s="243" t="s">
        <v>2422</v>
      </c>
      <c r="D211" s="211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331">
        <v>43585</v>
      </c>
      <c r="B212" s="243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331">
        <v>43586</v>
      </c>
      <c r="B213" s="225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331">
        <v>43594</v>
      </c>
      <c r="B214" s="225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331">
        <v>43599</v>
      </c>
      <c r="B215" s="225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331">
        <v>43599</v>
      </c>
      <c r="B216" s="225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331">
        <v>43606</v>
      </c>
      <c r="B217" s="225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331">
        <v>43606</v>
      </c>
      <c r="B218" s="225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331">
        <v>43613</v>
      </c>
      <c r="B219" s="225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331">
        <v>43613</v>
      </c>
      <c r="B220" s="225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0" t="s">
        <v>1305</v>
      </c>
    </row>
    <row r="221" spans="1:11" ht="45" x14ac:dyDescent="0.25">
      <c r="A221" s="331">
        <v>43620</v>
      </c>
      <c r="B221" s="163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331">
        <v>43627</v>
      </c>
      <c r="B222" s="163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331">
        <v>43627</v>
      </c>
      <c r="B223" s="163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331">
        <v>43641</v>
      </c>
      <c r="B224" s="163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78">
        <f t="shared" si="12"/>
        <v>4405.595999999965</v>
      </c>
      <c r="K224" s="379"/>
    </row>
    <row r="225" spans="1:12" ht="45" x14ac:dyDescent="0.25">
      <c r="A225" s="331">
        <v>43641</v>
      </c>
      <c r="B225" s="163" t="s">
        <v>2492</v>
      </c>
      <c r="D225" s="211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79"/>
    </row>
    <row r="226" spans="1:12" ht="15.75" x14ac:dyDescent="0.25">
      <c r="A226" s="331">
        <v>43655</v>
      </c>
      <c r="B226" s="163" t="s">
        <v>2589</v>
      </c>
      <c r="D226" s="380" t="s">
        <v>2590</v>
      </c>
      <c r="E226" s="306"/>
      <c r="F226" s="381"/>
      <c r="G226" s="75"/>
      <c r="H226" s="75">
        <v>580</v>
      </c>
      <c r="I226" s="11">
        <v>0</v>
      </c>
      <c r="J226" s="128">
        <f t="shared" si="12"/>
        <v>836.37599999996382</v>
      </c>
      <c r="K226" s="253"/>
    </row>
    <row r="227" spans="1:12" ht="45" x14ac:dyDescent="0.25">
      <c r="A227" s="331">
        <v>43647</v>
      </c>
      <c r="B227" s="246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331">
        <v>43655</v>
      </c>
      <c r="B228" s="246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331">
        <v>43655</v>
      </c>
      <c r="B229" s="246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8">
        <f t="shared" si="12"/>
        <v>-1137.774000000034</v>
      </c>
      <c r="K229" s="278"/>
    </row>
    <row r="230" spans="1:12" ht="45" x14ac:dyDescent="0.25">
      <c r="A230" s="331">
        <v>43661</v>
      </c>
      <c r="B230" s="246" t="s">
        <v>2509</v>
      </c>
      <c r="D230" s="69" t="s">
        <v>2510</v>
      </c>
      <c r="E230" s="51">
        <v>676594.5</v>
      </c>
      <c r="F230" s="16" t="s">
        <v>2511</v>
      </c>
      <c r="G230" s="27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82"/>
    </row>
    <row r="231" spans="1:12" ht="45" x14ac:dyDescent="0.25">
      <c r="A231" s="331">
        <v>43661</v>
      </c>
      <c r="B231" s="246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8">
        <f t="shared" si="12"/>
        <v>3198.9459999999599</v>
      </c>
      <c r="K231" s="383">
        <v>-580</v>
      </c>
    </row>
    <row r="232" spans="1:12" ht="45" x14ac:dyDescent="0.25">
      <c r="A232" s="331">
        <v>43669</v>
      </c>
      <c r="B232" s="246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331">
        <v>43671</v>
      </c>
      <c r="B233" s="246" t="s">
        <v>2537</v>
      </c>
      <c r="D233" s="69" t="s">
        <v>2534</v>
      </c>
      <c r="E233" s="51">
        <v>804174</v>
      </c>
      <c r="F233" s="16" t="s">
        <v>1880</v>
      </c>
      <c r="G233" s="248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331">
        <v>43676</v>
      </c>
      <c r="B234" s="246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331">
        <v>43677</v>
      </c>
      <c r="B235" s="246" t="s">
        <v>2536</v>
      </c>
      <c r="D235" s="211" t="s">
        <v>2535</v>
      </c>
      <c r="E235" s="51">
        <v>870005.5</v>
      </c>
      <c r="F235" s="16" t="s">
        <v>2276</v>
      </c>
      <c r="G235" s="248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20" t="s">
        <v>1305</v>
      </c>
      <c r="L235" s="252"/>
    </row>
    <row r="236" spans="1:12" ht="45.75" x14ac:dyDescent="0.25">
      <c r="A236" s="331">
        <v>43684</v>
      </c>
      <c r="B236" s="243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331">
        <v>43684</v>
      </c>
      <c r="B237" s="243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331">
        <v>43690</v>
      </c>
      <c r="B238" s="243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331">
        <v>43691</v>
      </c>
      <c r="B239" s="243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20" t="s">
        <v>1305</v>
      </c>
      <c r="L239" s="252"/>
    </row>
    <row r="240" spans="1:12" ht="45.75" x14ac:dyDescent="0.25">
      <c r="A240" s="331">
        <v>43698</v>
      </c>
      <c r="B240" s="243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84">
        <v>-580</v>
      </c>
    </row>
    <row r="241" spans="1:11" ht="45.75" x14ac:dyDescent="0.25">
      <c r="A241" s="331">
        <v>43698</v>
      </c>
      <c r="B241" s="243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331">
        <v>43704</v>
      </c>
      <c r="B242" s="243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331">
        <v>43704</v>
      </c>
      <c r="B243" s="243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331">
        <v>43704</v>
      </c>
      <c r="B244" s="243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331">
        <v>43711</v>
      </c>
      <c r="B245" s="209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331">
        <v>43711</v>
      </c>
      <c r="B246" s="209" t="s">
        <v>2576</v>
      </c>
      <c r="D246" s="249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331">
        <v>43718</v>
      </c>
      <c r="B247" s="209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331">
        <v>43727</v>
      </c>
      <c r="B248" s="209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331">
        <v>43727</v>
      </c>
      <c r="B249" s="209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331">
        <v>43728</v>
      </c>
      <c r="B250" s="209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331">
        <v>43732</v>
      </c>
      <c r="B251" s="209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84">
        <v>-580</v>
      </c>
    </row>
    <row r="252" spans="1:11" ht="45.75" x14ac:dyDescent="0.25">
      <c r="A252" s="331">
        <v>43746</v>
      </c>
      <c r="B252" s="254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331">
        <v>43753</v>
      </c>
      <c r="B253" s="254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331">
        <v>43753</v>
      </c>
      <c r="B254" s="254" t="s">
        <v>2603</v>
      </c>
      <c r="D254" s="255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80">
        <f t="shared" si="13"/>
        <v>-3624.0340000000397</v>
      </c>
      <c r="K254" s="220" t="s">
        <v>1305</v>
      </c>
    </row>
    <row r="255" spans="1:11" ht="45.75" x14ac:dyDescent="0.25">
      <c r="A255" s="331">
        <v>43754</v>
      </c>
      <c r="B255" s="254" t="s">
        <v>2612</v>
      </c>
      <c r="D255" s="255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331">
        <v>43760</v>
      </c>
      <c r="B256" s="254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331">
        <v>43760</v>
      </c>
      <c r="B257" s="254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331">
        <v>43767</v>
      </c>
      <c r="B258" s="254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331">
        <v>43767</v>
      </c>
      <c r="B259" s="254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80">
        <f t="shared" si="14"/>
        <v>-2532.5740000000478</v>
      </c>
    </row>
    <row r="260" spans="1:11" ht="45.75" x14ac:dyDescent="0.25">
      <c r="A260" s="331">
        <v>43774</v>
      </c>
      <c r="B260" s="223" t="s">
        <v>2615</v>
      </c>
      <c r="D260" s="211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80">
        <f t="shared" si="14"/>
        <v>-1447.6440000000475</v>
      </c>
    </row>
    <row r="261" spans="1:11" ht="45.75" x14ac:dyDescent="0.25">
      <c r="A261" s="331">
        <v>43781</v>
      </c>
      <c r="B261" s="223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331">
        <v>43788</v>
      </c>
      <c r="B262" s="223" t="s">
        <v>2628</v>
      </c>
      <c r="D262" s="211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331">
        <v>43795</v>
      </c>
      <c r="B263" s="223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331">
        <v>43795</v>
      </c>
      <c r="B264" s="223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331">
        <v>43802</v>
      </c>
      <c r="B265" s="243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331">
        <v>43802</v>
      </c>
      <c r="B266" s="243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331">
        <v>43804</v>
      </c>
      <c r="B267" s="243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80">
        <f t="shared" si="14"/>
        <v>-2255.3540000000467</v>
      </c>
      <c r="K267" s="220" t="s">
        <v>1305</v>
      </c>
    </row>
    <row r="268" spans="1:11" ht="45.75" x14ac:dyDescent="0.25">
      <c r="A268" s="331">
        <v>43809</v>
      </c>
      <c r="B268" s="243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331">
        <v>43809</v>
      </c>
      <c r="B269" s="243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331">
        <v>43810</v>
      </c>
      <c r="B270" s="243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331">
        <v>43815</v>
      </c>
      <c r="B271" s="243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331">
        <v>43815</v>
      </c>
      <c r="B272" s="243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331">
        <v>43816</v>
      </c>
      <c r="B273" s="243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331">
        <v>43822</v>
      </c>
      <c r="B274" s="243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331">
        <v>43825</v>
      </c>
      <c r="B275" s="243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20" t="s">
        <v>1305</v>
      </c>
    </row>
    <row r="276" spans="1:11" ht="15.75" x14ac:dyDescent="0.25">
      <c r="A276" s="335"/>
      <c r="B276" s="102"/>
      <c r="C276" s="261"/>
      <c r="D276" s="268"/>
      <c r="E276" s="263"/>
      <c r="F276" s="264"/>
      <c r="G276" s="265"/>
      <c r="H276" s="265"/>
      <c r="I276" s="266">
        <f t="shared" si="15"/>
        <v>0</v>
      </c>
      <c r="J276" s="128">
        <f t="shared" si="14"/>
        <v>6735.945999999949</v>
      </c>
    </row>
    <row r="277" spans="1:11" ht="15.75" x14ac:dyDescent="0.25">
      <c r="A277" s="335"/>
      <c r="B277" s="102"/>
      <c r="C277" s="261"/>
      <c r="D277" s="268"/>
      <c r="E277" s="263"/>
      <c r="F277" s="264"/>
      <c r="G277" s="265"/>
      <c r="H277" s="265"/>
      <c r="I277" s="266">
        <f t="shared" si="15"/>
        <v>0</v>
      </c>
      <c r="J277" s="128">
        <f t="shared" si="14"/>
        <v>6735.945999999949</v>
      </c>
    </row>
    <row r="278" spans="1:11" ht="52.5" customHeight="1" x14ac:dyDescent="0.25">
      <c r="A278" s="331">
        <v>43837</v>
      </c>
      <c r="B278" s="267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331">
        <v>43844</v>
      </c>
      <c r="B279" s="267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331">
        <v>43851</v>
      </c>
      <c r="B280" s="267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331">
        <v>43858</v>
      </c>
      <c r="B281" s="267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331">
        <v>43865</v>
      </c>
      <c r="B282" s="243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331">
        <v>43878</v>
      </c>
      <c r="B283" s="243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331">
        <v>43886</v>
      </c>
      <c r="B284" s="243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331">
        <v>43893</v>
      </c>
      <c r="B285" s="215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331">
        <v>43900</v>
      </c>
      <c r="B286" s="215" t="s">
        <v>2754</v>
      </c>
      <c r="D286" s="211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20" t="s">
        <v>1305</v>
      </c>
    </row>
    <row r="287" spans="1:11" ht="45.75" x14ac:dyDescent="0.25">
      <c r="A287" s="331">
        <v>43907</v>
      </c>
      <c r="B287" s="215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331">
        <v>43914</v>
      </c>
      <c r="B288" s="215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331">
        <v>43921</v>
      </c>
      <c r="B289" s="215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41" t="s">
        <v>2836</v>
      </c>
      <c r="L289" s="442"/>
    </row>
    <row r="290" spans="1:12" ht="15.75" customHeight="1" thickBot="1" x14ac:dyDescent="0.3">
      <c r="A290" s="331"/>
      <c r="B290" s="276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443"/>
      <c r="L290" s="444"/>
    </row>
    <row r="291" spans="1:12" ht="45.75" customHeight="1" x14ac:dyDescent="0.35">
      <c r="A291" s="331">
        <v>44126</v>
      </c>
      <c r="B291" s="254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99"/>
      <c r="L291" s="300"/>
    </row>
    <row r="292" spans="1:12" ht="46.5" customHeight="1" x14ac:dyDescent="0.35">
      <c r="A292" s="331">
        <v>44138</v>
      </c>
      <c r="B292" s="204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98"/>
      <c r="L292" s="301"/>
    </row>
    <row r="293" spans="1:12" ht="45.75" x14ac:dyDescent="0.25">
      <c r="A293" s="331">
        <v>44152</v>
      </c>
      <c r="B293" s="204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331">
        <v>44159</v>
      </c>
      <c r="B294" s="204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331">
        <v>44165</v>
      </c>
      <c r="B295" s="204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331">
        <v>44165</v>
      </c>
      <c r="B296" s="204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331">
        <v>44173</v>
      </c>
      <c r="B297" s="223" t="s">
        <v>2993</v>
      </c>
      <c r="C297" s="318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336">
        <v>44173</v>
      </c>
      <c r="B298" s="223" t="s">
        <v>2995</v>
      </c>
      <c r="C298" s="318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331">
        <v>44179</v>
      </c>
      <c r="B299" s="223" t="s">
        <v>3009</v>
      </c>
      <c r="C299" s="319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331">
        <v>44180</v>
      </c>
      <c r="B300" s="223" t="s">
        <v>3025</v>
      </c>
      <c r="C300" s="319" t="s">
        <v>2934</v>
      </c>
      <c r="D300" s="211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331">
        <v>44186</v>
      </c>
      <c r="B301" s="223" t="s">
        <v>3027</v>
      </c>
      <c r="C301" s="319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8">
        <f t="shared" si="16"/>
        <v>8611.8159999999516</v>
      </c>
      <c r="K301" s="220" t="s">
        <v>1305</v>
      </c>
    </row>
    <row r="302" spans="1:12" ht="59.45" customHeight="1" x14ac:dyDescent="0.55000000000000004">
      <c r="A302" s="331">
        <v>44201</v>
      </c>
      <c r="B302" s="313" t="s">
        <v>3037</v>
      </c>
      <c r="C302" s="318" t="s">
        <v>2798</v>
      </c>
      <c r="D302" s="211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331">
        <v>44208</v>
      </c>
      <c r="B303" s="313" t="s">
        <v>3054</v>
      </c>
      <c r="C303" s="319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331">
        <v>44215</v>
      </c>
      <c r="B304" s="313" t="s">
        <v>3059</v>
      </c>
      <c r="C304" s="319" t="s">
        <v>2934</v>
      </c>
      <c r="D304" s="320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331">
        <v>44222</v>
      </c>
      <c r="B305" s="313" t="s">
        <v>3066</v>
      </c>
      <c r="C305" s="318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341">
        <v>44229</v>
      </c>
      <c r="B306" s="329" t="s">
        <v>3086</v>
      </c>
      <c r="C306" s="319" t="s">
        <v>2934</v>
      </c>
      <c r="D306" s="69" t="s">
        <v>3085</v>
      </c>
      <c r="E306" s="51">
        <v>605100</v>
      </c>
      <c r="F306" s="16">
        <v>3239</v>
      </c>
      <c r="G306" s="385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82"/>
    </row>
    <row r="307" spans="1:11" ht="51.75" x14ac:dyDescent="0.55000000000000004">
      <c r="A307" s="331">
        <v>44236</v>
      </c>
      <c r="B307" s="329" t="s">
        <v>3091</v>
      </c>
      <c r="C307" s="318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331">
        <v>44243</v>
      </c>
      <c r="B308" s="329" t="s">
        <v>3109</v>
      </c>
      <c r="C308" s="319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331">
        <v>44250</v>
      </c>
      <c r="B309" s="329" t="s">
        <v>3113</v>
      </c>
      <c r="C309" s="318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331">
        <v>44257</v>
      </c>
      <c r="B310" s="330" t="s">
        <v>3125</v>
      </c>
      <c r="C310" s="318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331">
        <v>44264</v>
      </c>
      <c r="B311" s="330" t="s">
        <v>3131</v>
      </c>
      <c r="C311" s="318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331">
        <v>44271</v>
      </c>
      <c r="B312" s="330" t="s">
        <v>3151</v>
      </c>
      <c r="C312" s="319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331">
        <v>44278</v>
      </c>
      <c r="B313" s="330" t="s">
        <v>3163</v>
      </c>
      <c r="C313" s="319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331">
        <v>44285</v>
      </c>
      <c r="B314" s="330" t="s">
        <v>3174</v>
      </c>
      <c r="C314" s="318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331">
        <v>44286</v>
      </c>
      <c r="B315" s="330" t="s">
        <v>3177</v>
      </c>
      <c r="C315" s="319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331">
        <v>44292</v>
      </c>
      <c r="B316" s="339" t="s">
        <v>3185</v>
      </c>
      <c r="C316" s="319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331">
        <v>44293</v>
      </c>
      <c r="B317" s="339" t="s">
        <v>3188</v>
      </c>
      <c r="C317" s="319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331">
        <v>44299</v>
      </c>
      <c r="B318" s="339" t="s">
        <v>3183</v>
      </c>
      <c r="C318" s="318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331">
        <v>44300</v>
      </c>
      <c r="B319" s="339" t="s">
        <v>3181</v>
      </c>
      <c r="C319" s="318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331">
        <v>44305</v>
      </c>
      <c r="B320" s="339" t="s">
        <v>3205</v>
      </c>
      <c r="C320" s="319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331">
        <v>44314</v>
      </c>
      <c r="B321" s="339" t="s">
        <v>3203</v>
      </c>
      <c r="C321" s="318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345" customFormat="1" ht="60.75" customHeight="1" x14ac:dyDescent="0.35">
      <c r="A322" s="341">
        <v>44321</v>
      </c>
      <c r="B322" s="313" t="s">
        <v>3240</v>
      </c>
      <c r="C322" s="319" t="s">
        <v>2934</v>
      </c>
      <c r="D322" s="342" t="s">
        <v>3237</v>
      </c>
      <c r="E322" s="343">
        <v>856898.93</v>
      </c>
      <c r="F322" s="344">
        <v>4529</v>
      </c>
      <c r="G322" s="279">
        <v>42994.44</v>
      </c>
      <c r="H322" s="279">
        <v>42414.44</v>
      </c>
      <c r="I322" s="282">
        <f t="shared" si="15"/>
        <v>-580</v>
      </c>
      <c r="J322" s="128">
        <f t="shared" si="16"/>
        <v>-4205.96400000004</v>
      </c>
    </row>
    <row r="323" spans="1:10" s="345" customFormat="1" ht="60.75" customHeight="1" x14ac:dyDescent="0.25">
      <c r="A323" s="341">
        <v>44321</v>
      </c>
      <c r="B323" s="347" t="s">
        <v>3238</v>
      </c>
      <c r="C323" s="386" t="s">
        <v>3323</v>
      </c>
      <c r="D323" s="342" t="s">
        <v>3239</v>
      </c>
      <c r="E323" s="343">
        <v>0</v>
      </c>
      <c r="F323" s="344">
        <v>4529</v>
      </c>
      <c r="G323" s="279">
        <v>0</v>
      </c>
      <c r="H323" s="279">
        <v>580</v>
      </c>
      <c r="I323" s="282">
        <f t="shared" si="15"/>
        <v>580</v>
      </c>
      <c r="J323" s="128">
        <f t="shared" si="16"/>
        <v>-3625.96400000004</v>
      </c>
    </row>
    <row r="324" spans="1:10" s="345" customFormat="1" ht="60.75" customHeight="1" x14ac:dyDescent="0.55000000000000004">
      <c r="A324" s="341">
        <v>44322</v>
      </c>
      <c r="B324" s="313" t="s">
        <v>3243</v>
      </c>
      <c r="C324" s="318" t="s">
        <v>2798</v>
      </c>
      <c r="D324" s="342" t="s">
        <v>3241</v>
      </c>
      <c r="E324" s="343">
        <v>874047.87</v>
      </c>
      <c r="F324" s="344">
        <v>3754</v>
      </c>
      <c r="G324" s="279">
        <v>43205.53</v>
      </c>
      <c r="H324" s="279">
        <v>43205.53</v>
      </c>
      <c r="I324" s="282">
        <f t="shared" si="15"/>
        <v>0</v>
      </c>
      <c r="J324" s="128">
        <f t="shared" si="16"/>
        <v>-3625.96400000004</v>
      </c>
    </row>
    <row r="325" spans="1:10" s="345" customFormat="1" ht="60.75" customHeight="1" x14ac:dyDescent="0.55000000000000004">
      <c r="A325" s="341">
        <v>44328</v>
      </c>
      <c r="B325" s="313" t="s">
        <v>3244</v>
      </c>
      <c r="C325" s="318" t="s">
        <v>2798</v>
      </c>
      <c r="D325" s="342" t="s">
        <v>3242</v>
      </c>
      <c r="E325" s="343">
        <v>829550.29</v>
      </c>
      <c r="F325" s="344">
        <v>5012</v>
      </c>
      <c r="G325" s="279">
        <v>41189.19</v>
      </c>
      <c r="H325" s="279">
        <v>41189.19</v>
      </c>
      <c r="I325" s="282">
        <f t="shared" si="15"/>
        <v>0</v>
      </c>
      <c r="J325" s="128">
        <f t="shared" si="16"/>
        <v>-3625.96400000004</v>
      </c>
    </row>
    <row r="326" spans="1:10" s="345" customFormat="1" ht="60.75" customHeight="1" x14ac:dyDescent="0.35">
      <c r="A326" s="341">
        <v>44329</v>
      </c>
      <c r="B326" s="313" t="s">
        <v>3245</v>
      </c>
      <c r="C326" s="319" t="s">
        <v>2934</v>
      </c>
      <c r="D326" s="342" t="s">
        <v>3246</v>
      </c>
      <c r="E326" s="343">
        <v>804034.06</v>
      </c>
      <c r="F326" s="344">
        <v>5541</v>
      </c>
      <c r="G326" s="279">
        <v>40121.46</v>
      </c>
      <c r="H326" s="279">
        <v>40121.46</v>
      </c>
      <c r="I326" s="282">
        <f t="shared" si="15"/>
        <v>0</v>
      </c>
      <c r="J326" s="128">
        <f t="shared" si="16"/>
        <v>-3625.96400000004</v>
      </c>
    </row>
    <row r="327" spans="1:10" s="345" customFormat="1" ht="60.75" customHeight="1" x14ac:dyDescent="0.55000000000000004">
      <c r="A327" s="341">
        <v>44336</v>
      </c>
      <c r="B327" s="313" t="s">
        <v>3247</v>
      </c>
      <c r="C327" s="318" t="s">
        <v>2798</v>
      </c>
      <c r="D327" s="342" t="s">
        <v>3248</v>
      </c>
      <c r="E327" s="343">
        <v>707572.93</v>
      </c>
      <c r="F327" s="344">
        <v>5423</v>
      </c>
      <c r="G327" s="279">
        <v>35583.25</v>
      </c>
      <c r="H327" s="279">
        <v>35583.25</v>
      </c>
      <c r="I327" s="282">
        <f t="shared" si="15"/>
        <v>0</v>
      </c>
      <c r="J327" s="128">
        <f t="shared" si="16"/>
        <v>-3625.96400000004</v>
      </c>
    </row>
    <row r="328" spans="1:10" s="345" customFormat="1" ht="60.75" customHeight="1" x14ac:dyDescent="0.55000000000000004">
      <c r="A328" s="341">
        <v>44337</v>
      </c>
      <c r="B328" s="313" t="s">
        <v>3249</v>
      </c>
      <c r="C328" s="318" t="s">
        <v>2798</v>
      </c>
      <c r="D328" s="342" t="s">
        <v>3250</v>
      </c>
      <c r="E328" s="343">
        <v>713048.81</v>
      </c>
      <c r="F328" s="344">
        <v>4550</v>
      </c>
      <c r="G328" s="279">
        <v>35679.199999999997</v>
      </c>
      <c r="H328" s="279">
        <v>35679.199999999997</v>
      </c>
      <c r="I328" s="282">
        <f t="shared" si="15"/>
        <v>0</v>
      </c>
      <c r="J328" s="128">
        <f t="shared" si="16"/>
        <v>-3625.96400000004</v>
      </c>
    </row>
    <row r="329" spans="1:10" ht="51.75" x14ac:dyDescent="0.55000000000000004">
      <c r="A329" s="331">
        <v>44342</v>
      </c>
      <c r="B329" s="313" t="s">
        <v>3217</v>
      </c>
      <c r="C329" s="318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331">
        <v>44343</v>
      </c>
      <c r="B330" s="313" t="s">
        <v>3219</v>
      </c>
      <c r="C330" s="319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331">
        <v>44349</v>
      </c>
      <c r="B331" s="376" t="s">
        <v>3321</v>
      </c>
      <c r="C331" s="319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331">
        <v>44351</v>
      </c>
      <c r="B332" s="376" t="s">
        <v>3320</v>
      </c>
      <c r="C332" s="318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331">
        <v>44356</v>
      </c>
      <c r="B333" s="376" t="s">
        <v>3319</v>
      </c>
      <c r="C333" s="318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331">
        <v>44357</v>
      </c>
      <c r="B334" s="376" t="s">
        <v>3318</v>
      </c>
      <c r="C334" s="318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331">
        <v>44363</v>
      </c>
      <c r="B335" s="376" t="s">
        <v>3317</v>
      </c>
      <c r="C335" s="319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331">
        <v>44364</v>
      </c>
      <c r="B336" s="376" t="s">
        <v>3316</v>
      </c>
      <c r="C336" s="319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331">
        <v>44249</v>
      </c>
      <c r="B337" s="376" t="s">
        <v>3315</v>
      </c>
      <c r="C337" s="319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331">
        <v>44370</v>
      </c>
      <c r="B338" s="376" t="s">
        <v>3314</v>
      </c>
      <c r="C338" s="319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331">
        <v>44376</v>
      </c>
      <c r="B339" s="376" t="s">
        <v>3313</v>
      </c>
      <c r="C339" s="319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331">
        <v>44377</v>
      </c>
      <c r="B340" s="376" t="s">
        <v>3312</v>
      </c>
      <c r="C340" s="319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87">
        <v>44377</v>
      </c>
      <c r="B341" s="388" t="s">
        <v>3324</v>
      </c>
      <c r="C341" s="389" t="s">
        <v>2798</v>
      </c>
      <c r="D341" s="390"/>
      <c r="E341" s="391"/>
      <c r="F341" s="392"/>
      <c r="G341" s="393"/>
      <c r="H341" s="393">
        <v>3566.83</v>
      </c>
      <c r="I341" s="394">
        <f t="shared" si="15"/>
        <v>3566.83</v>
      </c>
      <c r="J341" s="395">
        <f t="shared" si="16"/>
        <v>-59.134000000040032</v>
      </c>
    </row>
    <row r="342" spans="1:10" ht="48.75" x14ac:dyDescent="0.35">
      <c r="A342" s="331">
        <v>44384</v>
      </c>
      <c r="B342" s="398" t="s">
        <v>3339</v>
      </c>
      <c r="C342" s="319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331">
        <v>44386</v>
      </c>
      <c r="B343" s="398" t="s">
        <v>3341</v>
      </c>
      <c r="C343" s="319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331">
        <v>44391</v>
      </c>
      <c r="B344" s="398" t="s">
        <v>3363</v>
      </c>
      <c r="C344" s="318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331">
        <v>44393</v>
      </c>
      <c r="B345" s="398" t="s">
        <v>3365</v>
      </c>
      <c r="C345" s="318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331">
        <v>44399</v>
      </c>
      <c r="B346" s="398" t="s">
        <v>3367</v>
      </c>
      <c r="C346" s="318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331">
        <v>44400</v>
      </c>
      <c r="B347" s="398" t="s">
        <v>3359</v>
      </c>
      <c r="C347" s="319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331">
        <v>44405</v>
      </c>
      <c r="B348" s="398" t="s">
        <v>3374</v>
      </c>
      <c r="C348" s="319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331">
        <v>44406</v>
      </c>
      <c r="B349" s="398" t="s">
        <v>3375</v>
      </c>
      <c r="C349" s="319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331">
        <v>44412</v>
      </c>
      <c r="B350" s="401" t="s">
        <v>3385</v>
      </c>
      <c r="C350" s="318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331">
        <v>44413</v>
      </c>
      <c r="B351" s="401" t="s">
        <v>3387</v>
      </c>
      <c r="C351" s="318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331">
        <v>44413</v>
      </c>
      <c r="B352" s="401" t="s">
        <v>3388</v>
      </c>
      <c r="C352" s="318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331">
        <v>44419</v>
      </c>
      <c r="B353" s="401" t="s">
        <v>3396</v>
      </c>
      <c r="C353" s="318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331">
        <v>44420</v>
      </c>
      <c r="B354" s="401" t="s">
        <v>3398</v>
      </c>
      <c r="C354" s="318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331">
        <v>44426</v>
      </c>
      <c r="B355" s="401" t="s">
        <v>3406</v>
      </c>
      <c r="C355" s="319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331">
        <v>44427</v>
      </c>
      <c r="B356" s="401" t="s">
        <v>3408</v>
      </c>
      <c r="C356" s="319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331">
        <v>44433</v>
      </c>
      <c r="B357" s="401" t="s">
        <v>3422</v>
      </c>
      <c r="C357" s="319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331">
        <v>44435</v>
      </c>
      <c r="B358" s="401" t="s">
        <v>3424</v>
      </c>
      <c r="C358" s="319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331">
        <v>44440</v>
      </c>
      <c r="B359" s="329" t="s">
        <v>3444</v>
      </c>
      <c r="C359" s="319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331">
        <v>44441</v>
      </c>
      <c r="B360" s="329" t="s">
        <v>3446</v>
      </c>
      <c r="C360" s="319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331">
        <v>44448</v>
      </c>
      <c r="B361" s="329" t="s">
        <v>3440</v>
      </c>
      <c r="C361" s="318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331">
        <v>44449</v>
      </c>
      <c r="B362" s="329" t="s">
        <v>3442</v>
      </c>
      <c r="C362" s="318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331">
        <v>44453</v>
      </c>
      <c r="B363" s="329" t="s">
        <v>3456</v>
      </c>
      <c r="C363" s="319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331">
        <v>44454</v>
      </c>
      <c r="B364" s="329" t="s">
        <v>3458</v>
      </c>
      <c r="C364" s="319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331">
        <v>44460</v>
      </c>
      <c r="B365" s="329" t="s">
        <v>3464</v>
      </c>
      <c r="C365" s="319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331">
        <v>44461</v>
      </c>
      <c r="B366" s="329" t="s">
        <v>3466</v>
      </c>
      <c r="C366" s="319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331">
        <v>44469</v>
      </c>
      <c r="B367" s="329" t="s">
        <v>3476</v>
      </c>
      <c r="C367" s="319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331">
        <v>44469</v>
      </c>
      <c r="B368" s="329" t="s">
        <v>3478</v>
      </c>
      <c r="C368" s="319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331">
        <v>44475</v>
      </c>
      <c r="B369" s="402" t="s">
        <v>3490</v>
      </c>
      <c r="C369" s="318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331">
        <v>44477</v>
      </c>
      <c r="B370" s="402" t="s">
        <v>3492</v>
      </c>
      <c r="C370" s="318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331">
        <v>44482</v>
      </c>
      <c r="B371" s="402" t="s">
        <v>3496</v>
      </c>
      <c r="C371" s="319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331">
        <v>44483</v>
      </c>
      <c r="B372" s="402" t="s">
        <v>3498</v>
      </c>
      <c r="C372" s="318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331">
        <v>44489</v>
      </c>
      <c r="B373" s="402" t="s">
        <v>3500</v>
      </c>
      <c r="C373" s="318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331">
        <v>44491</v>
      </c>
      <c r="B374" s="402" t="s">
        <v>3513</v>
      </c>
      <c r="C374" s="319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331">
        <v>44496</v>
      </c>
      <c r="B375" s="402" t="s">
        <v>3519</v>
      </c>
      <c r="C375" s="319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331">
        <v>44498</v>
      </c>
      <c r="B376" s="402" t="s">
        <v>3520</v>
      </c>
      <c r="C376" s="319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334">
        <v>44568</v>
      </c>
      <c r="B377" s="97" t="s">
        <v>3670</v>
      </c>
      <c r="D377" s="69" t="s">
        <v>3521</v>
      </c>
      <c r="E377" s="306">
        <v>-5400</v>
      </c>
      <c r="F377" s="16">
        <v>18288</v>
      </c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331">
        <v>44504</v>
      </c>
      <c r="B378" s="329" t="s">
        <v>3538</v>
      </c>
      <c r="C378" s="319" t="s">
        <v>2934</v>
      </c>
      <c r="D378" s="69">
        <v>19247</v>
      </c>
      <c r="E378" s="34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331">
        <v>44510</v>
      </c>
      <c r="B379" s="329" t="s">
        <v>3536</v>
      </c>
      <c r="C379" s="318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331">
        <v>44511</v>
      </c>
      <c r="B380" s="329" t="s">
        <v>3537</v>
      </c>
      <c r="C380" s="318" t="s">
        <v>2798</v>
      </c>
      <c r="D380" s="69">
        <v>63692</v>
      </c>
      <c r="E380" s="51">
        <v>568596.28</v>
      </c>
      <c r="F380" s="16">
        <v>652232</v>
      </c>
      <c r="G380" s="410">
        <v>27808.26</v>
      </c>
      <c r="H380" s="410">
        <v>27763.49</v>
      </c>
      <c r="I380" s="282">
        <v>0</v>
      </c>
      <c r="J380" s="128">
        <f t="shared" si="18"/>
        <v>-59.134000000042761</v>
      </c>
    </row>
    <row r="381" spans="1:10" ht="51.75" x14ac:dyDescent="0.55000000000000004">
      <c r="A381" s="331">
        <v>44517</v>
      </c>
      <c r="B381" s="329" t="s">
        <v>3557</v>
      </c>
      <c r="C381" s="318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-59.134000000042761</v>
      </c>
    </row>
    <row r="382" spans="1:10" ht="48.75" x14ac:dyDescent="0.35">
      <c r="A382" s="331">
        <v>44519</v>
      </c>
      <c r="B382" s="329" t="s">
        <v>3558</v>
      </c>
      <c r="C382" s="319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-59.134000000042761</v>
      </c>
    </row>
    <row r="383" spans="1:10" ht="48.75" x14ac:dyDescent="0.35">
      <c r="A383" s="331">
        <v>44522</v>
      </c>
      <c r="B383" s="329" t="s">
        <v>3560</v>
      </c>
      <c r="C383" s="319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-59.134000000042761</v>
      </c>
    </row>
    <row r="384" spans="1:10" ht="48.75" x14ac:dyDescent="0.35">
      <c r="A384" s="331">
        <v>44526</v>
      </c>
      <c r="B384" s="329" t="s">
        <v>3559</v>
      </c>
      <c r="C384" s="319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-59.134000000042761</v>
      </c>
    </row>
    <row r="385" spans="1:10" ht="48.75" x14ac:dyDescent="0.35">
      <c r="A385" s="331">
        <v>44529</v>
      </c>
      <c r="B385" s="329" t="s">
        <v>3577</v>
      </c>
      <c r="C385" s="319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-59.134000000042761</v>
      </c>
    </row>
    <row r="386" spans="1:10" ht="64.5" customHeight="1" x14ac:dyDescent="0.55000000000000004">
      <c r="A386" s="331">
        <v>44532</v>
      </c>
      <c r="B386" s="404" t="s">
        <v>3586</v>
      </c>
      <c r="C386" s="318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-59.134000000042761</v>
      </c>
    </row>
    <row r="387" spans="1:10" ht="59.25" customHeight="1" x14ac:dyDescent="0.55000000000000004">
      <c r="A387" s="331">
        <v>44539</v>
      </c>
      <c r="B387" s="404" t="s">
        <v>3587</v>
      </c>
      <c r="C387" s="318" t="s">
        <v>2798</v>
      </c>
      <c r="D387" s="69" t="s">
        <v>3588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-59.134000000042761</v>
      </c>
    </row>
    <row r="388" spans="1:10" ht="54.75" customHeight="1" x14ac:dyDescent="0.35">
      <c r="A388" s="331">
        <v>44537</v>
      </c>
      <c r="B388" s="404" t="s">
        <v>3591</v>
      </c>
      <c r="C388" s="319" t="s">
        <v>2934</v>
      </c>
      <c r="D388" s="69" t="s">
        <v>3592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-59.134000000042761</v>
      </c>
    </row>
    <row r="389" spans="1:10" ht="48.75" x14ac:dyDescent="0.35">
      <c r="A389" s="331">
        <v>44538</v>
      </c>
      <c r="B389" s="404" t="s">
        <v>3593</v>
      </c>
      <c r="C389" s="319" t="s">
        <v>2934</v>
      </c>
      <c r="D389" s="69" t="s">
        <v>3594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-59.134000000042761</v>
      </c>
    </row>
    <row r="390" spans="1:10" ht="58.5" customHeight="1" x14ac:dyDescent="0.55000000000000004">
      <c r="A390" s="331">
        <v>44546</v>
      </c>
      <c r="B390" s="404" t="s">
        <v>3599</v>
      </c>
      <c r="C390" s="318" t="s">
        <v>2798</v>
      </c>
      <c r="D390" s="69" t="s">
        <v>3600</v>
      </c>
      <c r="E390" s="51">
        <v>566062.93999999994</v>
      </c>
      <c r="F390" s="16">
        <v>701817</v>
      </c>
      <c r="G390" s="9">
        <v>26968.22</v>
      </c>
      <c r="H390" s="9">
        <v>26968.22</v>
      </c>
      <c r="I390" s="11">
        <f t="shared" si="17"/>
        <v>0</v>
      </c>
      <c r="J390" s="128">
        <f t="shared" si="18"/>
        <v>-59.134000000042761</v>
      </c>
    </row>
    <row r="391" spans="1:10" ht="48.75" x14ac:dyDescent="0.35">
      <c r="A391" s="331">
        <v>44551</v>
      </c>
      <c r="B391" s="404" t="s">
        <v>3619</v>
      </c>
      <c r="C391" s="319" t="s">
        <v>2934</v>
      </c>
      <c r="D391" s="69" t="s">
        <v>3620</v>
      </c>
      <c r="E391" s="51">
        <v>581504</v>
      </c>
      <c r="F391" s="16">
        <v>712670</v>
      </c>
      <c r="G391" s="9">
        <v>28834.49</v>
      </c>
      <c r="H391" s="9">
        <v>28000</v>
      </c>
      <c r="I391" s="11">
        <f t="shared" si="17"/>
        <v>-834.4900000000016</v>
      </c>
      <c r="J391" s="128">
        <f t="shared" si="18"/>
        <v>-893.62400000004436</v>
      </c>
    </row>
    <row r="392" spans="1:10" ht="48.75" x14ac:dyDescent="0.35">
      <c r="A392" s="331">
        <v>44551</v>
      </c>
      <c r="B392" s="404" t="s">
        <v>3621</v>
      </c>
      <c r="C392" s="319" t="s">
        <v>2934</v>
      </c>
      <c r="D392" s="69" t="s">
        <v>3620</v>
      </c>
      <c r="E392" s="51">
        <v>17382.43</v>
      </c>
      <c r="F392" s="16">
        <v>712670</v>
      </c>
      <c r="G392" s="9"/>
      <c r="H392" s="9">
        <v>834.49</v>
      </c>
      <c r="I392" s="11">
        <f t="shared" si="17"/>
        <v>834.49</v>
      </c>
      <c r="J392" s="128">
        <f t="shared" si="18"/>
        <v>-59.134000000044352</v>
      </c>
    </row>
    <row r="393" spans="1:10" ht="57" customHeight="1" x14ac:dyDescent="0.35">
      <c r="A393" s="331">
        <v>44552</v>
      </c>
      <c r="B393" s="404" t="s">
        <v>3634</v>
      </c>
      <c r="C393" s="319" t="s">
        <v>2934</v>
      </c>
      <c r="D393" s="69" t="s">
        <v>3635</v>
      </c>
      <c r="E393" s="51">
        <v>596090.63</v>
      </c>
      <c r="F393" s="16">
        <v>711702</v>
      </c>
      <c r="G393" s="9">
        <v>28692.69</v>
      </c>
      <c r="H393" s="9">
        <v>28692.69</v>
      </c>
      <c r="I393" s="11">
        <f t="shared" si="17"/>
        <v>0</v>
      </c>
      <c r="J393" s="128">
        <f t="shared" si="18"/>
        <v>-59.134000000044352</v>
      </c>
    </row>
    <row r="394" spans="1:10" ht="48.75" x14ac:dyDescent="0.35">
      <c r="A394" s="331">
        <v>44553</v>
      </c>
      <c r="B394" s="404" t="s">
        <v>3636</v>
      </c>
      <c r="C394" s="319" t="s">
        <v>2934</v>
      </c>
      <c r="D394" s="69" t="s">
        <v>3637</v>
      </c>
      <c r="E394" s="51">
        <v>579218.31000000006</v>
      </c>
      <c r="F394" s="16">
        <v>714606</v>
      </c>
      <c r="G394" s="9">
        <v>27910.1</v>
      </c>
      <c r="H394" s="9">
        <v>27910.1</v>
      </c>
      <c r="I394" s="11">
        <f t="shared" si="17"/>
        <v>0</v>
      </c>
      <c r="J394" s="128">
        <f t="shared" si="18"/>
        <v>-59.134000000044352</v>
      </c>
    </row>
    <row r="395" spans="1:10" ht="54.75" customHeight="1" x14ac:dyDescent="0.35">
      <c r="A395" s="331">
        <v>44558</v>
      </c>
      <c r="B395" s="404" t="s">
        <v>3638</v>
      </c>
      <c r="C395" s="319" t="s">
        <v>2934</v>
      </c>
      <c r="D395" s="413" t="s">
        <v>3639</v>
      </c>
      <c r="E395" s="51">
        <v>520477.98</v>
      </c>
      <c r="F395" s="16">
        <v>717863</v>
      </c>
      <c r="G395" s="9">
        <v>25229.18</v>
      </c>
      <c r="H395" s="9">
        <v>25229.18</v>
      </c>
      <c r="I395" s="11">
        <f t="shared" si="17"/>
        <v>0</v>
      </c>
      <c r="J395" s="128">
        <f t="shared" si="18"/>
        <v>-59.134000000044352</v>
      </c>
    </row>
    <row r="396" spans="1:10" ht="48.75" x14ac:dyDescent="0.35">
      <c r="A396" s="331">
        <v>44559</v>
      </c>
      <c r="B396" s="404" t="s">
        <v>3666</v>
      </c>
      <c r="C396" s="319" t="s">
        <v>2934</v>
      </c>
      <c r="D396" s="69" t="s">
        <v>3653</v>
      </c>
      <c r="E396" s="51">
        <v>555003.18000000005</v>
      </c>
      <c r="F396" s="16">
        <v>721621</v>
      </c>
      <c r="G396" s="9">
        <v>26915.77</v>
      </c>
      <c r="H396" s="9">
        <v>26915.77</v>
      </c>
      <c r="I396" s="11">
        <f t="shared" si="17"/>
        <v>0</v>
      </c>
      <c r="J396" s="128">
        <f t="shared" si="18"/>
        <v>-59.134000000044352</v>
      </c>
    </row>
    <row r="397" spans="1:10" ht="48.75" x14ac:dyDescent="0.35">
      <c r="A397" s="408">
        <v>44567</v>
      </c>
      <c r="B397" s="409" t="s">
        <v>3665</v>
      </c>
      <c r="C397" s="319" t="s">
        <v>2934</v>
      </c>
      <c r="D397" s="69" t="s">
        <v>3667</v>
      </c>
      <c r="E397" s="51">
        <v>539082.92000000004</v>
      </c>
      <c r="F397" s="16">
        <v>34484</v>
      </c>
      <c r="G397" s="9">
        <v>26373.919999999998</v>
      </c>
      <c r="H397" s="9">
        <v>26373.919999999998</v>
      </c>
      <c r="I397" s="11">
        <f t="shared" si="17"/>
        <v>0</v>
      </c>
      <c r="J397" s="128">
        <f t="shared" si="18"/>
        <v>-59.134000000044352</v>
      </c>
    </row>
    <row r="398" spans="1:10" ht="64.5" x14ac:dyDescent="0.35">
      <c r="A398" s="331">
        <v>44568</v>
      </c>
      <c r="B398" s="409" t="s">
        <v>3671</v>
      </c>
      <c r="C398" s="319" t="s">
        <v>2934</v>
      </c>
      <c r="D398" s="69" t="s">
        <v>3672</v>
      </c>
      <c r="E398" s="51">
        <v>514512.42</v>
      </c>
      <c r="F398" s="16">
        <v>36007</v>
      </c>
      <c r="G398" s="9">
        <f>25393.84-185</f>
        <v>25208.84</v>
      </c>
      <c r="H398" s="9">
        <v>25208.84</v>
      </c>
      <c r="I398" s="11">
        <f t="shared" si="17"/>
        <v>0</v>
      </c>
      <c r="J398" s="128">
        <f t="shared" si="18"/>
        <v>-59.134000000044352</v>
      </c>
    </row>
    <row r="399" spans="1:10" ht="48.75" x14ac:dyDescent="0.35">
      <c r="A399" s="331">
        <v>44573</v>
      </c>
      <c r="B399" s="409" t="s">
        <v>3675</v>
      </c>
      <c r="C399" s="319" t="s">
        <v>2934</v>
      </c>
      <c r="D399" s="69" t="s">
        <v>3676</v>
      </c>
      <c r="E399" s="51">
        <v>477683.49</v>
      </c>
      <c r="F399" s="16">
        <v>39023</v>
      </c>
      <c r="G399" s="9">
        <v>23473.39</v>
      </c>
      <c r="H399" s="9">
        <v>23473.39</v>
      </c>
      <c r="I399" s="11">
        <f t="shared" si="17"/>
        <v>0</v>
      </c>
      <c r="J399" s="128">
        <f t="shared" si="18"/>
        <v>-59.134000000044352</v>
      </c>
    </row>
    <row r="400" spans="1:10" ht="48.75" x14ac:dyDescent="0.35">
      <c r="A400" s="331">
        <v>44573</v>
      </c>
      <c r="B400" s="409" t="s">
        <v>3677</v>
      </c>
      <c r="C400" s="319" t="s">
        <v>2934</v>
      </c>
      <c r="D400" s="69" t="s">
        <v>3678</v>
      </c>
      <c r="E400" s="51">
        <v>451463.53</v>
      </c>
      <c r="F400" s="16">
        <v>741321</v>
      </c>
      <c r="G400" s="9">
        <v>22184.94</v>
      </c>
      <c r="H400" s="9">
        <v>22184.964</v>
      </c>
      <c r="I400" s="11">
        <f t="shared" si="17"/>
        <v>2.4000000001251465E-2</v>
      </c>
      <c r="J400" s="128">
        <f t="shared" si="18"/>
        <v>-59.110000000043101</v>
      </c>
    </row>
    <row r="401" spans="1:11" ht="64.5" x14ac:dyDescent="0.35">
      <c r="A401" s="331">
        <v>44581</v>
      </c>
      <c r="B401" s="409" t="s">
        <v>3683</v>
      </c>
      <c r="C401" s="319" t="s">
        <v>2934</v>
      </c>
      <c r="D401" s="69" t="s">
        <v>3684</v>
      </c>
      <c r="E401" s="51">
        <v>454288.43</v>
      </c>
      <c r="F401" s="16">
        <v>750757</v>
      </c>
      <c r="G401" s="9">
        <f>22911.34-675</f>
        <v>22236.34</v>
      </c>
      <c r="H401" s="9">
        <v>22236.34</v>
      </c>
      <c r="I401" s="11">
        <f t="shared" si="17"/>
        <v>0</v>
      </c>
      <c r="J401" s="128">
        <f t="shared" si="18"/>
        <v>-59.110000000043101</v>
      </c>
    </row>
    <row r="402" spans="1:11" ht="48.75" x14ac:dyDescent="0.35">
      <c r="A402" s="331">
        <v>44581</v>
      </c>
      <c r="B402" s="409" t="s">
        <v>3685</v>
      </c>
      <c r="C402" s="319" t="s">
        <v>2934</v>
      </c>
      <c r="D402" s="69" t="s">
        <v>3686</v>
      </c>
      <c r="E402" s="51">
        <v>480005.51</v>
      </c>
      <c r="F402" s="16">
        <v>752882</v>
      </c>
      <c r="G402" s="9">
        <v>23495.13</v>
      </c>
      <c r="H402" s="9">
        <v>23495.13</v>
      </c>
      <c r="I402" s="11">
        <f t="shared" si="17"/>
        <v>0</v>
      </c>
      <c r="J402" s="128">
        <f t="shared" si="18"/>
        <v>-59.110000000043101</v>
      </c>
    </row>
    <row r="403" spans="1:11" ht="48.75" x14ac:dyDescent="0.35">
      <c r="A403" s="331">
        <v>44587</v>
      </c>
      <c r="B403" s="409" t="s">
        <v>3704</v>
      </c>
      <c r="C403" s="319" t="s">
        <v>2934</v>
      </c>
      <c r="D403" s="69" t="s">
        <v>3705</v>
      </c>
      <c r="E403" s="51">
        <v>534585.26</v>
      </c>
      <c r="F403" s="16">
        <v>761468</v>
      </c>
      <c r="G403" s="9">
        <v>25975.96</v>
      </c>
      <c r="H403" s="9">
        <v>25975.96</v>
      </c>
      <c r="I403" s="11">
        <f t="shared" si="17"/>
        <v>0</v>
      </c>
      <c r="J403" s="128">
        <f t="shared" si="18"/>
        <v>-59.110000000043101</v>
      </c>
    </row>
    <row r="404" spans="1:11" ht="48.75" x14ac:dyDescent="0.35">
      <c r="A404" s="331">
        <v>44589</v>
      </c>
      <c r="B404" s="409" t="s">
        <v>3706</v>
      </c>
      <c r="C404" s="319" t="s">
        <v>2934</v>
      </c>
      <c r="D404" s="69" t="s">
        <v>3707</v>
      </c>
      <c r="E404" s="51">
        <v>550998.31999999995</v>
      </c>
      <c r="F404" s="16">
        <v>762558</v>
      </c>
      <c r="G404" s="9">
        <v>26515.8</v>
      </c>
      <c r="H404" s="9">
        <v>26515.8</v>
      </c>
      <c r="I404" s="11">
        <f t="shared" si="17"/>
        <v>0</v>
      </c>
      <c r="J404" s="128">
        <f t="shared" si="18"/>
        <v>-59.110000000043101</v>
      </c>
    </row>
    <row r="405" spans="1:11" ht="48.75" x14ac:dyDescent="0.35">
      <c r="A405" s="331">
        <v>44593</v>
      </c>
      <c r="B405" s="313" t="s">
        <v>3718</v>
      </c>
      <c r="C405" s="319" t="s">
        <v>2934</v>
      </c>
      <c r="D405" s="69" t="s">
        <v>3719</v>
      </c>
      <c r="E405" s="51">
        <v>560695.04000000004</v>
      </c>
      <c r="F405" s="16">
        <v>773118</v>
      </c>
      <c r="G405" s="9">
        <v>27284.43</v>
      </c>
      <c r="H405" s="9">
        <v>27284.43</v>
      </c>
      <c r="I405" s="11">
        <f t="shared" si="17"/>
        <v>0</v>
      </c>
      <c r="J405" s="128">
        <f t="shared" si="18"/>
        <v>-59.110000000043101</v>
      </c>
    </row>
    <row r="406" spans="1:11" ht="48.75" x14ac:dyDescent="0.35">
      <c r="A406" s="331">
        <v>44594</v>
      </c>
      <c r="B406" s="313" t="s">
        <v>3720</v>
      </c>
      <c r="C406" s="319" t="s">
        <v>2934</v>
      </c>
      <c r="D406" s="69" t="s">
        <v>3721</v>
      </c>
      <c r="E406" s="51">
        <v>527487.35</v>
      </c>
      <c r="F406" s="16">
        <v>771480</v>
      </c>
      <c r="G406" s="9">
        <v>25693.49</v>
      </c>
      <c r="H406" s="9">
        <v>25693.49</v>
      </c>
      <c r="I406" s="11">
        <f t="shared" si="17"/>
        <v>0</v>
      </c>
      <c r="J406" s="128">
        <f t="shared" si="18"/>
        <v>-59.110000000043101</v>
      </c>
    </row>
    <row r="407" spans="1:11" ht="48.75" customHeight="1" x14ac:dyDescent="0.25">
      <c r="A407" s="331">
        <v>44601</v>
      </c>
      <c r="B407" s="445" t="s">
        <v>3726</v>
      </c>
      <c r="C407" s="447" t="s">
        <v>2934</v>
      </c>
      <c r="D407" s="69" t="s">
        <v>3727</v>
      </c>
      <c r="E407" s="51">
        <v>459630.96</v>
      </c>
      <c r="F407" s="16">
        <v>779580</v>
      </c>
      <c r="G407" s="9">
        <v>22521.1</v>
      </c>
      <c r="H407" s="9">
        <v>22271.1</v>
      </c>
      <c r="I407" s="11">
        <f t="shared" si="17"/>
        <v>-250</v>
      </c>
      <c r="J407" s="128">
        <f t="shared" si="18"/>
        <v>-309.1100000000431</v>
      </c>
      <c r="K407" s="9"/>
    </row>
    <row r="408" spans="1:11" ht="15.75" x14ac:dyDescent="0.25">
      <c r="A408" s="331"/>
      <c r="B408" s="446"/>
      <c r="C408" s="447"/>
      <c r="D408" s="413" t="s">
        <v>3639</v>
      </c>
      <c r="E408" s="51"/>
      <c r="F408" s="16" t="s">
        <v>3728</v>
      </c>
      <c r="G408" s="9"/>
      <c r="H408" s="9">
        <v>250</v>
      </c>
      <c r="I408" s="11">
        <f t="shared" si="17"/>
        <v>250</v>
      </c>
      <c r="J408" s="128">
        <f t="shared" si="18"/>
        <v>-59.110000000043101</v>
      </c>
      <c r="K408" s="9"/>
    </row>
    <row r="409" spans="1:11" ht="56.25" customHeight="1" x14ac:dyDescent="0.35">
      <c r="A409" s="331">
        <v>44602</v>
      </c>
      <c r="B409" s="414" t="s">
        <v>3729</v>
      </c>
      <c r="C409" s="415" t="s">
        <v>2934</v>
      </c>
      <c r="D409" s="69" t="s">
        <v>3730</v>
      </c>
      <c r="E409" s="51">
        <v>433305.93</v>
      </c>
      <c r="F409" s="16">
        <v>782885</v>
      </c>
      <c r="G409" s="9">
        <v>21164.75</v>
      </c>
      <c r="H409" s="9">
        <v>21164.75</v>
      </c>
      <c r="I409" s="11">
        <f t="shared" si="17"/>
        <v>0</v>
      </c>
      <c r="J409" s="128">
        <f t="shared" si="18"/>
        <v>-59.110000000043101</v>
      </c>
      <c r="K409" s="9"/>
    </row>
    <row r="410" spans="1:11" ht="47.25" customHeight="1" x14ac:dyDescent="0.35">
      <c r="A410" s="331">
        <v>44608</v>
      </c>
      <c r="B410" s="414" t="s">
        <v>3740</v>
      </c>
      <c r="C410" s="415" t="s">
        <v>2934</v>
      </c>
      <c r="D410" s="69" t="s">
        <v>3741</v>
      </c>
      <c r="E410" s="51">
        <v>504823.91</v>
      </c>
      <c r="F410" s="16">
        <v>790025</v>
      </c>
      <c r="G410" s="9">
        <v>24746.27</v>
      </c>
      <c r="H410" s="9">
        <v>24746.27</v>
      </c>
      <c r="I410" s="11">
        <f t="shared" si="17"/>
        <v>0</v>
      </c>
      <c r="J410" s="128">
        <f t="shared" si="18"/>
        <v>-59.110000000043101</v>
      </c>
      <c r="K410" s="9"/>
    </row>
    <row r="411" spans="1:11" ht="47.25" customHeight="1" x14ac:dyDescent="0.35">
      <c r="A411" s="331">
        <v>44609</v>
      </c>
      <c r="B411" s="414" t="s">
        <v>3742</v>
      </c>
      <c r="C411" s="415" t="s">
        <v>2934</v>
      </c>
      <c r="D411" s="69" t="s">
        <v>3743</v>
      </c>
      <c r="E411" s="51">
        <v>495861.04</v>
      </c>
      <c r="F411" s="16">
        <v>793889</v>
      </c>
      <c r="G411" s="9">
        <v>24402.61</v>
      </c>
      <c r="H411" s="9">
        <v>24402.61</v>
      </c>
      <c r="I411" s="11">
        <f t="shared" si="17"/>
        <v>0</v>
      </c>
      <c r="J411" s="128">
        <f t="shared" si="18"/>
        <v>-59.110000000043101</v>
      </c>
      <c r="K411" s="9"/>
    </row>
    <row r="412" spans="1:11" ht="48.75" x14ac:dyDescent="0.35">
      <c r="A412" s="331">
        <v>44615</v>
      </c>
      <c r="B412" s="414" t="s">
        <v>3762</v>
      </c>
      <c r="C412" s="415" t="s">
        <v>2934</v>
      </c>
      <c r="D412" s="69" t="s">
        <v>3763</v>
      </c>
      <c r="E412" s="51">
        <v>589936.24</v>
      </c>
      <c r="F412" s="16">
        <v>804979</v>
      </c>
      <c r="G412" s="9">
        <v>29042.3</v>
      </c>
      <c r="H412" s="9">
        <v>29042.3</v>
      </c>
      <c r="I412" s="11">
        <f t="shared" si="17"/>
        <v>0</v>
      </c>
      <c r="J412" s="128">
        <f t="shared" si="18"/>
        <v>-59.110000000043101</v>
      </c>
      <c r="K412" s="9"/>
    </row>
    <row r="413" spans="1:11" ht="48.75" x14ac:dyDescent="0.35">
      <c r="A413" s="331">
        <v>44616</v>
      </c>
      <c r="B413" s="414" t="s">
        <v>3764</v>
      </c>
      <c r="C413" s="415" t="s">
        <v>2934</v>
      </c>
      <c r="D413" s="69" t="s">
        <v>3765</v>
      </c>
      <c r="E413" s="51">
        <v>607618.05000000005</v>
      </c>
      <c r="F413" s="16">
        <v>805125</v>
      </c>
      <c r="G413" s="9">
        <v>29539.040000000001</v>
      </c>
      <c r="H413" s="9">
        <v>29539.040000000001</v>
      </c>
      <c r="I413" s="11">
        <f t="shared" si="17"/>
        <v>0</v>
      </c>
      <c r="J413" s="128">
        <f t="shared" si="18"/>
        <v>-59.110000000043101</v>
      </c>
      <c r="K413" s="9"/>
    </row>
    <row r="414" spans="1:11" ht="48.75" x14ac:dyDescent="0.35">
      <c r="A414" s="331">
        <v>44623</v>
      </c>
      <c r="B414" s="416" t="s">
        <v>3772</v>
      </c>
      <c r="C414" s="415" t="s">
        <v>2934</v>
      </c>
      <c r="D414" s="69" t="s">
        <v>3773</v>
      </c>
      <c r="E414" s="51">
        <v>665394.47</v>
      </c>
      <c r="F414" s="16">
        <v>817197</v>
      </c>
      <c r="G414" s="9">
        <v>32261.55</v>
      </c>
      <c r="H414" s="9">
        <v>32261.55</v>
      </c>
      <c r="I414" s="11">
        <f t="shared" si="17"/>
        <v>0</v>
      </c>
      <c r="J414" s="128">
        <f t="shared" si="18"/>
        <v>-59.110000000043101</v>
      </c>
      <c r="K414" s="9"/>
    </row>
    <row r="415" spans="1:11" ht="48.75" x14ac:dyDescent="0.35">
      <c r="A415" s="331">
        <v>44629</v>
      </c>
      <c r="B415" s="416" t="s">
        <v>3774</v>
      </c>
      <c r="C415" s="415" t="s">
        <v>2934</v>
      </c>
      <c r="D415" s="342" t="s">
        <v>3775</v>
      </c>
      <c r="E415" s="51">
        <v>731010.26</v>
      </c>
      <c r="F415" s="16">
        <v>822322</v>
      </c>
      <c r="G415" s="9">
        <v>34530.480000000003</v>
      </c>
      <c r="H415" s="9">
        <v>34530.480000000003</v>
      </c>
      <c r="I415" s="11">
        <f t="shared" si="17"/>
        <v>0</v>
      </c>
      <c r="J415" s="128">
        <f t="shared" si="18"/>
        <v>-59.110000000043101</v>
      </c>
      <c r="K415" s="9"/>
    </row>
    <row r="416" spans="1:11" ht="54" x14ac:dyDescent="0.7">
      <c r="A416" s="331">
        <v>44630</v>
      </c>
      <c r="B416" s="416" t="s">
        <v>3778</v>
      </c>
      <c r="C416" s="417" t="s">
        <v>2798</v>
      </c>
      <c r="D416" s="69" t="s">
        <v>3779</v>
      </c>
      <c r="E416" s="51">
        <v>708810.27</v>
      </c>
      <c r="F416" s="16">
        <v>824039</v>
      </c>
      <c r="G416" s="9">
        <v>33497.65</v>
      </c>
      <c r="H416" s="9">
        <v>33497.65</v>
      </c>
      <c r="I416" s="11">
        <f t="shared" si="17"/>
        <v>0</v>
      </c>
      <c r="J416" s="128">
        <f t="shared" si="18"/>
        <v>-59.110000000043101</v>
      </c>
      <c r="K416" s="9"/>
    </row>
    <row r="417" spans="1:11" ht="47.25" x14ac:dyDescent="0.35">
      <c r="A417" s="331">
        <v>44635</v>
      </c>
      <c r="B417" s="418" t="s">
        <v>3789</v>
      </c>
      <c r="C417" s="415" t="s">
        <v>2934</v>
      </c>
      <c r="D417" s="69" t="s">
        <v>3788</v>
      </c>
      <c r="E417" s="51">
        <v>657277.11</v>
      </c>
      <c r="F417" s="16">
        <v>833940</v>
      </c>
      <c r="G417" s="9">
        <v>31508.97</v>
      </c>
      <c r="H417" s="9">
        <v>31508.97</v>
      </c>
      <c r="I417" s="11">
        <f t="shared" ref="I417:I489" si="19">H417-G417</f>
        <v>0</v>
      </c>
      <c r="J417" s="128">
        <f t="shared" si="18"/>
        <v>-59.110000000043101</v>
      </c>
      <c r="K417" s="9"/>
    </row>
    <row r="418" spans="1:11" ht="47.25" x14ac:dyDescent="0.35">
      <c r="A418" s="331">
        <v>44637</v>
      </c>
      <c r="B418" s="418" t="s">
        <v>3800</v>
      </c>
      <c r="C418" s="415" t="s">
        <v>2934</v>
      </c>
      <c r="D418" s="69" t="s">
        <v>3801</v>
      </c>
      <c r="E418" s="51">
        <v>647326.06000000006</v>
      </c>
      <c r="F418" s="16">
        <v>834246</v>
      </c>
      <c r="G418" s="9">
        <v>31106.49</v>
      </c>
      <c r="H418" s="9">
        <v>31106.49</v>
      </c>
      <c r="I418" s="11">
        <f t="shared" si="19"/>
        <v>0</v>
      </c>
      <c r="J418" s="128">
        <f t="shared" si="18"/>
        <v>-59.110000000043101</v>
      </c>
      <c r="K418" s="9"/>
    </row>
    <row r="419" spans="1:11" ht="47.25" x14ac:dyDescent="0.35">
      <c r="A419" s="331">
        <v>44643</v>
      </c>
      <c r="B419" s="418" t="s">
        <v>3807</v>
      </c>
      <c r="C419" s="415" t="s">
        <v>2934</v>
      </c>
      <c r="D419" s="69" t="s">
        <v>3806</v>
      </c>
      <c r="E419" s="51">
        <v>588146.31999999995</v>
      </c>
      <c r="F419" s="16">
        <v>842495</v>
      </c>
      <c r="G419" s="9">
        <v>28975.58</v>
      </c>
      <c r="H419" s="9">
        <v>28975.58</v>
      </c>
      <c r="I419" s="11">
        <f t="shared" si="19"/>
        <v>0</v>
      </c>
      <c r="J419" s="128">
        <f t="shared" si="18"/>
        <v>-59.110000000043101</v>
      </c>
      <c r="K419" s="9"/>
    </row>
    <row r="420" spans="1:11" ht="54.75" customHeight="1" x14ac:dyDescent="0.35">
      <c r="A420" s="331">
        <v>44644</v>
      </c>
      <c r="B420" s="418" t="s">
        <v>3808</v>
      </c>
      <c r="C420" s="415" t="s">
        <v>2934</v>
      </c>
      <c r="D420" s="69" t="s">
        <v>3809</v>
      </c>
      <c r="E420" s="51">
        <v>597727.1</v>
      </c>
      <c r="F420" s="16">
        <v>843804</v>
      </c>
      <c r="G420" s="9">
        <v>29612.44</v>
      </c>
      <c r="H420" s="9">
        <v>29612.44</v>
      </c>
      <c r="I420" s="11">
        <f t="shared" si="19"/>
        <v>0</v>
      </c>
      <c r="J420" s="128">
        <f t="shared" si="18"/>
        <v>-59.110000000043101</v>
      </c>
      <c r="K420" s="9"/>
    </row>
    <row r="421" spans="1:11" ht="47.25" x14ac:dyDescent="0.35">
      <c r="A421" s="331">
        <v>44648</v>
      </c>
      <c r="B421" s="418" t="s">
        <v>3820</v>
      </c>
      <c r="C421" s="415" t="s">
        <v>2934</v>
      </c>
      <c r="D421" s="69" t="s">
        <v>3821</v>
      </c>
      <c r="E421" s="51">
        <v>606941.44999999995</v>
      </c>
      <c r="F421" s="16">
        <v>852660</v>
      </c>
      <c r="G421" s="9">
        <v>30377.45</v>
      </c>
      <c r="H421" s="9">
        <v>30377.45</v>
      </c>
      <c r="I421" s="11">
        <f t="shared" si="19"/>
        <v>0</v>
      </c>
      <c r="J421" s="128">
        <f t="shared" si="18"/>
        <v>-59.110000000043101</v>
      </c>
      <c r="K421" s="9"/>
    </row>
    <row r="422" spans="1:11" ht="53.25" customHeight="1" x14ac:dyDescent="0.35">
      <c r="A422" s="331">
        <v>44650</v>
      </c>
      <c r="B422" s="418" t="s">
        <v>3822</v>
      </c>
      <c r="C422" s="415" t="s">
        <v>2934</v>
      </c>
      <c r="D422" s="69" t="s">
        <v>3823</v>
      </c>
      <c r="E422" s="51">
        <v>618725.05000000005</v>
      </c>
      <c r="F422" s="16">
        <v>853742</v>
      </c>
      <c r="G422" s="9">
        <v>30971.87</v>
      </c>
      <c r="H422" s="9">
        <v>30971.87</v>
      </c>
      <c r="I422" s="11">
        <f t="shared" si="19"/>
        <v>0</v>
      </c>
      <c r="J422" s="128">
        <f t="shared" si="18"/>
        <v>-59.110000000043101</v>
      </c>
      <c r="K422" s="9"/>
    </row>
    <row r="423" spans="1:11" ht="53.25" customHeight="1" x14ac:dyDescent="0.35">
      <c r="A423" s="331">
        <v>44657</v>
      </c>
      <c r="B423" s="420" t="s">
        <v>3836</v>
      </c>
      <c r="C423" s="415" t="s">
        <v>2934</v>
      </c>
      <c r="D423" s="69" t="s">
        <v>3837</v>
      </c>
      <c r="E423" s="51">
        <v>638656.64</v>
      </c>
      <c r="F423" s="16">
        <v>862839</v>
      </c>
      <c r="G423" s="9">
        <v>31648</v>
      </c>
      <c r="H423" s="9">
        <v>31648</v>
      </c>
      <c r="I423" s="11">
        <f t="shared" si="19"/>
        <v>0</v>
      </c>
      <c r="J423" s="128">
        <f t="shared" si="18"/>
        <v>-59.110000000043101</v>
      </c>
      <c r="K423" s="9"/>
    </row>
    <row r="424" spans="1:11" ht="47.25" x14ac:dyDescent="0.7">
      <c r="A424" s="331">
        <v>44658</v>
      </c>
      <c r="B424" s="420" t="s">
        <v>3834</v>
      </c>
      <c r="C424" s="417" t="s">
        <v>2798</v>
      </c>
      <c r="D424" s="69" t="s">
        <v>3835</v>
      </c>
      <c r="E424" s="51">
        <v>614569.93000000005</v>
      </c>
      <c r="F424" s="16">
        <v>865435</v>
      </c>
      <c r="G424" s="9">
        <v>30522.47</v>
      </c>
      <c r="H424" s="9">
        <v>30522.47</v>
      </c>
      <c r="I424" s="11">
        <f t="shared" si="19"/>
        <v>0</v>
      </c>
      <c r="J424" s="128">
        <f t="shared" ref="J424:J436" si="20">J423+I424</f>
        <v>-59.110000000043101</v>
      </c>
      <c r="K424" s="9"/>
    </row>
    <row r="425" spans="1:11" ht="47.25" x14ac:dyDescent="0.35">
      <c r="A425" s="331">
        <v>44663</v>
      </c>
      <c r="B425" s="420" t="s">
        <v>3842</v>
      </c>
      <c r="C425" s="415" t="s">
        <v>2934</v>
      </c>
      <c r="D425" s="69">
        <v>35030</v>
      </c>
      <c r="E425" s="51">
        <v>622404.85</v>
      </c>
      <c r="F425" s="16">
        <v>873775</v>
      </c>
      <c r="G425" s="9">
        <v>31339.62</v>
      </c>
      <c r="H425" s="9">
        <v>31339.62</v>
      </c>
      <c r="I425" s="11">
        <f t="shared" si="19"/>
        <v>0</v>
      </c>
      <c r="J425" s="128">
        <f t="shared" si="20"/>
        <v>-59.110000000043101</v>
      </c>
      <c r="K425" s="9"/>
    </row>
    <row r="426" spans="1:11" ht="47.25" x14ac:dyDescent="0.35">
      <c r="A426" s="331">
        <v>44669</v>
      </c>
      <c r="B426" s="420" t="s">
        <v>3853</v>
      </c>
      <c r="C426" s="415" t="s">
        <v>2934</v>
      </c>
      <c r="D426" s="69">
        <v>44122</v>
      </c>
      <c r="E426" s="51">
        <v>686303.61</v>
      </c>
      <c r="F426" s="16">
        <v>883477</v>
      </c>
      <c r="G426" s="9">
        <v>34557.08</v>
      </c>
      <c r="H426" s="9">
        <v>34557.08</v>
      </c>
      <c r="I426" s="11">
        <f t="shared" si="19"/>
        <v>0</v>
      </c>
      <c r="J426" s="128">
        <f t="shared" si="20"/>
        <v>-59.110000000043101</v>
      </c>
      <c r="K426" s="9"/>
    </row>
    <row r="427" spans="1:11" ht="47.25" x14ac:dyDescent="0.7">
      <c r="A427" s="331">
        <v>44671</v>
      </c>
      <c r="B427" s="420" t="s">
        <v>3843</v>
      </c>
      <c r="C427" s="417" t="s">
        <v>2798</v>
      </c>
      <c r="D427" s="69">
        <v>35040</v>
      </c>
      <c r="E427" s="51">
        <v>669913.69999999995</v>
      </c>
      <c r="F427" s="16">
        <v>884106</v>
      </c>
      <c r="G427" s="9">
        <v>33437.17</v>
      </c>
      <c r="H427" s="9">
        <v>33437.17</v>
      </c>
      <c r="I427" s="11">
        <f t="shared" si="19"/>
        <v>0</v>
      </c>
      <c r="J427" s="128">
        <f t="shared" si="20"/>
        <v>-59.110000000043101</v>
      </c>
      <c r="K427" s="9"/>
    </row>
    <row r="428" spans="1:11" ht="47.25" x14ac:dyDescent="0.7">
      <c r="A428" s="331">
        <v>44671</v>
      </c>
      <c r="B428" s="420" t="s">
        <v>3844</v>
      </c>
      <c r="C428" s="417" t="s">
        <v>2798</v>
      </c>
      <c r="D428" s="69">
        <v>35041</v>
      </c>
      <c r="E428" s="51">
        <v>690284.09</v>
      </c>
      <c r="F428" s="16">
        <v>885698</v>
      </c>
      <c r="G428" s="9">
        <v>34453.910000000003</v>
      </c>
      <c r="H428" s="9">
        <v>34453.910000000003</v>
      </c>
      <c r="I428" s="11">
        <f t="shared" si="19"/>
        <v>0</v>
      </c>
      <c r="J428" s="128">
        <f t="shared" si="20"/>
        <v>-59.110000000043101</v>
      </c>
      <c r="K428" s="9"/>
    </row>
    <row r="429" spans="1:11" ht="47.25" x14ac:dyDescent="0.7">
      <c r="A429" s="331">
        <v>44673</v>
      </c>
      <c r="B429" s="420" t="s">
        <v>3854</v>
      </c>
      <c r="C429" s="417" t="s">
        <v>2798</v>
      </c>
      <c r="D429" s="69">
        <v>35049</v>
      </c>
      <c r="E429" s="51">
        <v>733055.89</v>
      </c>
      <c r="F429" s="16">
        <v>889592</v>
      </c>
      <c r="G429" s="9">
        <v>36057.839999999997</v>
      </c>
      <c r="H429" s="9">
        <v>36057.839999999997</v>
      </c>
      <c r="I429" s="11">
        <f t="shared" si="19"/>
        <v>0</v>
      </c>
      <c r="J429" s="128">
        <f t="shared" si="20"/>
        <v>-59.110000000043101</v>
      </c>
      <c r="K429" s="9"/>
    </row>
    <row r="430" spans="1:11" ht="47.25" x14ac:dyDescent="0.35">
      <c r="A430" s="331">
        <v>44678</v>
      </c>
      <c r="B430" s="420" t="s">
        <v>3865</v>
      </c>
      <c r="C430" s="415" t="s">
        <v>2934</v>
      </c>
      <c r="D430" s="69">
        <v>35042</v>
      </c>
      <c r="E430" s="51">
        <v>760236.32</v>
      </c>
      <c r="F430" s="16">
        <v>893672</v>
      </c>
      <c r="G430" s="9">
        <v>37175.370000000003</v>
      </c>
      <c r="H430" s="9">
        <v>37175.370000000003</v>
      </c>
      <c r="I430" s="11">
        <f t="shared" si="19"/>
        <v>0</v>
      </c>
      <c r="J430" s="128">
        <f t="shared" si="20"/>
        <v>-59.110000000043101</v>
      </c>
      <c r="K430" s="9"/>
    </row>
    <row r="431" spans="1:11" ht="47.25" x14ac:dyDescent="0.7">
      <c r="A431" s="331">
        <v>44679</v>
      </c>
      <c r="B431" s="420" t="s">
        <v>3860</v>
      </c>
      <c r="C431" s="417" t="s">
        <v>2798</v>
      </c>
      <c r="D431" s="69">
        <v>35095</v>
      </c>
      <c r="E431" s="51">
        <v>786237.77</v>
      </c>
      <c r="F431" s="16">
        <v>895110</v>
      </c>
      <c r="G431" s="9">
        <v>38343.71</v>
      </c>
      <c r="H431" s="9">
        <v>38343.71</v>
      </c>
      <c r="I431" s="11">
        <f t="shared" si="19"/>
        <v>0</v>
      </c>
      <c r="J431" s="128">
        <f t="shared" si="20"/>
        <v>-59.110000000043101</v>
      </c>
      <c r="K431" s="9"/>
    </row>
    <row r="432" spans="1:11" ht="47.25" x14ac:dyDescent="0.7">
      <c r="A432" s="331">
        <v>44680</v>
      </c>
      <c r="B432" s="420" t="s">
        <v>3859</v>
      </c>
      <c r="C432" s="417" t="s">
        <v>2798</v>
      </c>
      <c r="D432" s="69">
        <v>35043</v>
      </c>
      <c r="E432" s="51">
        <v>790735.43</v>
      </c>
      <c r="F432" s="16">
        <v>8996661</v>
      </c>
      <c r="G432" s="9">
        <v>38628.99</v>
      </c>
      <c r="H432" s="9">
        <v>38628.99</v>
      </c>
      <c r="I432" s="11">
        <f t="shared" si="19"/>
        <v>0</v>
      </c>
      <c r="J432" s="128">
        <f t="shared" si="20"/>
        <v>-59.110000000043101</v>
      </c>
      <c r="K432" s="9"/>
    </row>
    <row r="433" spans="1:11" ht="59.25" customHeight="1" x14ac:dyDescent="0.7">
      <c r="A433" s="331">
        <v>44685</v>
      </c>
      <c r="B433" s="424" t="s">
        <v>3878</v>
      </c>
      <c r="C433" s="417" t="s">
        <v>2798</v>
      </c>
      <c r="D433" s="69">
        <v>35044</v>
      </c>
      <c r="E433" s="51">
        <v>851045.89</v>
      </c>
      <c r="F433" s="16">
        <v>903432</v>
      </c>
      <c r="G433" s="9">
        <v>41894.550000000003</v>
      </c>
      <c r="H433" s="9">
        <v>41894.550000000003</v>
      </c>
      <c r="I433" s="11">
        <f t="shared" si="19"/>
        <v>0</v>
      </c>
      <c r="J433" s="128">
        <f t="shared" si="20"/>
        <v>-59.110000000043101</v>
      </c>
      <c r="K433" s="9"/>
    </row>
    <row r="434" spans="1:11" ht="59.25" customHeight="1" x14ac:dyDescent="0.35">
      <c r="A434" s="331">
        <v>44687</v>
      </c>
      <c r="B434" s="424" t="s">
        <v>3894</v>
      </c>
      <c r="C434" s="415" t="s">
        <v>2934</v>
      </c>
      <c r="D434" s="69">
        <v>35089</v>
      </c>
      <c r="E434" s="51">
        <v>834316.23</v>
      </c>
      <c r="F434" s="16">
        <v>905937</v>
      </c>
      <c r="G434" s="9">
        <v>41446.410000000003</v>
      </c>
      <c r="H434" s="9">
        <v>41446.410000000003</v>
      </c>
      <c r="I434" s="11">
        <f t="shared" si="19"/>
        <v>0</v>
      </c>
      <c r="J434" s="128">
        <f t="shared" si="20"/>
        <v>-59.110000000043101</v>
      </c>
      <c r="K434" s="9"/>
    </row>
    <row r="435" spans="1:11" ht="47.25" x14ac:dyDescent="0.7">
      <c r="A435" s="331">
        <v>44690</v>
      </c>
      <c r="B435" s="424" t="s">
        <v>3879</v>
      </c>
      <c r="C435" s="417" t="s">
        <v>2798</v>
      </c>
      <c r="D435" s="69">
        <v>35045</v>
      </c>
      <c r="E435" s="51">
        <v>842404.33</v>
      </c>
      <c r="F435" s="16">
        <v>910052</v>
      </c>
      <c r="G435" s="9">
        <v>41365.300000000003</v>
      </c>
      <c r="H435" s="9">
        <v>41365.300000000003</v>
      </c>
      <c r="I435" s="11">
        <f t="shared" si="19"/>
        <v>0</v>
      </c>
      <c r="J435" s="128">
        <f t="shared" si="20"/>
        <v>-59.110000000043101</v>
      </c>
      <c r="K435" s="9"/>
    </row>
    <row r="436" spans="1:11" ht="47.25" x14ac:dyDescent="0.7">
      <c r="A436" s="331">
        <v>44693</v>
      </c>
      <c r="B436" s="424" t="s">
        <v>3880</v>
      </c>
      <c r="C436" s="417" t="s">
        <v>2798</v>
      </c>
      <c r="D436" s="69" t="s">
        <v>3881</v>
      </c>
      <c r="E436" s="51">
        <v>835038.73</v>
      </c>
      <c r="F436" s="16">
        <v>914168</v>
      </c>
      <c r="G436" s="9">
        <v>41175.480000000003</v>
      </c>
      <c r="H436" s="9">
        <v>41175.480000000003</v>
      </c>
      <c r="I436" s="11">
        <f t="shared" si="19"/>
        <v>0</v>
      </c>
      <c r="J436" s="128">
        <f t="shared" si="20"/>
        <v>-59.110000000043101</v>
      </c>
      <c r="K436" s="9"/>
    </row>
    <row r="437" spans="1:11" ht="47.25" x14ac:dyDescent="0.7">
      <c r="A437" s="331">
        <v>44694</v>
      </c>
      <c r="B437" s="424" t="s">
        <v>3882</v>
      </c>
      <c r="C437" s="417" t="s">
        <v>2798</v>
      </c>
      <c r="D437" s="69" t="s">
        <v>3883</v>
      </c>
      <c r="E437" s="51">
        <v>871329.32</v>
      </c>
      <c r="F437" s="16">
        <v>915976</v>
      </c>
      <c r="G437" s="9">
        <v>43242.15</v>
      </c>
      <c r="H437" s="9">
        <v>43242.15</v>
      </c>
      <c r="I437" s="11">
        <f t="shared" si="19"/>
        <v>0</v>
      </c>
      <c r="J437" s="128">
        <f t="shared" ref="J437:J496" si="21">J436+I437</f>
        <v>-59.110000000043101</v>
      </c>
      <c r="K437" s="9"/>
    </row>
    <row r="438" spans="1:11" ht="57" customHeight="1" x14ac:dyDescent="0.35">
      <c r="A438" s="331">
        <v>44697</v>
      </c>
      <c r="B438" s="424" t="s">
        <v>3897</v>
      </c>
      <c r="C438" s="415" t="s">
        <v>2934</v>
      </c>
      <c r="D438" s="69" t="s">
        <v>3898</v>
      </c>
      <c r="E438" s="51">
        <v>811286.29</v>
      </c>
      <c r="F438" s="16">
        <v>919903</v>
      </c>
      <c r="G438" s="9">
        <v>40322.379999999997</v>
      </c>
      <c r="H438" s="9">
        <v>40322.379999999997</v>
      </c>
      <c r="I438" s="11">
        <f t="shared" si="19"/>
        <v>0</v>
      </c>
      <c r="J438" s="128">
        <f t="shared" si="21"/>
        <v>-59.110000000043101</v>
      </c>
      <c r="K438" s="9"/>
    </row>
    <row r="439" spans="1:11" ht="47.25" x14ac:dyDescent="0.35">
      <c r="A439" s="331">
        <v>44699</v>
      </c>
      <c r="B439" s="424" t="s">
        <v>3905</v>
      </c>
      <c r="C439" s="415" t="s">
        <v>2934</v>
      </c>
      <c r="D439" s="69" t="s">
        <v>3906</v>
      </c>
      <c r="E439" s="51">
        <v>729080</v>
      </c>
      <c r="F439" s="16">
        <v>925770</v>
      </c>
      <c r="G439" s="9">
        <v>36511.14</v>
      </c>
      <c r="H439" s="9">
        <v>36511.54</v>
      </c>
      <c r="I439" s="11">
        <f t="shared" si="19"/>
        <v>0.40000000000145519</v>
      </c>
      <c r="J439" s="128">
        <f t="shared" si="21"/>
        <v>-58.710000000041646</v>
      </c>
      <c r="K439" s="9"/>
    </row>
    <row r="440" spans="1:11" ht="47.25" x14ac:dyDescent="0.35">
      <c r="A440" s="331">
        <v>44700</v>
      </c>
      <c r="B440" s="424" t="s">
        <v>3907</v>
      </c>
      <c r="C440" s="415" t="s">
        <v>2934</v>
      </c>
      <c r="D440" s="69" t="s">
        <v>3908</v>
      </c>
      <c r="E440" s="51">
        <v>717816.85</v>
      </c>
      <c r="F440" s="16">
        <v>927952</v>
      </c>
      <c r="G440" s="9">
        <v>36025.94</v>
      </c>
      <c r="H440" s="9">
        <v>36025.94</v>
      </c>
      <c r="I440" s="11">
        <f t="shared" si="19"/>
        <v>0</v>
      </c>
      <c r="J440" s="128">
        <f t="shared" si="21"/>
        <v>-58.710000000041646</v>
      </c>
      <c r="K440" s="9"/>
    </row>
    <row r="441" spans="1:11" ht="54.75" customHeight="1" x14ac:dyDescent="0.7">
      <c r="A441" s="331">
        <v>44706</v>
      </c>
      <c r="B441" s="424" t="s">
        <v>3909</v>
      </c>
      <c r="C441" s="417" t="s">
        <v>2798</v>
      </c>
      <c r="D441" s="69" t="s">
        <v>3910</v>
      </c>
      <c r="E441" s="51">
        <v>750614.48</v>
      </c>
      <c r="F441" s="16">
        <v>934165</v>
      </c>
      <c r="G441" s="9">
        <v>37787.68</v>
      </c>
      <c r="H441" s="9">
        <v>37787.68</v>
      </c>
      <c r="I441" s="11">
        <f t="shared" si="19"/>
        <v>0</v>
      </c>
      <c r="J441" s="128">
        <f t="shared" si="21"/>
        <v>-58.710000000041646</v>
      </c>
      <c r="K441" s="9"/>
    </row>
    <row r="442" spans="1:11" ht="56.25" customHeight="1" x14ac:dyDescent="0.35">
      <c r="A442" s="331">
        <v>44704</v>
      </c>
      <c r="B442" s="424" t="s">
        <v>3919</v>
      </c>
      <c r="C442" s="415" t="s">
        <v>2934</v>
      </c>
      <c r="D442" s="69" t="s">
        <v>3920</v>
      </c>
      <c r="E442" s="51">
        <v>714802.5</v>
      </c>
      <c r="F442" s="16">
        <v>929667</v>
      </c>
      <c r="G442" s="9">
        <v>35955.86</v>
      </c>
      <c r="H442" s="9">
        <v>35955.86</v>
      </c>
      <c r="I442" s="11">
        <f t="shared" si="19"/>
        <v>0</v>
      </c>
      <c r="J442" s="128">
        <f t="shared" si="21"/>
        <v>-58.710000000041646</v>
      </c>
      <c r="K442" s="9"/>
    </row>
    <row r="443" spans="1:11" ht="56.25" customHeight="1" x14ac:dyDescent="0.35">
      <c r="A443" s="331">
        <v>44708</v>
      </c>
      <c r="B443" s="424" t="s">
        <v>3927</v>
      </c>
      <c r="C443" s="415" t="s">
        <v>2934</v>
      </c>
      <c r="D443" s="69" t="s">
        <v>3928</v>
      </c>
      <c r="E443" s="51">
        <v>771907.35</v>
      </c>
      <c r="F443" s="16">
        <v>936161</v>
      </c>
      <c r="G443" s="9">
        <v>39006.89</v>
      </c>
      <c r="H443" s="9">
        <v>39006.89</v>
      </c>
      <c r="I443" s="11">
        <f t="shared" si="19"/>
        <v>0</v>
      </c>
      <c r="J443" s="128">
        <f t="shared" si="21"/>
        <v>-58.710000000041646</v>
      </c>
      <c r="K443" s="9"/>
    </row>
    <row r="444" spans="1:11" ht="55.5" customHeight="1" x14ac:dyDescent="0.35">
      <c r="A444" s="331">
        <v>44708</v>
      </c>
      <c r="B444" s="424" t="s">
        <v>3925</v>
      </c>
      <c r="C444" s="415" t="s">
        <v>2934</v>
      </c>
      <c r="D444" s="69" t="s">
        <v>3926</v>
      </c>
      <c r="E444" s="51">
        <v>795210.76</v>
      </c>
      <c r="F444" s="16">
        <v>939702</v>
      </c>
      <c r="G444" s="9">
        <v>40530.620000000003</v>
      </c>
      <c r="H444" s="9">
        <v>40530.620000000003</v>
      </c>
      <c r="I444" s="11">
        <f t="shared" si="19"/>
        <v>0</v>
      </c>
      <c r="J444" s="128">
        <f t="shared" si="21"/>
        <v>-58.710000000041646</v>
      </c>
      <c r="K444" s="9"/>
    </row>
    <row r="445" spans="1:11" ht="54.75" customHeight="1" x14ac:dyDescent="0.7">
      <c r="A445" s="331">
        <v>44712</v>
      </c>
      <c r="B445" s="424" t="s">
        <v>3930</v>
      </c>
      <c r="C445" s="417" t="s">
        <v>2798</v>
      </c>
      <c r="D445" s="69" t="s">
        <v>3929</v>
      </c>
      <c r="E445" s="51">
        <v>810082.18</v>
      </c>
      <c r="F445" s="16">
        <v>944817</v>
      </c>
      <c r="G445" s="9">
        <v>41100.06</v>
      </c>
      <c r="H445" s="9">
        <v>41100.06</v>
      </c>
      <c r="I445" s="11">
        <f t="shared" si="19"/>
        <v>0</v>
      </c>
      <c r="J445" s="128">
        <f t="shared" si="21"/>
        <v>-58.710000000041646</v>
      </c>
      <c r="K445" s="9"/>
    </row>
    <row r="446" spans="1:11" ht="53.25" customHeight="1" x14ac:dyDescent="0.7">
      <c r="A446" s="331">
        <v>44715</v>
      </c>
      <c r="B446" s="426" t="s">
        <v>3940</v>
      </c>
      <c r="C446" s="417" t="s">
        <v>2798</v>
      </c>
      <c r="D446" s="69" t="s">
        <v>3941</v>
      </c>
      <c r="E446" s="51">
        <v>800435.03</v>
      </c>
      <c r="F446" s="16">
        <v>946483</v>
      </c>
      <c r="G446" s="9">
        <v>40869.800000000003</v>
      </c>
      <c r="H446" s="9">
        <v>40869.800000000003</v>
      </c>
      <c r="I446" s="11">
        <f t="shared" si="19"/>
        <v>0</v>
      </c>
      <c r="J446" s="128">
        <f t="shared" si="21"/>
        <v>-58.710000000041646</v>
      </c>
      <c r="K446" s="9"/>
    </row>
    <row r="447" spans="1:11" ht="54" customHeight="1" x14ac:dyDescent="0.35">
      <c r="A447" s="331">
        <v>44722</v>
      </c>
      <c r="B447" s="426" t="s">
        <v>3940</v>
      </c>
      <c r="C447" s="415" t="s">
        <v>2934</v>
      </c>
      <c r="D447" s="69" t="s">
        <v>3946</v>
      </c>
      <c r="E447" s="51">
        <v>889666.41</v>
      </c>
      <c r="F447" s="16">
        <v>957561</v>
      </c>
      <c r="G447" s="9">
        <v>44461.09</v>
      </c>
      <c r="H447" s="9">
        <v>44461.09</v>
      </c>
      <c r="I447" s="11">
        <f t="shared" si="19"/>
        <v>0</v>
      </c>
      <c r="J447" s="128">
        <f t="shared" si="21"/>
        <v>-58.710000000041646</v>
      </c>
      <c r="K447" s="9"/>
    </row>
    <row r="448" spans="1:11" ht="54" customHeight="1" x14ac:dyDescent="0.35">
      <c r="A448" s="331">
        <v>44726</v>
      </c>
      <c r="B448" s="426" t="s">
        <v>3957</v>
      </c>
      <c r="C448" s="415" t="s">
        <v>2934</v>
      </c>
      <c r="D448" s="69" t="s">
        <v>3958</v>
      </c>
      <c r="E448" s="51">
        <v>901407.19</v>
      </c>
      <c r="F448" s="16">
        <v>960299</v>
      </c>
      <c r="G448" s="9">
        <v>43651.68</v>
      </c>
      <c r="H448" s="9">
        <v>43651.68</v>
      </c>
      <c r="I448" s="11">
        <f t="shared" si="19"/>
        <v>0</v>
      </c>
      <c r="J448" s="128">
        <f t="shared" si="21"/>
        <v>-58.710000000041646</v>
      </c>
      <c r="K448" s="9"/>
    </row>
    <row r="449" spans="1:11" ht="54" customHeight="1" x14ac:dyDescent="0.35">
      <c r="A449" s="331">
        <v>44729</v>
      </c>
      <c r="B449" s="426" t="s">
        <v>3959</v>
      </c>
      <c r="C449" s="415" t="s">
        <v>2934</v>
      </c>
      <c r="D449" s="69" t="s">
        <v>3960</v>
      </c>
      <c r="E449" s="51">
        <v>876955.55</v>
      </c>
      <c r="F449" s="16">
        <v>964588</v>
      </c>
      <c r="G449" s="9">
        <v>42636.89</v>
      </c>
      <c r="H449" s="9">
        <v>42636.89</v>
      </c>
      <c r="I449" s="11">
        <f t="shared" si="19"/>
        <v>0</v>
      </c>
      <c r="J449" s="128">
        <f t="shared" si="21"/>
        <v>-58.710000000041646</v>
      </c>
      <c r="K449" s="9"/>
    </row>
    <row r="450" spans="1:11" ht="60" customHeight="1" x14ac:dyDescent="0.7">
      <c r="A450" s="331">
        <v>44729</v>
      </c>
      <c r="B450" s="426" t="s">
        <v>3947</v>
      </c>
      <c r="C450" s="417" t="s">
        <v>2798</v>
      </c>
      <c r="D450" s="69" t="s">
        <v>3948</v>
      </c>
      <c r="E450" s="51">
        <v>848778.29</v>
      </c>
      <c r="F450" s="16">
        <v>966130</v>
      </c>
      <c r="G450" s="9">
        <v>41529.42</v>
      </c>
      <c r="H450" s="9">
        <v>41529.42</v>
      </c>
      <c r="I450" s="11">
        <f t="shared" si="19"/>
        <v>0</v>
      </c>
      <c r="J450" s="128">
        <f t="shared" si="21"/>
        <v>-58.710000000041646</v>
      </c>
      <c r="K450" s="9"/>
    </row>
    <row r="451" spans="1:11" ht="63.75" customHeight="1" x14ac:dyDescent="0.35">
      <c r="A451" s="331">
        <v>44732</v>
      </c>
      <c r="B451" s="426" t="s">
        <v>3961</v>
      </c>
      <c r="C451" s="415" t="s">
        <v>2934</v>
      </c>
      <c r="D451" s="69" t="s">
        <v>3962</v>
      </c>
      <c r="E451" s="51">
        <v>899366.89</v>
      </c>
      <c r="F451" s="16">
        <v>969708</v>
      </c>
      <c r="G451" s="9">
        <v>44347.48</v>
      </c>
      <c r="H451" s="9">
        <v>44347.48</v>
      </c>
      <c r="I451" s="11">
        <f t="shared" si="19"/>
        <v>0</v>
      </c>
      <c r="J451" s="128">
        <f t="shared" si="21"/>
        <v>-58.710000000041646</v>
      </c>
      <c r="K451" s="9"/>
    </row>
    <row r="452" spans="1:11" ht="62.25" customHeight="1" x14ac:dyDescent="0.7">
      <c r="A452" s="331">
        <v>44736</v>
      </c>
      <c r="B452" s="426" t="s">
        <v>3965</v>
      </c>
      <c r="C452" s="417" t="s">
        <v>2798</v>
      </c>
      <c r="D452" s="69" t="s">
        <v>3966</v>
      </c>
      <c r="E452" s="51">
        <v>902092.25</v>
      </c>
      <c r="F452" s="16">
        <v>976537</v>
      </c>
      <c r="G452" s="9">
        <v>45354.06</v>
      </c>
      <c r="H452" s="9">
        <v>45354.06</v>
      </c>
      <c r="I452" s="11">
        <f t="shared" si="19"/>
        <v>0</v>
      </c>
      <c r="J452" s="128">
        <f t="shared" si="21"/>
        <v>-58.710000000041646</v>
      </c>
      <c r="K452" s="9"/>
    </row>
    <row r="453" spans="1:11" ht="58.5" customHeight="1" x14ac:dyDescent="0.35">
      <c r="A453" s="331">
        <v>44736</v>
      </c>
      <c r="B453" s="426" t="s">
        <v>3978</v>
      </c>
      <c r="C453" s="415" t="s">
        <v>2934</v>
      </c>
      <c r="D453" s="69" t="s">
        <v>3977</v>
      </c>
      <c r="E453" s="51">
        <v>925878.34</v>
      </c>
      <c r="F453" s="16">
        <v>974312</v>
      </c>
      <c r="G453" s="9">
        <v>46224.58</v>
      </c>
      <c r="H453" s="9">
        <v>46224.58</v>
      </c>
      <c r="I453" s="11">
        <f t="shared" si="19"/>
        <v>0</v>
      </c>
      <c r="J453" s="128">
        <f t="shared" si="21"/>
        <v>-58.710000000041646</v>
      </c>
      <c r="K453" s="9"/>
    </row>
    <row r="454" spans="1:11" ht="56.25" customHeight="1" x14ac:dyDescent="0.35">
      <c r="A454" s="331">
        <v>44739</v>
      </c>
      <c r="B454" s="426" t="s">
        <v>3979</v>
      </c>
      <c r="C454" s="415" t="s">
        <v>2934</v>
      </c>
      <c r="D454" s="69" t="s">
        <v>3980</v>
      </c>
      <c r="E454" s="51">
        <v>896931.2</v>
      </c>
      <c r="F454" s="16">
        <v>979973</v>
      </c>
      <c r="G454" s="9">
        <v>45067.39</v>
      </c>
      <c r="H454" s="9">
        <v>45067.39</v>
      </c>
      <c r="I454" s="11">
        <f t="shared" si="19"/>
        <v>0</v>
      </c>
      <c r="J454" s="128">
        <f t="shared" si="21"/>
        <v>-58.710000000041646</v>
      </c>
      <c r="K454" s="9"/>
    </row>
    <row r="455" spans="1:11" ht="57.75" customHeight="1" x14ac:dyDescent="0.35">
      <c r="A455" s="331">
        <v>44741</v>
      </c>
      <c r="B455" s="426" t="s">
        <v>3986</v>
      </c>
      <c r="C455" s="415" t="s">
        <v>2934</v>
      </c>
      <c r="D455" s="69" t="s">
        <v>3987</v>
      </c>
      <c r="E455" s="51">
        <v>864475.12</v>
      </c>
      <c r="F455" s="16">
        <v>986432</v>
      </c>
      <c r="G455" s="9">
        <v>42965.96</v>
      </c>
      <c r="H455" s="9">
        <v>42965.96</v>
      </c>
      <c r="I455" s="11">
        <f t="shared" si="19"/>
        <v>0</v>
      </c>
      <c r="J455" s="128">
        <f t="shared" si="21"/>
        <v>-58.710000000041646</v>
      </c>
      <c r="K455" s="9"/>
    </row>
    <row r="456" spans="1:11" ht="54.75" customHeight="1" x14ac:dyDescent="0.7">
      <c r="A456" s="331">
        <v>44743</v>
      </c>
      <c r="B456" s="424" t="s">
        <v>3990</v>
      </c>
      <c r="C456" s="417" t="s">
        <v>2798</v>
      </c>
      <c r="D456" s="69" t="s">
        <v>3991</v>
      </c>
      <c r="E456" s="51">
        <v>934398.74</v>
      </c>
      <c r="F456" s="16">
        <v>986256</v>
      </c>
      <c r="G456" s="9">
        <v>45916.4</v>
      </c>
      <c r="H456" s="9">
        <v>45916.4</v>
      </c>
      <c r="I456" s="11">
        <f t="shared" si="19"/>
        <v>0</v>
      </c>
      <c r="J456" s="128">
        <f t="shared" si="21"/>
        <v>-58.710000000041646</v>
      </c>
      <c r="K456" s="9"/>
    </row>
    <row r="457" spans="1:11" ht="53.25" customHeight="1" x14ac:dyDescent="0.7">
      <c r="A457" s="331">
        <v>44747</v>
      </c>
      <c r="B457" s="424" t="s">
        <v>3992</v>
      </c>
      <c r="C457" s="417" t="s">
        <v>2798</v>
      </c>
      <c r="D457" s="69" t="s">
        <v>3993</v>
      </c>
      <c r="E457" s="51">
        <v>924080.32</v>
      </c>
      <c r="F457" s="16">
        <v>990728</v>
      </c>
      <c r="G457" s="9">
        <v>44866.98</v>
      </c>
      <c r="H457" s="9">
        <v>44866.98</v>
      </c>
      <c r="I457" s="11">
        <f t="shared" si="19"/>
        <v>0</v>
      </c>
      <c r="J457" s="128">
        <f t="shared" si="21"/>
        <v>-58.710000000041646</v>
      </c>
      <c r="K457" s="9"/>
    </row>
    <row r="458" spans="1:11" ht="53.25" customHeight="1" x14ac:dyDescent="0.35">
      <c r="A458" s="331">
        <v>44749</v>
      </c>
      <c r="B458" s="424" t="s">
        <v>3996</v>
      </c>
      <c r="C458" s="415" t="s">
        <v>2934</v>
      </c>
      <c r="D458" s="69" t="s">
        <v>3997</v>
      </c>
      <c r="E458" s="51">
        <v>953912.21</v>
      </c>
      <c r="F458" s="16">
        <v>994851</v>
      </c>
      <c r="G458" s="9">
        <v>46283.95</v>
      </c>
      <c r="H458" s="9">
        <v>46283.95</v>
      </c>
      <c r="I458" s="11">
        <f t="shared" si="19"/>
        <v>0</v>
      </c>
      <c r="J458" s="128">
        <f t="shared" si="21"/>
        <v>-58.710000000041646</v>
      </c>
      <c r="K458" s="9"/>
    </row>
    <row r="459" spans="1:11" ht="53.25" customHeight="1" x14ac:dyDescent="0.7">
      <c r="A459" s="331">
        <v>44750</v>
      </c>
      <c r="B459" s="424" t="s">
        <v>3994</v>
      </c>
      <c r="C459" s="417" t="s">
        <v>2798</v>
      </c>
      <c r="D459" s="69" t="s">
        <v>3995</v>
      </c>
      <c r="E459" s="51">
        <v>931430.86</v>
      </c>
      <c r="F459" s="16">
        <v>994734</v>
      </c>
      <c r="G459" s="9">
        <v>45557.88</v>
      </c>
      <c r="H459" s="9">
        <v>45557.88</v>
      </c>
      <c r="I459" s="11">
        <f t="shared" si="19"/>
        <v>0</v>
      </c>
      <c r="J459" s="128">
        <f t="shared" si="21"/>
        <v>-58.710000000041646</v>
      </c>
      <c r="K459" s="9"/>
    </row>
    <row r="460" spans="1:11" ht="15.75" x14ac:dyDescent="0.25">
      <c r="A460" s="331"/>
      <c r="B460" s="27"/>
      <c r="D460" s="69"/>
      <c r="E460" s="51"/>
      <c r="F460" s="16"/>
      <c r="G460" s="9"/>
      <c r="H460" s="9"/>
      <c r="I460" s="11">
        <f t="shared" si="19"/>
        <v>0</v>
      </c>
      <c r="J460" s="128">
        <f t="shared" si="21"/>
        <v>-58.710000000041646</v>
      </c>
      <c r="K460" s="9"/>
    </row>
    <row r="461" spans="1:11" ht="15.75" x14ac:dyDescent="0.25">
      <c r="A461" s="331"/>
      <c r="B461" s="27"/>
      <c r="D461" s="69"/>
      <c r="E461" s="51"/>
      <c r="F461" s="16"/>
      <c r="G461" s="9"/>
      <c r="H461" s="9"/>
      <c r="I461" s="11">
        <f t="shared" si="19"/>
        <v>0</v>
      </c>
      <c r="J461" s="128">
        <f t="shared" si="21"/>
        <v>-58.710000000041646</v>
      </c>
      <c r="K461" s="9"/>
    </row>
    <row r="462" spans="1:11" ht="15.75" x14ac:dyDescent="0.25">
      <c r="A462" s="331"/>
      <c r="B462" s="27"/>
      <c r="D462" s="69"/>
      <c r="E462" s="51"/>
      <c r="F462" s="16"/>
      <c r="G462" s="9"/>
      <c r="H462" s="9"/>
      <c r="I462" s="11">
        <f t="shared" si="19"/>
        <v>0</v>
      </c>
      <c r="J462" s="128">
        <f t="shared" si="21"/>
        <v>-58.710000000041646</v>
      </c>
      <c r="K462" s="9"/>
    </row>
    <row r="463" spans="1:11" ht="15.75" x14ac:dyDescent="0.25">
      <c r="A463" s="331"/>
      <c r="B463" s="27"/>
      <c r="D463" s="69"/>
      <c r="E463" s="51"/>
      <c r="F463" s="16"/>
      <c r="G463" s="9"/>
      <c r="H463" s="9"/>
      <c r="I463" s="11">
        <f t="shared" si="19"/>
        <v>0</v>
      </c>
      <c r="J463" s="128">
        <f t="shared" si="21"/>
        <v>-58.710000000041646</v>
      </c>
      <c r="K463" s="9"/>
    </row>
    <row r="464" spans="1:11" ht="15.75" x14ac:dyDescent="0.25">
      <c r="A464" s="331"/>
      <c r="B464" s="27"/>
      <c r="D464" s="69"/>
      <c r="E464" s="51"/>
      <c r="F464" s="16"/>
      <c r="G464" s="9"/>
      <c r="H464" s="9"/>
      <c r="I464" s="11">
        <f t="shared" si="19"/>
        <v>0</v>
      </c>
      <c r="J464" s="128">
        <f t="shared" si="21"/>
        <v>-58.710000000041646</v>
      </c>
      <c r="K464" s="9"/>
    </row>
    <row r="465" spans="1:11" ht="15.75" x14ac:dyDescent="0.25">
      <c r="A465" s="331"/>
      <c r="B465" s="27"/>
      <c r="D465" s="69"/>
      <c r="E465" s="51"/>
      <c r="F465" s="16"/>
      <c r="G465" s="9"/>
      <c r="H465" s="9"/>
      <c r="I465" s="11">
        <f t="shared" si="19"/>
        <v>0</v>
      </c>
      <c r="J465" s="128">
        <f t="shared" si="21"/>
        <v>-58.710000000041646</v>
      </c>
      <c r="K465" s="9"/>
    </row>
    <row r="466" spans="1:11" ht="15.75" x14ac:dyDescent="0.25">
      <c r="A466" s="331"/>
      <c r="B466" s="27"/>
      <c r="D466" s="69"/>
      <c r="E466" s="51"/>
      <c r="F466" s="16"/>
      <c r="G466" s="9"/>
      <c r="H466" s="9"/>
      <c r="I466" s="11">
        <f t="shared" si="19"/>
        <v>0</v>
      </c>
      <c r="J466" s="128">
        <f t="shared" si="21"/>
        <v>-58.710000000041646</v>
      </c>
      <c r="K466" s="9"/>
    </row>
    <row r="467" spans="1:11" ht="15.75" x14ac:dyDescent="0.25">
      <c r="A467" s="331"/>
      <c r="B467" s="27"/>
      <c r="D467" s="69"/>
      <c r="E467" s="51"/>
      <c r="F467" s="16"/>
      <c r="G467" s="9"/>
      <c r="H467" s="9"/>
      <c r="I467" s="11">
        <f t="shared" si="19"/>
        <v>0</v>
      </c>
      <c r="J467" s="128">
        <f t="shared" si="21"/>
        <v>-58.710000000041646</v>
      </c>
      <c r="K467" s="9"/>
    </row>
    <row r="468" spans="1:11" ht="15.75" x14ac:dyDescent="0.25">
      <c r="A468" s="331"/>
      <c r="B468" s="27"/>
      <c r="D468" s="69"/>
      <c r="E468" s="51"/>
      <c r="F468" s="16"/>
      <c r="G468" s="9"/>
      <c r="H468" s="9"/>
      <c r="I468" s="11">
        <f t="shared" si="19"/>
        <v>0</v>
      </c>
      <c r="J468" s="128">
        <f t="shared" si="21"/>
        <v>-58.710000000041646</v>
      </c>
      <c r="K468" s="9"/>
    </row>
    <row r="469" spans="1:11" ht="15.75" x14ac:dyDescent="0.25">
      <c r="A469" s="331"/>
      <c r="B469" s="27"/>
      <c r="D469" s="69"/>
      <c r="E469" s="51"/>
      <c r="F469" s="16"/>
      <c r="G469" s="9"/>
      <c r="H469" s="9"/>
      <c r="I469" s="11">
        <f t="shared" si="19"/>
        <v>0</v>
      </c>
      <c r="J469" s="128">
        <f t="shared" si="21"/>
        <v>-58.710000000041646</v>
      </c>
      <c r="K469" s="9"/>
    </row>
    <row r="470" spans="1:11" ht="15.75" x14ac:dyDescent="0.25">
      <c r="A470" s="331"/>
      <c r="B470" s="27"/>
      <c r="D470" s="69"/>
      <c r="E470" s="51"/>
      <c r="F470" s="16"/>
      <c r="G470" s="9"/>
      <c r="H470" s="9"/>
      <c r="I470" s="11">
        <f t="shared" si="19"/>
        <v>0</v>
      </c>
      <c r="J470" s="128">
        <f t="shared" si="21"/>
        <v>-58.710000000041646</v>
      </c>
      <c r="K470" s="9"/>
    </row>
    <row r="471" spans="1:11" ht="15.75" x14ac:dyDescent="0.25">
      <c r="A471" s="331"/>
      <c r="B471" s="27"/>
      <c r="D471" s="69"/>
      <c r="E471" s="51"/>
      <c r="F471" s="16"/>
      <c r="G471" s="9"/>
      <c r="H471" s="9"/>
      <c r="I471" s="11">
        <f t="shared" si="19"/>
        <v>0</v>
      </c>
      <c r="J471" s="128">
        <f t="shared" si="21"/>
        <v>-58.710000000041646</v>
      </c>
      <c r="K471" s="9"/>
    </row>
    <row r="472" spans="1:11" ht="15.75" x14ac:dyDescent="0.25">
      <c r="A472" s="331"/>
      <c r="B472" s="27"/>
      <c r="D472" s="69"/>
      <c r="E472" s="51"/>
      <c r="F472" s="16"/>
      <c r="G472" s="9"/>
      <c r="H472" s="9"/>
      <c r="I472" s="11">
        <f t="shared" si="19"/>
        <v>0</v>
      </c>
      <c r="J472" s="128">
        <f t="shared" si="21"/>
        <v>-58.710000000041646</v>
      </c>
      <c r="K472" s="9"/>
    </row>
    <row r="473" spans="1:11" ht="15.75" x14ac:dyDescent="0.25">
      <c r="A473" s="331"/>
      <c r="B473" s="27"/>
      <c r="D473" s="69"/>
      <c r="E473" s="51"/>
      <c r="F473" s="16"/>
      <c r="G473" s="9"/>
      <c r="H473" s="9"/>
      <c r="I473" s="11">
        <f t="shared" si="19"/>
        <v>0</v>
      </c>
      <c r="J473" s="128">
        <f t="shared" si="21"/>
        <v>-58.710000000041646</v>
      </c>
      <c r="K473" s="9"/>
    </row>
    <row r="474" spans="1:11" ht="15.75" x14ac:dyDescent="0.25">
      <c r="A474" s="331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1"/>
        <v>-58.710000000041646</v>
      </c>
      <c r="K474" s="9"/>
    </row>
    <row r="475" spans="1:11" ht="15.75" x14ac:dyDescent="0.25">
      <c r="A475" s="331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1"/>
        <v>-58.710000000041646</v>
      </c>
      <c r="K475" s="9"/>
    </row>
    <row r="476" spans="1:11" ht="15.75" x14ac:dyDescent="0.25">
      <c r="A476" s="331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1"/>
        <v>-58.710000000041646</v>
      </c>
      <c r="K476" s="9"/>
    </row>
    <row r="477" spans="1:11" ht="15.75" x14ac:dyDescent="0.25">
      <c r="A477" s="331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1"/>
        <v>-58.710000000041646</v>
      </c>
      <c r="K477" s="9"/>
    </row>
    <row r="478" spans="1:11" ht="15.75" x14ac:dyDescent="0.25">
      <c r="A478" s="331"/>
      <c r="B478" s="27"/>
      <c r="D478" s="69"/>
      <c r="E478" s="51"/>
      <c r="F478" s="16"/>
      <c r="G478" s="9"/>
      <c r="H478" s="9"/>
      <c r="I478" s="11">
        <f t="shared" si="19"/>
        <v>0</v>
      </c>
      <c r="J478" s="128">
        <f t="shared" si="21"/>
        <v>-58.710000000041646</v>
      </c>
      <c r="K478" s="9"/>
    </row>
    <row r="479" spans="1:11" ht="15.75" x14ac:dyDescent="0.25">
      <c r="A479" s="331"/>
      <c r="B479" s="27"/>
      <c r="D479" s="69"/>
      <c r="E479" s="51"/>
      <c r="F479" s="16"/>
      <c r="G479" s="9"/>
      <c r="H479" s="9"/>
      <c r="I479" s="11">
        <f t="shared" si="19"/>
        <v>0</v>
      </c>
      <c r="J479" s="128">
        <f t="shared" si="21"/>
        <v>-58.710000000041646</v>
      </c>
      <c r="K479" s="9"/>
    </row>
    <row r="480" spans="1:11" ht="15.75" x14ac:dyDescent="0.25">
      <c r="A480" s="331"/>
      <c r="B480" s="27"/>
      <c r="D480" s="69"/>
      <c r="E480" s="51"/>
      <c r="F480" s="16"/>
      <c r="G480" s="9"/>
      <c r="H480" s="9"/>
      <c r="I480" s="11">
        <f t="shared" si="19"/>
        <v>0</v>
      </c>
      <c r="J480" s="128">
        <f t="shared" si="21"/>
        <v>-58.710000000041646</v>
      </c>
      <c r="K480" s="9"/>
    </row>
    <row r="481" spans="1:11" ht="15.75" x14ac:dyDescent="0.25">
      <c r="A481" s="331"/>
      <c r="B481" s="27"/>
      <c r="D481" s="69"/>
      <c r="E481" s="51"/>
      <c r="F481" s="16"/>
      <c r="G481" s="9"/>
      <c r="H481" s="9"/>
      <c r="I481" s="11">
        <f t="shared" si="19"/>
        <v>0</v>
      </c>
      <c r="J481" s="128">
        <f t="shared" si="21"/>
        <v>-58.710000000041646</v>
      </c>
      <c r="K481" s="9"/>
    </row>
    <row r="482" spans="1:11" ht="15.75" x14ac:dyDescent="0.25">
      <c r="A482" s="331"/>
      <c r="B482" s="27"/>
      <c r="D482" s="69"/>
      <c r="E482" s="51"/>
      <c r="F482" s="16"/>
      <c r="G482" s="9"/>
      <c r="H482" s="9"/>
      <c r="I482" s="11">
        <f t="shared" si="19"/>
        <v>0</v>
      </c>
      <c r="J482" s="128">
        <f t="shared" si="21"/>
        <v>-58.710000000041646</v>
      </c>
      <c r="K482" s="9"/>
    </row>
    <row r="483" spans="1:11" ht="15.75" x14ac:dyDescent="0.25">
      <c r="A483" s="331"/>
      <c r="B483" s="27"/>
      <c r="D483" s="69"/>
      <c r="E483" s="51"/>
      <c r="F483" s="16"/>
      <c r="G483" s="9"/>
      <c r="H483" s="9"/>
      <c r="I483" s="11">
        <f t="shared" si="19"/>
        <v>0</v>
      </c>
      <c r="J483" s="128">
        <f t="shared" si="21"/>
        <v>-58.710000000041646</v>
      </c>
      <c r="K483" s="9"/>
    </row>
    <row r="484" spans="1:11" ht="15.75" x14ac:dyDescent="0.25">
      <c r="A484" s="331"/>
      <c r="B484" s="27"/>
      <c r="D484" s="69"/>
      <c r="E484" s="51"/>
      <c r="F484" s="16"/>
      <c r="G484" s="9"/>
      <c r="H484" s="9"/>
      <c r="I484" s="11">
        <f t="shared" si="19"/>
        <v>0</v>
      </c>
      <c r="J484" s="128">
        <f t="shared" si="21"/>
        <v>-58.710000000041646</v>
      </c>
      <c r="K484" s="9"/>
    </row>
    <row r="485" spans="1:11" ht="15.75" x14ac:dyDescent="0.25">
      <c r="A485" s="331"/>
      <c r="B485" s="27"/>
      <c r="D485" s="69"/>
      <c r="E485" s="51"/>
      <c r="F485" s="16"/>
      <c r="G485" s="9"/>
      <c r="H485" s="9"/>
      <c r="I485" s="11">
        <f t="shared" si="19"/>
        <v>0</v>
      </c>
      <c r="J485" s="128">
        <f t="shared" si="21"/>
        <v>-58.710000000041646</v>
      </c>
      <c r="K485" s="9"/>
    </row>
    <row r="486" spans="1:11" ht="15.75" x14ac:dyDescent="0.25">
      <c r="A486" s="331"/>
      <c r="B486" s="27"/>
      <c r="D486" s="69"/>
      <c r="E486" s="51"/>
      <c r="F486" s="16"/>
      <c r="G486" s="9"/>
      <c r="H486" s="9"/>
      <c r="I486" s="11">
        <f t="shared" si="19"/>
        <v>0</v>
      </c>
      <c r="J486" s="128">
        <f t="shared" si="21"/>
        <v>-58.710000000041646</v>
      </c>
      <c r="K486" s="9"/>
    </row>
    <row r="487" spans="1:11" ht="15.75" x14ac:dyDescent="0.25">
      <c r="A487" s="331"/>
      <c r="B487" s="27"/>
      <c r="D487" s="69"/>
      <c r="E487" s="51"/>
      <c r="F487" s="16"/>
      <c r="G487" s="9"/>
      <c r="H487" s="9"/>
      <c r="I487" s="11">
        <f t="shared" si="19"/>
        <v>0</v>
      </c>
      <c r="J487" s="128">
        <f t="shared" si="21"/>
        <v>-58.710000000041646</v>
      </c>
      <c r="K487" s="9"/>
    </row>
    <row r="488" spans="1:11" ht="15.75" x14ac:dyDescent="0.25">
      <c r="A488" s="331"/>
      <c r="B488" s="27"/>
      <c r="D488" s="69"/>
      <c r="E488" s="51"/>
      <c r="F488" s="16"/>
      <c r="G488" s="9"/>
      <c r="H488" s="9"/>
      <c r="I488" s="11">
        <f t="shared" si="19"/>
        <v>0</v>
      </c>
      <c r="J488" s="128">
        <f t="shared" si="21"/>
        <v>-58.710000000041646</v>
      </c>
      <c r="K488" s="9"/>
    </row>
    <row r="489" spans="1:11" ht="15.75" x14ac:dyDescent="0.25">
      <c r="A489" s="331"/>
      <c r="B489" s="27"/>
      <c r="D489" s="69"/>
      <c r="E489" s="51"/>
      <c r="F489" s="16"/>
      <c r="G489" s="9"/>
      <c r="H489" s="9"/>
      <c r="I489" s="11">
        <f t="shared" si="19"/>
        <v>0</v>
      </c>
      <c r="J489" s="128">
        <f t="shared" si="21"/>
        <v>-58.710000000041646</v>
      </c>
      <c r="K489" s="9"/>
    </row>
    <row r="490" spans="1:11" ht="15.75" x14ac:dyDescent="0.25">
      <c r="A490" s="331"/>
      <c r="B490" s="27"/>
      <c r="D490" s="69"/>
      <c r="E490" s="51"/>
      <c r="F490" s="16"/>
      <c r="G490" s="9"/>
      <c r="H490" s="9"/>
      <c r="I490" s="11">
        <f t="shared" ref="I490:I553" si="22">H490-G490</f>
        <v>0</v>
      </c>
      <c r="J490" s="128">
        <f t="shared" si="21"/>
        <v>-58.710000000041646</v>
      </c>
      <c r="K490" s="9"/>
    </row>
    <row r="491" spans="1:11" ht="15.75" x14ac:dyDescent="0.25">
      <c r="A491" s="331"/>
      <c r="B491" s="27"/>
      <c r="D491" s="69"/>
      <c r="E491" s="51"/>
      <c r="F491" s="16"/>
      <c r="G491" s="9"/>
      <c r="H491" s="9"/>
      <c r="I491" s="11">
        <f t="shared" si="22"/>
        <v>0</v>
      </c>
      <c r="J491" s="128">
        <f t="shared" si="21"/>
        <v>-58.710000000041646</v>
      </c>
      <c r="K491" s="9"/>
    </row>
    <row r="492" spans="1:11" ht="15.75" x14ac:dyDescent="0.25">
      <c r="A492" s="331"/>
      <c r="B492" s="27"/>
      <c r="D492" s="69"/>
      <c r="E492" s="51"/>
      <c r="F492" s="16"/>
      <c r="G492" s="9"/>
      <c r="H492" s="9"/>
      <c r="I492" s="11">
        <f t="shared" si="22"/>
        <v>0</v>
      </c>
      <c r="J492" s="128">
        <f t="shared" si="21"/>
        <v>-58.710000000041646</v>
      </c>
      <c r="K492" s="9"/>
    </row>
    <row r="493" spans="1:11" ht="15.75" x14ac:dyDescent="0.25">
      <c r="A493" s="331"/>
      <c r="B493" s="27"/>
      <c r="D493" s="69"/>
      <c r="E493" s="51"/>
      <c r="F493" s="16"/>
      <c r="G493" s="9"/>
      <c r="H493" s="9"/>
      <c r="I493" s="11">
        <f t="shared" si="22"/>
        <v>0</v>
      </c>
      <c r="J493" s="128">
        <f t="shared" si="21"/>
        <v>-58.710000000041646</v>
      </c>
      <c r="K493" s="9"/>
    </row>
    <row r="494" spans="1:11" ht="15.75" x14ac:dyDescent="0.25">
      <c r="A494" s="331"/>
      <c r="B494" s="27"/>
      <c r="D494" s="69"/>
      <c r="E494" s="51"/>
      <c r="F494" s="16"/>
      <c r="G494" s="9"/>
      <c r="H494" s="9"/>
      <c r="I494" s="11">
        <f t="shared" si="22"/>
        <v>0</v>
      </c>
      <c r="J494" s="128">
        <f t="shared" si="21"/>
        <v>-58.710000000041646</v>
      </c>
      <c r="K494" s="9"/>
    </row>
    <row r="495" spans="1:11" ht="15.75" x14ac:dyDescent="0.25">
      <c r="A495" s="331"/>
      <c r="B495" s="27"/>
      <c r="D495" s="69"/>
      <c r="E495" s="51"/>
      <c r="F495" s="16"/>
      <c r="G495" s="9"/>
      <c r="H495" s="9"/>
      <c r="I495" s="11">
        <f t="shared" si="22"/>
        <v>0</v>
      </c>
      <c r="J495" s="128">
        <f t="shared" si="21"/>
        <v>-58.710000000041646</v>
      </c>
      <c r="K495" s="9"/>
    </row>
    <row r="496" spans="1:11" ht="15.75" x14ac:dyDescent="0.25">
      <c r="A496" s="331"/>
      <c r="B496" s="27"/>
      <c r="D496" s="69"/>
      <c r="E496" s="51"/>
      <c r="F496" s="16"/>
      <c r="G496" s="9"/>
      <c r="H496" s="9"/>
      <c r="I496" s="11">
        <f t="shared" si="22"/>
        <v>0</v>
      </c>
      <c r="J496" s="128">
        <f t="shared" si="21"/>
        <v>-58.710000000041646</v>
      </c>
      <c r="K496" s="9"/>
    </row>
    <row r="497" spans="1:11" ht="15.75" x14ac:dyDescent="0.25">
      <c r="A497" s="331"/>
      <c r="B497" s="27"/>
      <c r="D497" s="69"/>
      <c r="E497" s="51"/>
      <c r="F497" s="16"/>
      <c r="G497" s="9"/>
      <c r="H497" s="9"/>
      <c r="I497" s="11">
        <f t="shared" si="22"/>
        <v>0</v>
      </c>
      <c r="J497" s="128">
        <f t="shared" ref="J497:J560" si="23">J496+I497</f>
        <v>-58.710000000041646</v>
      </c>
      <c r="K497" s="9"/>
    </row>
    <row r="498" spans="1:11" ht="15.75" x14ac:dyDescent="0.25">
      <c r="A498" s="331"/>
      <c r="B498" s="27"/>
      <c r="D498" s="69"/>
      <c r="E498" s="51"/>
      <c r="F498" s="16"/>
      <c r="G498" s="9"/>
      <c r="H498" s="9"/>
      <c r="I498" s="11">
        <f t="shared" si="22"/>
        <v>0</v>
      </c>
      <c r="J498" s="128">
        <f t="shared" si="23"/>
        <v>-58.710000000041646</v>
      </c>
      <c r="K498" s="9"/>
    </row>
    <row r="499" spans="1:11" ht="15.75" x14ac:dyDescent="0.25">
      <c r="A499" s="331"/>
      <c r="B499" s="27"/>
      <c r="D499" s="69"/>
      <c r="E499" s="51"/>
      <c r="F499" s="16"/>
      <c r="G499" s="9"/>
      <c r="H499" s="9"/>
      <c r="I499" s="11">
        <f t="shared" si="22"/>
        <v>0</v>
      </c>
      <c r="J499" s="128">
        <f t="shared" si="23"/>
        <v>-58.710000000041646</v>
      </c>
      <c r="K499" s="9"/>
    </row>
    <row r="500" spans="1:11" ht="15.75" x14ac:dyDescent="0.25">
      <c r="A500" s="331"/>
      <c r="B500" s="27"/>
      <c r="D500" s="69"/>
      <c r="E500" s="51"/>
      <c r="F500" s="16"/>
      <c r="G500" s="9"/>
      <c r="H500" s="9"/>
      <c r="I500" s="11">
        <f t="shared" si="22"/>
        <v>0</v>
      </c>
      <c r="J500" s="128">
        <f t="shared" si="23"/>
        <v>-58.710000000041646</v>
      </c>
      <c r="K500" s="9"/>
    </row>
    <row r="501" spans="1:11" ht="15.75" x14ac:dyDescent="0.25">
      <c r="A501" s="331"/>
      <c r="B501" s="27"/>
      <c r="D501" s="69"/>
      <c r="E501" s="51"/>
      <c r="F501" s="16"/>
      <c r="G501" s="9"/>
      <c r="H501" s="9"/>
      <c r="I501" s="11">
        <f t="shared" si="22"/>
        <v>0</v>
      </c>
      <c r="J501" s="128">
        <f t="shared" si="23"/>
        <v>-58.710000000041646</v>
      </c>
      <c r="K501" s="9"/>
    </row>
    <row r="502" spans="1:11" ht="15.75" x14ac:dyDescent="0.25">
      <c r="A502" s="331"/>
      <c r="B502" s="27"/>
      <c r="D502" s="69"/>
      <c r="E502" s="51"/>
      <c r="F502" s="16"/>
      <c r="G502" s="9"/>
      <c r="H502" s="9"/>
      <c r="I502" s="11">
        <f t="shared" si="22"/>
        <v>0</v>
      </c>
      <c r="J502" s="128">
        <f t="shared" si="23"/>
        <v>-58.710000000041646</v>
      </c>
      <c r="K502" s="9"/>
    </row>
    <row r="503" spans="1:11" ht="15.75" x14ac:dyDescent="0.25">
      <c r="A503" s="331"/>
      <c r="B503" s="27"/>
      <c r="D503" s="69"/>
      <c r="E503" s="51"/>
      <c r="F503" s="16"/>
      <c r="G503" s="9"/>
      <c r="H503" s="9"/>
      <c r="I503" s="11">
        <f t="shared" si="22"/>
        <v>0</v>
      </c>
      <c r="J503" s="128">
        <f t="shared" si="23"/>
        <v>-58.710000000041646</v>
      </c>
      <c r="K503" s="9"/>
    </row>
    <row r="504" spans="1:11" ht="15.75" x14ac:dyDescent="0.25">
      <c r="A504" s="331"/>
      <c r="B504" s="27"/>
      <c r="D504" s="69"/>
      <c r="E504" s="51"/>
      <c r="F504" s="16"/>
      <c r="G504" s="9"/>
      <c r="H504" s="9"/>
      <c r="I504" s="11">
        <f t="shared" si="22"/>
        <v>0</v>
      </c>
      <c r="J504" s="128">
        <f t="shared" si="23"/>
        <v>-58.710000000041646</v>
      </c>
      <c r="K504" s="9"/>
    </row>
    <row r="505" spans="1:11" ht="15.75" x14ac:dyDescent="0.25">
      <c r="A505" s="331"/>
      <c r="B505" s="27"/>
      <c r="D505" s="69"/>
      <c r="E505" s="51"/>
      <c r="F505" s="16"/>
      <c r="G505" s="9"/>
      <c r="H505" s="9"/>
      <c r="I505" s="11">
        <f t="shared" si="22"/>
        <v>0</v>
      </c>
      <c r="J505" s="128">
        <f t="shared" si="23"/>
        <v>-58.710000000041646</v>
      </c>
      <c r="K505" s="9"/>
    </row>
    <row r="506" spans="1:11" ht="15.75" x14ac:dyDescent="0.25">
      <c r="A506" s="331"/>
      <c r="B506" s="27"/>
      <c r="D506" s="69"/>
      <c r="E506" s="51"/>
      <c r="F506" s="16"/>
      <c r="G506" s="9"/>
      <c r="H506" s="9"/>
      <c r="I506" s="11">
        <f t="shared" si="22"/>
        <v>0</v>
      </c>
      <c r="J506" s="128">
        <f t="shared" si="23"/>
        <v>-58.710000000041646</v>
      </c>
      <c r="K506" s="9"/>
    </row>
    <row r="507" spans="1:11" ht="15.75" x14ac:dyDescent="0.25">
      <c r="A507" s="331"/>
      <c r="B507" s="27"/>
      <c r="D507" s="69"/>
      <c r="E507" s="51"/>
      <c r="F507" s="16"/>
      <c r="G507" s="9"/>
      <c r="H507" s="9"/>
      <c r="I507" s="11">
        <f t="shared" si="22"/>
        <v>0</v>
      </c>
      <c r="J507" s="128">
        <f t="shared" si="23"/>
        <v>-58.710000000041646</v>
      </c>
      <c r="K507" s="9"/>
    </row>
    <row r="508" spans="1:11" ht="15.75" x14ac:dyDescent="0.25">
      <c r="A508" s="331"/>
      <c r="B508" s="27"/>
      <c r="D508" s="69"/>
      <c r="E508" s="51"/>
      <c r="F508" s="16"/>
      <c r="G508" s="9"/>
      <c r="H508" s="9"/>
      <c r="I508" s="11">
        <f t="shared" si="22"/>
        <v>0</v>
      </c>
      <c r="J508" s="128">
        <f t="shared" si="23"/>
        <v>-58.710000000041646</v>
      </c>
      <c r="K508" s="9"/>
    </row>
    <row r="509" spans="1:11" ht="15.75" x14ac:dyDescent="0.25">
      <c r="A509" s="331"/>
      <c r="B509" s="27"/>
      <c r="D509" s="69"/>
      <c r="E509" s="51"/>
      <c r="F509" s="16"/>
      <c r="G509" s="9"/>
      <c r="H509" s="9"/>
      <c r="I509" s="11">
        <f t="shared" si="22"/>
        <v>0</v>
      </c>
      <c r="J509" s="128">
        <f t="shared" si="23"/>
        <v>-58.710000000041646</v>
      </c>
      <c r="K509" s="9"/>
    </row>
    <row r="510" spans="1:11" ht="15.75" x14ac:dyDescent="0.25">
      <c r="A510" s="331"/>
      <c r="B510" s="27"/>
      <c r="D510" s="69"/>
      <c r="E510" s="51"/>
      <c r="F510" s="16"/>
      <c r="G510" s="9"/>
      <c r="H510" s="9"/>
      <c r="I510" s="11">
        <f t="shared" si="22"/>
        <v>0</v>
      </c>
      <c r="J510" s="128">
        <f t="shared" si="23"/>
        <v>-58.710000000041646</v>
      </c>
      <c r="K510" s="9"/>
    </row>
    <row r="511" spans="1:11" ht="15.75" x14ac:dyDescent="0.25">
      <c r="A511" s="331"/>
      <c r="B511" s="27"/>
      <c r="D511" s="69"/>
      <c r="E511" s="51"/>
      <c r="F511" s="16"/>
      <c r="G511" s="9"/>
      <c r="H511" s="9"/>
      <c r="I511" s="11">
        <f t="shared" si="22"/>
        <v>0</v>
      </c>
      <c r="J511" s="128">
        <f t="shared" si="23"/>
        <v>-58.710000000041646</v>
      </c>
      <c r="K511" s="9"/>
    </row>
    <row r="512" spans="1:11" ht="15.75" x14ac:dyDescent="0.25">
      <c r="A512" s="331"/>
      <c r="B512" s="27"/>
      <c r="D512" s="69"/>
      <c r="E512" s="51"/>
      <c r="F512" s="16"/>
      <c r="G512" s="9"/>
      <c r="H512" s="9"/>
      <c r="I512" s="11">
        <f t="shared" si="22"/>
        <v>0</v>
      </c>
      <c r="J512" s="128">
        <f t="shared" si="23"/>
        <v>-58.710000000041646</v>
      </c>
      <c r="K512" s="9"/>
    </row>
    <row r="513" spans="1:11" ht="15.75" x14ac:dyDescent="0.25">
      <c r="A513" s="331"/>
      <c r="B513" s="27"/>
      <c r="D513" s="69"/>
      <c r="E513" s="51"/>
      <c r="F513" s="16"/>
      <c r="G513" s="9"/>
      <c r="H513" s="9"/>
      <c r="I513" s="11">
        <f t="shared" si="22"/>
        <v>0</v>
      </c>
      <c r="J513" s="128">
        <f t="shared" si="23"/>
        <v>-58.710000000041646</v>
      </c>
      <c r="K513" s="9"/>
    </row>
    <row r="514" spans="1:11" ht="15.75" x14ac:dyDescent="0.25">
      <c r="A514" s="331"/>
      <c r="B514" s="27"/>
      <c r="D514" s="69"/>
      <c r="E514" s="51"/>
      <c r="F514" s="16"/>
      <c r="G514" s="9"/>
      <c r="H514" s="9"/>
      <c r="I514" s="11">
        <f t="shared" si="22"/>
        <v>0</v>
      </c>
      <c r="J514" s="128">
        <f t="shared" si="23"/>
        <v>-58.710000000041646</v>
      </c>
      <c r="K514" s="9"/>
    </row>
    <row r="515" spans="1:11" ht="15.75" x14ac:dyDescent="0.25">
      <c r="A515" s="331"/>
      <c r="B515" s="27"/>
      <c r="D515" s="69"/>
      <c r="E515" s="51"/>
      <c r="F515" s="16"/>
      <c r="G515" s="9"/>
      <c r="H515" s="9"/>
      <c r="I515" s="11">
        <f t="shared" si="22"/>
        <v>0</v>
      </c>
      <c r="J515" s="128">
        <f t="shared" si="23"/>
        <v>-58.710000000041646</v>
      </c>
      <c r="K515" s="9"/>
    </row>
    <row r="516" spans="1:11" ht="15.75" x14ac:dyDescent="0.25">
      <c r="A516" s="331"/>
      <c r="B516" s="27"/>
      <c r="D516" s="69"/>
      <c r="E516" s="51"/>
      <c r="F516" s="16"/>
      <c r="G516" s="9"/>
      <c r="H516" s="9"/>
      <c r="I516" s="11">
        <f t="shared" si="22"/>
        <v>0</v>
      </c>
      <c r="J516" s="128">
        <f t="shared" si="23"/>
        <v>-58.710000000041646</v>
      </c>
      <c r="K516" s="9"/>
    </row>
    <row r="517" spans="1:11" ht="15.75" x14ac:dyDescent="0.25">
      <c r="A517" s="331"/>
      <c r="B517" s="27"/>
      <c r="D517" s="69"/>
      <c r="E517" s="51"/>
      <c r="F517" s="16"/>
      <c r="G517" s="9"/>
      <c r="H517" s="9"/>
      <c r="I517" s="11">
        <f t="shared" si="22"/>
        <v>0</v>
      </c>
      <c r="J517" s="128">
        <f t="shared" si="23"/>
        <v>-58.710000000041646</v>
      </c>
      <c r="K517" s="9"/>
    </row>
    <row r="518" spans="1:11" ht="15.75" x14ac:dyDescent="0.25">
      <c r="A518" s="331"/>
      <c r="B518" s="27"/>
      <c r="D518" s="69"/>
      <c r="E518" s="51"/>
      <c r="F518" s="16"/>
      <c r="G518" s="9"/>
      <c r="H518" s="9"/>
      <c r="I518" s="11">
        <f t="shared" si="22"/>
        <v>0</v>
      </c>
      <c r="J518" s="128">
        <f t="shared" si="23"/>
        <v>-58.710000000041646</v>
      </c>
      <c r="K518" s="9"/>
    </row>
    <row r="519" spans="1:11" ht="15.75" x14ac:dyDescent="0.25">
      <c r="A519" s="331"/>
      <c r="B519" s="27"/>
      <c r="D519" s="69"/>
      <c r="E519" s="51"/>
      <c r="F519" s="16"/>
      <c r="G519" s="9"/>
      <c r="H519" s="9"/>
      <c r="I519" s="11">
        <f t="shared" si="22"/>
        <v>0</v>
      </c>
      <c r="J519" s="128">
        <f t="shared" si="23"/>
        <v>-58.710000000041646</v>
      </c>
      <c r="K519" s="9"/>
    </row>
    <row r="520" spans="1:11" ht="15.75" x14ac:dyDescent="0.25">
      <c r="A520" s="331"/>
      <c r="B520" s="27"/>
      <c r="D520" s="69"/>
      <c r="E520" s="51"/>
      <c r="F520" s="16"/>
      <c r="G520" s="9"/>
      <c r="H520" s="9"/>
      <c r="I520" s="11">
        <f t="shared" si="22"/>
        <v>0</v>
      </c>
      <c r="J520" s="128">
        <f t="shared" si="23"/>
        <v>-58.710000000041646</v>
      </c>
      <c r="K520" s="9"/>
    </row>
    <row r="521" spans="1:11" ht="15.75" x14ac:dyDescent="0.25">
      <c r="A521" s="331"/>
      <c r="B521" s="27"/>
      <c r="D521" s="69"/>
      <c r="E521" s="51"/>
      <c r="F521" s="16"/>
      <c r="G521" s="9"/>
      <c r="H521" s="9"/>
      <c r="I521" s="11">
        <f t="shared" si="22"/>
        <v>0</v>
      </c>
      <c r="J521" s="128">
        <f t="shared" si="23"/>
        <v>-58.710000000041646</v>
      </c>
      <c r="K521" s="9"/>
    </row>
    <row r="522" spans="1:11" ht="15.75" x14ac:dyDescent="0.25">
      <c r="A522" s="331"/>
      <c r="B522" s="27"/>
      <c r="D522" s="69"/>
      <c r="E522" s="51"/>
      <c r="F522" s="16"/>
      <c r="G522" s="9"/>
      <c r="H522" s="9"/>
      <c r="I522" s="11">
        <f t="shared" si="22"/>
        <v>0</v>
      </c>
      <c r="J522" s="128">
        <f t="shared" si="23"/>
        <v>-58.710000000041646</v>
      </c>
      <c r="K522" s="9"/>
    </row>
    <row r="523" spans="1:11" ht="15.75" x14ac:dyDescent="0.25">
      <c r="A523" s="331"/>
      <c r="B523" s="27"/>
      <c r="D523" s="69"/>
      <c r="E523" s="51"/>
      <c r="F523" s="16"/>
      <c r="G523" s="9"/>
      <c r="H523" s="9"/>
      <c r="I523" s="11">
        <f t="shared" si="22"/>
        <v>0</v>
      </c>
      <c r="J523" s="128">
        <f t="shared" si="23"/>
        <v>-58.710000000041646</v>
      </c>
      <c r="K523" s="9"/>
    </row>
    <row r="524" spans="1:11" ht="15.75" x14ac:dyDescent="0.25">
      <c r="A524" s="331"/>
      <c r="B524" s="27"/>
      <c r="D524" s="69"/>
      <c r="E524" s="51"/>
      <c r="F524" s="16"/>
      <c r="G524" s="9"/>
      <c r="H524" s="9"/>
      <c r="I524" s="11">
        <f t="shared" si="22"/>
        <v>0</v>
      </c>
      <c r="J524" s="128">
        <f t="shared" si="23"/>
        <v>-58.710000000041646</v>
      </c>
      <c r="K524" s="9"/>
    </row>
    <row r="525" spans="1:11" ht="15.75" x14ac:dyDescent="0.25">
      <c r="A525" s="331"/>
      <c r="B525" s="27"/>
      <c r="D525" s="69"/>
      <c r="E525" s="51"/>
      <c r="F525" s="16"/>
      <c r="G525" s="9"/>
      <c r="H525" s="9"/>
      <c r="I525" s="11">
        <f t="shared" si="22"/>
        <v>0</v>
      </c>
      <c r="J525" s="128">
        <f t="shared" si="23"/>
        <v>-58.710000000041646</v>
      </c>
      <c r="K525" s="9"/>
    </row>
    <row r="526" spans="1:11" ht="15.75" x14ac:dyDescent="0.25">
      <c r="A526" s="331"/>
      <c r="B526" s="27"/>
      <c r="D526" s="166"/>
      <c r="E526" s="51"/>
      <c r="F526" s="16"/>
      <c r="G526" s="9"/>
      <c r="H526" s="9"/>
      <c r="I526" s="11">
        <f t="shared" si="22"/>
        <v>0</v>
      </c>
      <c r="J526" s="128">
        <f t="shared" si="23"/>
        <v>-58.710000000041646</v>
      </c>
      <c r="K526" s="9"/>
    </row>
    <row r="527" spans="1:11" ht="15.75" x14ac:dyDescent="0.25">
      <c r="A527" s="331"/>
      <c r="B527" s="27"/>
      <c r="D527" s="69"/>
      <c r="E527" s="51"/>
      <c r="F527" s="16"/>
      <c r="G527" s="9"/>
      <c r="H527" s="9"/>
      <c r="I527" s="11">
        <f t="shared" si="22"/>
        <v>0</v>
      </c>
      <c r="J527" s="128">
        <f t="shared" si="23"/>
        <v>-58.710000000041646</v>
      </c>
      <c r="K527" s="9"/>
    </row>
    <row r="528" spans="1:11" ht="18.75" x14ac:dyDescent="0.3">
      <c r="A528" s="331"/>
      <c r="B528" s="140"/>
      <c r="C528"/>
      <c r="D528" s="69"/>
      <c r="F528" s="16"/>
      <c r="G528" s="9"/>
      <c r="H528" s="9"/>
      <c r="I528" s="11">
        <f t="shared" si="22"/>
        <v>0</v>
      </c>
      <c r="J528" s="128">
        <f t="shared" si="23"/>
        <v>-58.710000000041646</v>
      </c>
      <c r="K528" s="9"/>
    </row>
    <row r="529" spans="1:11" ht="15.75" x14ac:dyDescent="0.25">
      <c r="A529" s="331"/>
      <c r="B529" s="27"/>
      <c r="D529" s="69"/>
      <c r="E529" s="51"/>
      <c r="F529" s="16"/>
      <c r="G529" s="9"/>
      <c r="H529" s="9"/>
      <c r="I529" s="11">
        <f t="shared" si="22"/>
        <v>0</v>
      </c>
      <c r="J529" s="128">
        <f t="shared" si="23"/>
        <v>-58.710000000041646</v>
      </c>
      <c r="K529" s="9"/>
    </row>
    <row r="530" spans="1:11" ht="15.75" x14ac:dyDescent="0.25">
      <c r="A530" s="331"/>
      <c r="B530" s="27"/>
      <c r="D530" s="69"/>
      <c r="E530" s="51"/>
      <c r="F530" s="16"/>
      <c r="G530" s="9"/>
      <c r="H530" s="9"/>
      <c r="I530" s="11">
        <f t="shared" si="22"/>
        <v>0</v>
      </c>
      <c r="J530" s="128">
        <f t="shared" si="23"/>
        <v>-58.710000000041646</v>
      </c>
      <c r="K530" s="9"/>
    </row>
    <row r="531" spans="1:11" ht="15.75" x14ac:dyDescent="0.25">
      <c r="A531" s="331"/>
      <c r="B531" s="27"/>
      <c r="D531" s="69"/>
      <c r="E531" s="51"/>
      <c r="F531" s="16"/>
      <c r="G531" s="9"/>
      <c r="H531" s="9"/>
      <c r="I531" s="11">
        <f t="shared" si="22"/>
        <v>0</v>
      </c>
      <c r="J531" s="128">
        <f t="shared" si="23"/>
        <v>-58.710000000041646</v>
      </c>
      <c r="K531" s="9"/>
    </row>
    <row r="532" spans="1:11" ht="15.75" x14ac:dyDescent="0.25">
      <c r="A532" s="331"/>
      <c r="B532" s="27"/>
      <c r="D532" s="69"/>
      <c r="E532" s="51"/>
      <c r="F532" s="16"/>
      <c r="G532" s="9"/>
      <c r="H532" s="9"/>
      <c r="I532" s="11">
        <f t="shared" si="22"/>
        <v>0</v>
      </c>
      <c r="J532" s="128">
        <f t="shared" si="23"/>
        <v>-58.710000000041646</v>
      </c>
      <c r="K532" s="9"/>
    </row>
    <row r="533" spans="1:11" ht="15.75" x14ac:dyDescent="0.25">
      <c r="A533" s="331"/>
      <c r="B533" s="27"/>
      <c r="D533" s="69"/>
      <c r="E533" s="51"/>
      <c r="F533" s="16"/>
      <c r="G533" s="9"/>
      <c r="H533" s="9"/>
      <c r="I533" s="11">
        <f t="shared" si="22"/>
        <v>0</v>
      </c>
      <c r="J533" s="128">
        <f t="shared" si="23"/>
        <v>-58.710000000041646</v>
      </c>
      <c r="K533" s="9"/>
    </row>
    <row r="534" spans="1:11" ht="15.75" x14ac:dyDescent="0.25">
      <c r="A534" s="331"/>
      <c r="B534" s="27"/>
      <c r="D534" s="69"/>
      <c r="E534" s="51"/>
      <c r="F534" s="16"/>
      <c r="G534" s="9"/>
      <c r="H534" s="9"/>
      <c r="I534" s="11">
        <f t="shared" si="22"/>
        <v>0</v>
      </c>
      <c r="J534" s="128">
        <f t="shared" si="23"/>
        <v>-58.710000000041646</v>
      </c>
      <c r="K534" s="9"/>
    </row>
    <row r="535" spans="1:11" ht="15.75" x14ac:dyDescent="0.25">
      <c r="A535" s="331"/>
      <c r="B535" s="27"/>
      <c r="D535" s="69"/>
      <c r="E535" s="51"/>
      <c r="F535" s="16"/>
      <c r="G535" s="9"/>
      <c r="H535" s="9"/>
      <c r="I535" s="11">
        <f t="shared" si="22"/>
        <v>0</v>
      </c>
      <c r="J535" s="128">
        <f t="shared" si="23"/>
        <v>-58.710000000041646</v>
      </c>
      <c r="K535" s="9"/>
    </row>
    <row r="536" spans="1:11" ht="15.75" x14ac:dyDescent="0.25">
      <c r="A536" s="331"/>
      <c r="B536" s="27"/>
      <c r="D536" s="69"/>
      <c r="E536" s="51"/>
      <c r="F536" s="16"/>
      <c r="G536" s="9"/>
      <c r="H536" s="9"/>
      <c r="I536" s="11">
        <f t="shared" si="22"/>
        <v>0</v>
      </c>
      <c r="J536" s="128">
        <f t="shared" si="23"/>
        <v>-58.710000000041646</v>
      </c>
      <c r="K536" s="9"/>
    </row>
    <row r="537" spans="1:11" ht="15.75" x14ac:dyDescent="0.25">
      <c r="A537" s="331"/>
      <c r="B537" s="27"/>
      <c r="D537" s="69"/>
      <c r="E537" s="51"/>
      <c r="F537" s="16"/>
      <c r="G537" s="9"/>
      <c r="H537" s="9"/>
      <c r="I537" s="11">
        <f t="shared" si="22"/>
        <v>0</v>
      </c>
      <c r="J537" s="128">
        <f t="shared" si="23"/>
        <v>-58.710000000041646</v>
      </c>
      <c r="K537" s="9"/>
    </row>
    <row r="538" spans="1:11" ht="15.75" x14ac:dyDescent="0.25">
      <c r="A538" s="331"/>
      <c r="B538" s="27"/>
      <c r="D538" s="69"/>
      <c r="E538" s="51"/>
      <c r="F538" s="16"/>
      <c r="G538" s="9"/>
      <c r="H538" s="9"/>
      <c r="I538" s="11">
        <f t="shared" si="22"/>
        <v>0</v>
      </c>
      <c r="J538" s="128">
        <f t="shared" si="23"/>
        <v>-58.710000000041646</v>
      </c>
      <c r="K538" s="9"/>
    </row>
    <row r="539" spans="1:11" ht="15.75" x14ac:dyDescent="0.25">
      <c r="A539" s="331"/>
      <c r="B539" s="27"/>
      <c r="D539" s="69"/>
      <c r="E539" s="51"/>
      <c r="F539" s="16"/>
      <c r="G539" s="9"/>
      <c r="H539" s="9"/>
      <c r="I539" s="11">
        <f t="shared" si="22"/>
        <v>0</v>
      </c>
      <c r="J539" s="128">
        <f t="shared" si="23"/>
        <v>-58.710000000041646</v>
      </c>
      <c r="K539" s="9"/>
    </row>
    <row r="540" spans="1:11" ht="15.75" x14ac:dyDescent="0.25">
      <c r="A540" s="331"/>
      <c r="B540" s="27"/>
      <c r="D540" s="69"/>
      <c r="E540" s="51"/>
      <c r="F540" s="16"/>
      <c r="G540" s="9"/>
      <c r="H540" s="9"/>
      <c r="I540" s="11">
        <f t="shared" si="22"/>
        <v>0</v>
      </c>
      <c r="J540" s="128">
        <f t="shared" si="23"/>
        <v>-58.710000000041646</v>
      </c>
      <c r="K540" s="9"/>
    </row>
    <row r="541" spans="1:11" ht="15.75" x14ac:dyDescent="0.25">
      <c r="A541" s="331"/>
      <c r="B541" s="27"/>
      <c r="D541" s="69"/>
      <c r="E541" s="51"/>
      <c r="F541" s="16"/>
      <c r="G541" s="9"/>
      <c r="H541" s="9"/>
      <c r="I541" s="11">
        <f t="shared" si="22"/>
        <v>0</v>
      </c>
      <c r="J541" s="128">
        <f t="shared" si="23"/>
        <v>-58.710000000041646</v>
      </c>
      <c r="K541" s="9"/>
    </row>
    <row r="542" spans="1:11" ht="15.75" x14ac:dyDescent="0.25">
      <c r="A542" s="331"/>
      <c r="B542" s="27"/>
      <c r="D542" s="69"/>
      <c r="E542" s="51"/>
      <c r="F542" s="16"/>
      <c r="G542" s="9"/>
      <c r="H542" s="9"/>
      <c r="I542" s="11">
        <f t="shared" si="22"/>
        <v>0</v>
      </c>
      <c r="J542" s="128">
        <f t="shared" si="23"/>
        <v>-58.710000000041646</v>
      </c>
      <c r="K542" s="9"/>
    </row>
    <row r="543" spans="1:11" ht="15.75" x14ac:dyDescent="0.25">
      <c r="A543" s="331"/>
      <c r="B543" s="27"/>
      <c r="D543" s="69"/>
      <c r="E543" s="51"/>
      <c r="F543" s="16"/>
      <c r="G543" s="9"/>
      <c r="H543" s="9"/>
      <c r="I543" s="11">
        <f t="shared" si="22"/>
        <v>0</v>
      </c>
      <c r="J543" s="128">
        <f t="shared" si="23"/>
        <v>-58.710000000041646</v>
      </c>
      <c r="K543" s="9"/>
    </row>
    <row r="544" spans="1:11" ht="15.75" x14ac:dyDescent="0.25">
      <c r="A544" s="331"/>
      <c r="B544" s="27"/>
      <c r="D544" s="69"/>
      <c r="E544" s="51"/>
      <c r="F544" s="16"/>
      <c r="G544" s="9"/>
      <c r="H544" s="9"/>
      <c r="I544" s="11">
        <f t="shared" si="22"/>
        <v>0</v>
      </c>
      <c r="J544" s="128">
        <f t="shared" si="23"/>
        <v>-58.710000000041646</v>
      </c>
      <c r="K544" s="9"/>
    </row>
    <row r="545" spans="1:11" ht="15.75" x14ac:dyDescent="0.25">
      <c r="A545" s="331"/>
      <c r="B545" s="27"/>
      <c r="D545" s="69"/>
      <c r="E545" s="51"/>
      <c r="F545" s="16"/>
      <c r="G545" s="9"/>
      <c r="H545" s="9"/>
      <c r="I545" s="11">
        <f t="shared" si="22"/>
        <v>0</v>
      </c>
      <c r="J545" s="128">
        <f t="shared" si="23"/>
        <v>-58.710000000041646</v>
      </c>
      <c r="K545" s="9"/>
    </row>
    <row r="546" spans="1:11" ht="15.75" x14ac:dyDescent="0.25">
      <c r="A546" s="331"/>
      <c r="B546" s="27"/>
      <c r="D546" s="69"/>
      <c r="E546" s="51"/>
      <c r="F546" s="16"/>
      <c r="G546" s="9"/>
      <c r="H546" s="9"/>
      <c r="I546" s="11">
        <f t="shared" si="22"/>
        <v>0</v>
      </c>
      <c r="J546" s="128">
        <f t="shared" si="23"/>
        <v>-58.710000000041646</v>
      </c>
      <c r="K546" s="9"/>
    </row>
    <row r="547" spans="1:11" ht="15.75" x14ac:dyDescent="0.25">
      <c r="A547" s="331"/>
      <c r="B547" s="27"/>
      <c r="D547" s="69"/>
      <c r="E547" s="51"/>
      <c r="F547" s="16"/>
      <c r="G547" s="9"/>
      <c r="H547" s="9"/>
      <c r="I547" s="11">
        <f t="shared" si="22"/>
        <v>0</v>
      </c>
      <c r="J547" s="128">
        <f t="shared" si="23"/>
        <v>-58.710000000041646</v>
      </c>
      <c r="K547" s="9"/>
    </row>
    <row r="548" spans="1:11" ht="15.75" x14ac:dyDescent="0.25">
      <c r="A548" s="331"/>
      <c r="B548" s="27"/>
      <c r="D548" s="69"/>
      <c r="E548" s="51"/>
      <c r="F548" s="16"/>
      <c r="G548" s="9"/>
      <c r="H548" s="9"/>
      <c r="I548" s="11">
        <f t="shared" si="22"/>
        <v>0</v>
      </c>
      <c r="J548" s="128">
        <f t="shared" si="23"/>
        <v>-58.710000000041646</v>
      </c>
      <c r="K548" s="9"/>
    </row>
    <row r="549" spans="1:11" ht="15.75" x14ac:dyDescent="0.25">
      <c r="A549" s="331"/>
      <c r="B549" s="27"/>
      <c r="D549" s="69"/>
      <c r="E549" s="51"/>
      <c r="F549" s="16"/>
      <c r="G549" s="9"/>
      <c r="H549" s="9"/>
      <c r="I549" s="11">
        <f t="shared" si="22"/>
        <v>0</v>
      </c>
      <c r="J549" s="128">
        <f t="shared" si="23"/>
        <v>-58.710000000041646</v>
      </c>
      <c r="K549" s="9"/>
    </row>
    <row r="550" spans="1:11" ht="15.75" x14ac:dyDescent="0.25">
      <c r="A550" s="331"/>
      <c r="B550" s="27"/>
      <c r="D550" s="69"/>
      <c r="E550" s="51"/>
      <c r="F550" s="16"/>
      <c r="G550" s="9"/>
      <c r="H550" s="9"/>
      <c r="I550" s="11">
        <f t="shared" si="22"/>
        <v>0</v>
      </c>
      <c r="J550" s="128">
        <f t="shared" si="23"/>
        <v>-58.710000000041646</v>
      </c>
      <c r="K550" s="9"/>
    </row>
    <row r="551" spans="1:11" ht="15.75" x14ac:dyDescent="0.25">
      <c r="A551" s="331"/>
      <c r="B551" s="27"/>
      <c r="D551" s="69"/>
      <c r="E551" s="51"/>
      <c r="F551" s="16"/>
      <c r="G551" s="9"/>
      <c r="H551" s="9"/>
      <c r="I551" s="11">
        <f t="shared" si="22"/>
        <v>0</v>
      </c>
      <c r="J551" s="128">
        <f t="shared" si="23"/>
        <v>-58.710000000041646</v>
      </c>
      <c r="K551" s="9"/>
    </row>
    <row r="552" spans="1:11" ht="15.75" x14ac:dyDescent="0.25">
      <c r="A552" s="331"/>
      <c r="B552" s="27"/>
      <c r="D552" s="69"/>
      <c r="E552" s="51"/>
      <c r="F552" s="16"/>
      <c r="G552" s="9"/>
      <c r="H552" s="9"/>
      <c r="I552" s="11">
        <f t="shared" si="22"/>
        <v>0</v>
      </c>
      <c r="J552" s="128">
        <f t="shared" si="23"/>
        <v>-58.710000000041646</v>
      </c>
      <c r="K552" s="9"/>
    </row>
    <row r="553" spans="1:11" ht="15.75" x14ac:dyDescent="0.25">
      <c r="A553" s="331"/>
      <c r="B553" s="27"/>
      <c r="D553" s="69"/>
      <c r="E553" s="51"/>
      <c r="F553" s="16"/>
      <c r="G553" s="9"/>
      <c r="H553" s="9"/>
      <c r="I553" s="11">
        <f t="shared" si="22"/>
        <v>0</v>
      </c>
      <c r="J553" s="128">
        <f t="shared" si="23"/>
        <v>-58.710000000041646</v>
      </c>
      <c r="K553" s="9"/>
    </row>
    <row r="554" spans="1:11" ht="15.75" x14ac:dyDescent="0.25">
      <c r="A554" s="331"/>
      <c r="B554" s="27"/>
      <c r="D554" s="69"/>
      <c r="E554" s="51"/>
      <c r="F554" s="16"/>
      <c r="G554" s="9"/>
      <c r="H554" s="9"/>
      <c r="I554" s="11">
        <f t="shared" ref="I554:I588" si="24">H554-G554</f>
        <v>0</v>
      </c>
      <c r="J554" s="128">
        <f t="shared" si="23"/>
        <v>-58.710000000041646</v>
      </c>
      <c r="K554" s="9"/>
    </row>
    <row r="555" spans="1:11" ht="15.75" x14ac:dyDescent="0.25">
      <c r="A555" s="331"/>
      <c r="B555" s="27"/>
      <c r="D555" s="69"/>
      <c r="E555" s="51"/>
      <c r="F555" s="16"/>
      <c r="G555" s="9"/>
      <c r="H555" s="9"/>
      <c r="I555" s="11">
        <f t="shared" si="24"/>
        <v>0</v>
      </c>
      <c r="J555" s="128">
        <f t="shared" si="23"/>
        <v>-58.710000000041646</v>
      </c>
      <c r="K555" s="9"/>
    </row>
    <row r="556" spans="1:11" ht="15.75" x14ac:dyDescent="0.25">
      <c r="A556" s="331"/>
      <c r="B556" s="27"/>
      <c r="D556" s="69"/>
      <c r="E556" s="51"/>
      <c r="F556" s="16"/>
      <c r="G556" s="9"/>
      <c r="H556" s="9"/>
      <c r="I556" s="11">
        <f t="shared" si="24"/>
        <v>0</v>
      </c>
      <c r="J556" s="128">
        <f t="shared" si="23"/>
        <v>-58.710000000041646</v>
      </c>
      <c r="K556" s="9"/>
    </row>
    <row r="557" spans="1:11" ht="15.75" x14ac:dyDescent="0.25">
      <c r="A557" s="331"/>
      <c r="B557" s="27"/>
      <c r="D557" s="69"/>
      <c r="E557" s="51"/>
      <c r="F557" s="16"/>
      <c r="G557" s="9"/>
      <c r="H557" s="9"/>
      <c r="I557" s="11">
        <f t="shared" si="24"/>
        <v>0</v>
      </c>
      <c r="J557" s="128">
        <f t="shared" si="23"/>
        <v>-58.710000000041646</v>
      </c>
      <c r="K557" s="9"/>
    </row>
    <row r="558" spans="1:11" ht="15.75" x14ac:dyDescent="0.25">
      <c r="A558" s="331"/>
      <c r="B558" s="27"/>
      <c r="D558" s="69"/>
      <c r="E558" s="51"/>
      <c r="F558" s="16"/>
      <c r="G558" s="9"/>
      <c r="H558" s="9"/>
      <c r="I558" s="11">
        <f t="shared" si="24"/>
        <v>0</v>
      </c>
      <c r="J558" s="128">
        <f t="shared" si="23"/>
        <v>-58.710000000041646</v>
      </c>
      <c r="K558" s="9"/>
    </row>
    <row r="559" spans="1:11" ht="15.75" x14ac:dyDescent="0.25">
      <c r="A559" s="331"/>
      <c r="B559" s="27"/>
      <c r="D559" s="69"/>
      <c r="E559" s="51"/>
      <c r="F559" s="16"/>
      <c r="G559" s="9"/>
      <c r="H559" s="9"/>
      <c r="I559" s="11">
        <f t="shared" si="24"/>
        <v>0</v>
      </c>
      <c r="J559" s="128">
        <f t="shared" si="23"/>
        <v>-58.710000000041646</v>
      </c>
      <c r="K559" s="9"/>
    </row>
    <row r="560" spans="1:11" ht="15.75" x14ac:dyDescent="0.25">
      <c r="A560" s="331"/>
      <c r="B560" s="27"/>
      <c r="D560" s="69"/>
      <c r="E560" s="51"/>
      <c r="F560" s="16"/>
      <c r="G560" s="9"/>
      <c r="H560" s="9"/>
      <c r="I560" s="11">
        <f t="shared" si="24"/>
        <v>0</v>
      </c>
      <c r="J560" s="128">
        <f t="shared" si="23"/>
        <v>-58.710000000041646</v>
      </c>
      <c r="K560" s="9"/>
    </row>
    <row r="561" spans="1:11" ht="15.75" x14ac:dyDescent="0.25">
      <c r="A561" s="331"/>
      <c r="B561" s="27"/>
      <c r="D561" s="69"/>
      <c r="E561" s="51"/>
      <c r="F561" s="16"/>
      <c r="G561" s="9"/>
      <c r="H561" s="9"/>
      <c r="I561" s="11">
        <f t="shared" si="24"/>
        <v>0</v>
      </c>
      <c r="J561" s="128">
        <f t="shared" ref="J561:J584" si="25">J560+I561</f>
        <v>-58.710000000041646</v>
      </c>
      <c r="K561" s="9"/>
    </row>
    <row r="562" spans="1:11" ht="15.75" x14ac:dyDescent="0.25">
      <c r="A562" s="331"/>
      <c r="B562" s="27"/>
      <c r="D562" s="69"/>
      <c r="E562" s="51"/>
      <c r="F562" s="16"/>
      <c r="G562" s="9"/>
      <c r="H562" s="9"/>
      <c r="I562" s="11">
        <f t="shared" si="24"/>
        <v>0</v>
      </c>
      <c r="J562" s="128">
        <f t="shared" si="25"/>
        <v>-58.710000000041646</v>
      </c>
      <c r="K562" s="9"/>
    </row>
    <row r="563" spans="1:11" ht="15.75" x14ac:dyDescent="0.25">
      <c r="A563" s="331"/>
      <c r="B563" s="27"/>
      <c r="D563" s="69"/>
      <c r="E563" s="51"/>
      <c r="F563" s="16"/>
      <c r="G563" s="9"/>
      <c r="H563" s="9"/>
      <c r="I563" s="11">
        <f t="shared" si="24"/>
        <v>0</v>
      </c>
      <c r="J563" s="128">
        <f t="shared" si="25"/>
        <v>-58.710000000041646</v>
      </c>
      <c r="K563" s="9"/>
    </row>
    <row r="564" spans="1:11" ht="15.75" x14ac:dyDescent="0.25">
      <c r="A564" s="331"/>
      <c r="B564" s="27"/>
      <c r="D564" s="69"/>
      <c r="E564" s="51"/>
      <c r="F564" s="16"/>
      <c r="G564" s="9"/>
      <c r="H564" s="9"/>
      <c r="I564" s="11">
        <f t="shared" si="24"/>
        <v>0</v>
      </c>
      <c r="J564" s="128">
        <f t="shared" si="25"/>
        <v>-58.710000000041646</v>
      </c>
      <c r="K564" s="9"/>
    </row>
    <row r="565" spans="1:11" ht="15.75" x14ac:dyDescent="0.25">
      <c r="A565" s="331"/>
      <c r="B565" s="27"/>
      <c r="D565" s="69"/>
      <c r="E565" s="51"/>
      <c r="F565" s="16"/>
      <c r="G565" s="9"/>
      <c r="H565" s="9"/>
      <c r="I565" s="11">
        <f t="shared" si="24"/>
        <v>0</v>
      </c>
      <c r="J565" s="128">
        <f t="shared" si="25"/>
        <v>-58.710000000041646</v>
      </c>
      <c r="K565" s="9"/>
    </row>
    <row r="566" spans="1:11" ht="15.75" x14ac:dyDescent="0.25">
      <c r="A566" s="331"/>
      <c r="B566" s="27"/>
      <c r="D566" s="69"/>
      <c r="E566" s="51"/>
      <c r="F566" s="16"/>
      <c r="G566" s="9"/>
      <c r="H566" s="9"/>
      <c r="I566" s="11">
        <f t="shared" si="24"/>
        <v>0</v>
      </c>
      <c r="J566" s="128">
        <f t="shared" si="25"/>
        <v>-58.710000000041646</v>
      </c>
      <c r="K566" s="9"/>
    </row>
    <row r="567" spans="1:11" ht="15.75" x14ac:dyDescent="0.25">
      <c r="A567" s="331"/>
      <c r="B567" s="27"/>
      <c r="D567" s="69"/>
      <c r="E567" s="51"/>
      <c r="F567" s="16"/>
      <c r="G567" s="9"/>
      <c r="H567" s="9"/>
      <c r="I567" s="11">
        <f t="shared" si="24"/>
        <v>0</v>
      </c>
      <c r="J567" s="128">
        <f t="shared" si="25"/>
        <v>-58.710000000041646</v>
      </c>
      <c r="K567" s="9"/>
    </row>
    <row r="568" spans="1:11" ht="15.75" x14ac:dyDescent="0.25">
      <c r="A568" s="331"/>
      <c r="B568" s="27"/>
      <c r="D568" s="69"/>
      <c r="E568" s="51"/>
      <c r="F568" s="16"/>
      <c r="G568" s="9"/>
      <c r="H568" s="9"/>
      <c r="I568" s="11">
        <f t="shared" si="24"/>
        <v>0</v>
      </c>
      <c r="J568" s="128">
        <f t="shared" si="25"/>
        <v>-58.710000000041646</v>
      </c>
      <c r="K568" s="9"/>
    </row>
    <row r="569" spans="1:11" ht="15.75" x14ac:dyDescent="0.25">
      <c r="A569" s="331"/>
      <c r="B569" s="27"/>
      <c r="D569" s="69"/>
      <c r="E569" s="51"/>
      <c r="F569" s="16"/>
      <c r="G569" s="9"/>
      <c r="H569" s="9"/>
      <c r="I569" s="11">
        <f t="shared" si="24"/>
        <v>0</v>
      </c>
      <c r="J569" s="128">
        <f t="shared" si="25"/>
        <v>-58.710000000041646</v>
      </c>
      <c r="K569" s="9"/>
    </row>
    <row r="570" spans="1:11" ht="15.75" x14ac:dyDescent="0.25">
      <c r="A570" s="331"/>
      <c r="B570" s="27"/>
      <c r="D570" s="69"/>
      <c r="E570" s="51"/>
      <c r="F570" s="16"/>
      <c r="G570" s="9"/>
      <c r="H570" s="9"/>
      <c r="I570" s="11">
        <f t="shared" si="24"/>
        <v>0</v>
      </c>
      <c r="J570" s="128">
        <f t="shared" si="25"/>
        <v>-58.710000000041646</v>
      </c>
      <c r="K570" s="9"/>
    </row>
    <row r="571" spans="1:11" ht="15.75" x14ac:dyDescent="0.25">
      <c r="A571" s="331"/>
      <c r="B571" s="27"/>
      <c r="D571" s="69"/>
      <c r="E571" s="51"/>
      <c r="F571" s="16"/>
      <c r="G571" s="9"/>
      <c r="H571" s="9"/>
      <c r="I571" s="11">
        <f t="shared" si="24"/>
        <v>0</v>
      </c>
      <c r="J571" s="128">
        <f t="shared" si="25"/>
        <v>-58.710000000041646</v>
      </c>
      <c r="K571" s="9"/>
    </row>
    <row r="572" spans="1:11" ht="15.75" x14ac:dyDescent="0.25">
      <c r="A572" s="331"/>
      <c r="B572" s="27"/>
      <c r="D572" s="69"/>
      <c r="E572" s="51"/>
      <c r="F572" s="16"/>
      <c r="G572" s="9"/>
      <c r="H572" s="9"/>
      <c r="I572" s="11">
        <f t="shared" si="24"/>
        <v>0</v>
      </c>
      <c r="J572" s="128">
        <f t="shared" si="25"/>
        <v>-58.710000000041646</v>
      </c>
      <c r="K572" s="9"/>
    </row>
    <row r="573" spans="1:11" ht="15.75" x14ac:dyDescent="0.25">
      <c r="A573" s="331"/>
      <c r="B573" s="27"/>
      <c r="D573" s="69"/>
      <c r="E573" s="51"/>
      <c r="F573" s="16"/>
      <c r="G573" s="9"/>
      <c r="H573" s="9"/>
      <c r="I573" s="11">
        <f t="shared" si="24"/>
        <v>0</v>
      </c>
      <c r="J573" s="128">
        <f t="shared" si="25"/>
        <v>-58.710000000041646</v>
      </c>
      <c r="K573" s="9"/>
    </row>
    <row r="574" spans="1:11" ht="15.75" x14ac:dyDescent="0.25">
      <c r="A574" s="331"/>
      <c r="B574" s="27"/>
      <c r="D574" s="69"/>
      <c r="E574" s="51"/>
      <c r="F574" s="16"/>
      <c r="G574" s="9"/>
      <c r="H574" s="9"/>
      <c r="I574" s="11">
        <f t="shared" si="24"/>
        <v>0</v>
      </c>
      <c r="J574" s="128">
        <f t="shared" si="25"/>
        <v>-58.710000000041646</v>
      </c>
      <c r="K574" s="9"/>
    </row>
    <row r="575" spans="1:11" ht="15.75" x14ac:dyDescent="0.25">
      <c r="A575" s="331"/>
      <c r="B575" s="27"/>
      <c r="D575" s="69"/>
      <c r="E575" s="51"/>
      <c r="F575" s="16"/>
      <c r="G575" s="9"/>
      <c r="H575" s="9"/>
      <c r="I575" s="11">
        <f t="shared" si="24"/>
        <v>0</v>
      </c>
      <c r="J575" s="128">
        <f t="shared" si="25"/>
        <v>-58.710000000041646</v>
      </c>
      <c r="K575" s="9"/>
    </row>
    <row r="576" spans="1:11" ht="15.75" x14ac:dyDescent="0.25">
      <c r="A576" s="331"/>
      <c r="B576" s="27"/>
      <c r="D576" s="69"/>
      <c r="E576" s="51"/>
      <c r="F576" s="16"/>
      <c r="G576" s="9"/>
      <c r="H576" s="9"/>
      <c r="I576" s="11">
        <f t="shared" si="24"/>
        <v>0</v>
      </c>
      <c r="J576" s="128">
        <f t="shared" si="25"/>
        <v>-58.710000000041646</v>
      </c>
      <c r="K576" s="9"/>
    </row>
    <row r="577" spans="1:11" ht="15.75" x14ac:dyDescent="0.25">
      <c r="A577" s="331"/>
      <c r="B577" s="27"/>
      <c r="D577" s="69"/>
      <c r="E577" s="51"/>
      <c r="F577" s="16"/>
      <c r="G577" s="9"/>
      <c r="H577" s="9"/>
      <c r="I577" s="11">
        <f t="shared" si="24"/>
        <v>0</v>
      </c>
      <c r="J577" s="128">
        <f t="shared" si="25"/>
        <v>-58.710000000041646</v>
      </c>
      <c r="K577" s="9"/>
    </row>
    <row r="578" spans="1:11" ht="15.75" x14ac:dyDescent="0.25">
      <c r="A578" s="331"/>
      <c r="B578" s="27"/>
      <c r="D578" s="69"/>
      <c r="E578" s="51"/>
      <c r="F578" s="16"/>
      <c r="G578" s="9"/>
      <c r="H578" s="9"/>
      <c r="I578" s="11">
        <f t="shared" si="24"/>
        <v>0</v>
      </c>
      <c r="J578" s="128">
        <f t="shared" si="25"/>
        <v>-58.710000000041646</v>
      </c>
      <c r="K578" s="9"/>
    </row>
    <row r="579" spans="1:11" ht="15.75" x14ac:dyDescent="0.25">
      <c r="A579" s="331"/>
      <c r="B579" s="27"/>
      <c r="D579" s="69"/>
      <c r="E579" s="51"/>
      <c r="F579" s="16"/>
      <c r="G579" s="9"/>
      <c r="H579" s="9"/>
      <c r="I579" s="11">
        <f t="shared" si="24"/>
        <v>0</v>
      </c>
      <c r="J579" s="128">
        <f t="shared" si="25"/>
        <v>-58.710000000041646</v>
      </c>
      <c r="K579" s="9"/>
    </row>
    <row r="580" spans="1:11" ht="15.75" x14ac:dyDescent="0.25">
      <c r="A580" s="331"/>
      <c r="B580" s="27"/>
      <c r="D580" s="69"/>
      <c r="E580" s="51"/>
      <c r="F580" s="16"/>
      <c r="G580" s="9"/>
      <c r="H580" s="9"/>
      <c r="I580" s="11">
        <f t="shared" si="24"/>
        <v>0</v>
      </c>
      <c r="J580" s="128">
        <f t="shared" si="25"/>
        <v>-58.710000000041646</v>
      </c>
      <c r="K580" s="9"/>
    </row>
    <row r="581" spans="1:11" ht="15.75" x14ac:dyDescent="0.25">
      <c r="A581" s="331"/>
      <c r="B581" s="27"/>
      <c r="D581" s="69"/>
      <c r="E581" s="51"/>
      <c r="F581" s="16"/>
      <c r="G581" s="9"/>
      <c r="H581" s="9"/>
      <c r="I581" s="11">
        <f t="shared" si="24"/>
        <v>0</v>
      </c>
      <c r="J581" s="128">
        <f t="shared" si="25"/>
        <v>-58.710000000041646</v>
      </c>
      <c r="K581" s="9"/>
    </row>
    <row r="582" spans="1:11" ht="15.75" x14ac:dyDescent="0.25">
      <c r="A582" s="331"/>
      <c r="B582" s="48"/>
      <c r="D582" s="69"/>
      <c r="E582" s="51"/>
      <c r="F582" s="16"/>
      <c r="G582" s="9"/>
      <c r="H582" s="9"/>
      <c r="I582" s="11">
        <f t="shared" si="24"/>
        <v>0</v>
      </c>
      <c r="J582" s="128">
        <f t="shared" si="25"/>
        <v>-58.710000000041646</v>
      </c>
      <c r="K582" s="9"/>
    </row>
    <row r="583" spans="1:11" ht="15.75" x14ac:dyDescent="0.25">
      <c r="A583" s="331"/>
      <c r="B583" s="27"/>
      <c r="D583" s="69"/>
      <c r="E583" s="51"/>
      <c r="F583" s="16"/>
      <c r="G583" s="9"/>
      <c r="H583" s="9"/>
      <c r="I583" s="11">
        <f t="shared" si="24"/>
        <v>0</v>
      </c>
      <c r="J583" s="128">
        <f t="shared" si="25"/>
        <v>-58.710000000041646</v>
      </c>
      <c r="K583" s="9"/>
    </row>
    <row r="584" spans="1:11" ht="15.75" x14ac:dyDescent="0.25">
      <c r="A584" s="331"/>
      <c r="B584" s="27"/>
      <c r="D584" s="69"/>
      <c r="E584" s="51"/>
      <c r="F584" s="16"/>
      <c r="G584" s="9"/>
      <c r="H584" s="9"/>
      <c r="I584" s="11">
        <f t="shared" si="24"/>
        <v>0</v>
      </c>
      <c r="J584" s="128">
        <f t="shared" si="25"/>
        <v>-58.710000000041646</v>
      </c>
    </row>
    <row r="585" spans="1:11" ht="18.75" x14ac:dyDescent="0.3">
      <c r="A585" s="331"/>
      <c r="B585" s="27"/>
      <c r="D585" s="69"/>
      <c r="E585" s="51"/>
      <c r="F585" s="16"/>
      <c r="G585" s="9"/>
      <c r="H585" s="9"/>
      <c r="I585" s="11">
        <f t="shared" si="24"/>
        <v>0</v>
      </c>
      <c r="K585" s="70" t="s">
        <v>1305</v>
      </c>
    </row>
    <row r="586" spans="1:11" x14ac:dyDescent="0.25">
      <c r="A586" s="331"/>
      <c r="B586" s="27"/>
      <c r="D586" s="69"/>
      <c r="E586" s="51"/>
      <c r="F586" s="16"/>
      <c r="G586" s="9"/>
      <c r="H586" s="9"/>
      <c r="I586" s="11">
        <f t="shared" si="24"/>
        <v>0</v>
      </c>
    </row>
    <row r="587" spans="1:11" ht="15.75" thickBot="1" x14ac:dyDescent="0.3">
      <c r="A587" s="331"/>
      <c r="B587" s="48"/>
      <c r="D587" s="69"/>
      <c r="E587" s="51"/>
      <c r="F587" s="17"/>
      <c r="G587" s="9"/>
      <c r="H587" s="9"/>
      <c r="I587" s="11">
        <f t="shared" si="24"/>
        <v>0</v>
      </c>
    </row>
    <row r="588" spans="1:11" ht="15.75" thickBot="1" x14ac:dyDescent="0.3">
      <c r="A588" s="331"/>
      <c r="D588" s="69"/>
      <c r="E588" s="51"/>
      <c r="F588" s="10"/>
      <c r="G588" s="9"/>
      <c r="H588" s="9"/>
      <c r="I588" s="11">
        <f t="shared" si="24"/>
        <v>0</v>
      </c>
    </row>
    <row r="589" spans="1:11" x14ac:dyDescent="0.25">
      <c r="A589" s="331"/>
      <c r="D589" s="69"/>
      <c r="E589" s="51"/>
      <c r="F589" s="435" t="s">
        <v>638</v>
      </c>
      <c r="G589" s="436"/>
      <c r="H589" s="433">
        <f>SUM(I3:I588)</f>
        <v>-58.710000000041646</v>
      </c>
      <c r="I589" s="429"/>
    </row>
    <row r="590" spans="1:11" ht="15.75" thickBot="1" x14ac:dyDescent="0.3">
      <c r="A590" s="331"/>
      <c r="D590" s="69"/>
      <c r="E590" s="51"/>
      <c r="F590" s="437"/>
      <c r="G590" s="438"/>
      <c r="H590" s="434"/>
      <c r="I590" s="431"/>
    </row>
    <row r="591" spans="1:11" x14ac:dyDescent="0.25">
      <c r="A591" s="331"/>
      <c r="D591" s="69"/>
      <c r="E591" s="51"/>
      <c r="F591" s="10"/>
      <c r="G591" s="9"/>
      <c r="H591" s="9"/>
      <c r="I591" s="9"/>
    </row>
  </sheetData>
  <sortState ref="A253:H254">
    <sortCondition ref="A253:A254"/>
  </sortState>
  <mergeCells count="6">
    <mergeCell ref="E1:H1"/>
    <mergeCell ref="F589:G590"/>
    <mergeCell ref="H589:I590"/>
    <mergeCell ref="K289:L290"/>
    <mergeCell ref="B407:B408"/>
    <mergeCell ref="C407:C408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B20" sqref="B20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4" t="s">
        <v>2317</v>
      </c>
      <c r="C1" s="235"/>
      <c r="D1" s="236"/>
      <c r="E1" s="448" t="s">
        <v>2318</v>
      </c>
      <c r="F1" s="448"/>
      <c r="G1" s="448"/>
      <c r="H1" s="448"/>
      <c r="I1" s="9"/>
    </row>
    <row r="2" spans="1:12" ht="32.25" thickBot="1" x14ac:dyDescent="0.3">
      <c r="A2" s="26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4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4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4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4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4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4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4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3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3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3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1" t="s">
        <v>1305</v>
      </c>
      <c r="L13" s="232"/>
    </row>
    <row r="14" spans="1:12" ht="15.75" x14ac:dyDescent="0.25">
      <c r="H14" s="238"/>
      <c r="I14" s="239">
        <f t="shared" si="2"/>
        <v>0</v>
      </c>
      <c r="J14" s="240">
        <f t="shared" si="3"/>
        <v>0</v>
      </c>
      <c r="K14" s="232"/>
      <c r="L14" s="232"/>
    </row>
    <row r="15" spans="1:12" ht="15.75" x14ac:dyDescent="0.25">
      <c r="H15" s="238"/>
      <c r="I15" s="239">
        <f t="shared" si="2"/>
        <v>0</v>
      </c>
      <c r="J15" s="240">
        <f t="shared" si="3"/>
        <v>0</v>
      </c>
    </row>
    <row r="16" spans="1:12" ht="15.75" x14ac:dyDescent="0.25">
      <c r="H16" s="238"/>
      <c r="I16" s="239">
        <f t="shared" si="2"/>
        <v>0</v>
      </c>
      <c r="J16" s="240">
        <f t="shared" si="3"/>
        <v>0</v>
      </c>
    </row>
    <row r="17" spans="8:10" ht="15.75" x14ac:dyDescent="0.25">
      <c r="H17" s="238"/>
      <c r="I17" s="239">
        <f t="shared" si="2"/>
        <v>0</v>
      </c>
      <c r="J17" s="240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2021-06-08T14:38:53Z</cp:lastPrinted>
  <dcterms:created xsi:type="dcterms:W3CDTF">2014-01-12T15:47:45Z</dcterms:created>
  <dcterms:modified xsi:type="dcterms:W3CDTF">2022-07-14T13:39:36Z</dcterms:modified>
</cp:coreProperties>
</file>