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1006" i="10" l="1"/>
  <c r="I1005" i="10"/>
  <c r="I1000" i="10" l="1"/>
  <c r="I997" i="10" l="1"/>
  <c r="I996" i="10"/>
  <c r="I991" i="10"/>
  <c r="I504" i="11"/>
  <c r="I990" i="10"/>
  <c r="I989" i="10"/>
  <c r="I988" i="10"/>
  <c r="E988" i="10"/>
  <c r="I987" i="10"/>
  <c r="I986" i="10"/>
  <c r="I985" i="10"/>
  <c r="I984" i="10"/>
  <c r="I982" i="10"/>
  <c r="I981" i="10"/>
  <c r="I978" i="10" l="1"/>
  <c r="I975" i="10" l="1"/>
  <c r="I973" i="10" l="1"/>
  <c r="I499" i="11" l="1"/>
  <c r="I971" i="10"/>
  <c r="I972" i="10"/>
  <c r="I970" i="10"/>
  <c r="I969" i="10" l="1"/>
  <c r="I966" i="10"/>
  <c r="I963" i="10" l="1"/>
  <c r="I496" i="11" l="1"/>
  <c r="I495" i="11"/>
  <c r="I494" i="11"/>
  <c r="I493" i="11"/>
  <c r="I962" i="10"/>
  <c r="I961" i="10"/>
  <c r="I492" i="11"/>
  <c r="I959" i="10"/>
  <c r="I491" i="11"/>
  <c r="I958" i="10"/>
  <c r="I957" i="10"/>
  <c r="I949" i="10" l="1"/>
  <c r="I488" i="11" l="1"/>
  <c r="I951" i="10" l="1"/>
  <c r="I952" i="10"/>
  <c r="I953" i="10"/>
  <c r="I954" i="10"/>
  <c r="I955" i="10"/>
  <c r="I956" i="10"/>
  <c r="I960" i="10"/>
  <c r="I964" i="10"/>
  <c r="I965" i="10"/>
  <c r="I967" i="10"/>
  <c r="I968" i="10"/>
  <c r="I974" i="10"/>
  <c r="I976" i="10"/>
  <c r="I977" i="10"/>
  <c r="I979" i="10"/>
  <c r="I980" i="10"/>
  <c r="I983" i="10"/>
  <c r="I992" i="10"/>
  <c r="I993" i="10"/>
  <c r="I994" i="10"/>
  <c r="I995" i="10"/>
  <c r="I998" i="10"/>
  <c r="I999" i="10"/>
  <c r="I1001" i="10"/>
  <c r="I1002" i="10"/>
  <c r="I1003" i="10"/>
  <c r="I1004" i="10"/>
  <c r="J1004" i="10" s="1"/>
  <c r="J1005" i="10" s="1"/>
  <c r="J1006" i="10" s="1"/>
  <c r="J1007" i="10" s="1"/>
  <c r="J1008" i="10" s="1"/>
  <c r="J1009" i="10" s="1"/>
  <c r="J1010" i="10" s="1"/>
  <c r="J1011" i="10" s="1"/>
  <c r="J1012" i="10" s="1"/>
  <c r="J1013" i="10" s="1"/>
  <c r="J1014" i="10" s="1"/>
  <c r="J1015" i="10" s="1"/>
  <c r="J1016" i="10" s="1"/>
  <c r="J1017" i="10" s="1"/>
  <c r="J1018" i="10" s="1"/>
  <c r="J1019" i="10" s="1"/>
  <c r="J1020" i="10" s="1"/>
  <c r="J1021" i="10" s="1"/>
  <c r="J1022" i="10" s="1"/>
  <c r="J1023" i="10" s="1"/>
  <c r="J1024" i="10" s="1"/>
  <c r="J1025" i="10" s="1"/>
  <c r="J1026" i="10" s="1"/>
  <c r="J1027" i="10" s="1"/>
  <c r="J1028" i="10" s="1"/>
  <c r="J1029" i="10" s="1"/>
  <c r="J1030" i="10" s="1"/>
  <c r="J1031" i="10" s="1"/>
  <c r="J1032" i="10" s="1"/>
  <c r="J1033" i="10" s="1"/>
  <c r="J1034" i="10" s="1"/>
  <c r="J1035" i="10" s="1"/>
  <c r="J1036" i="10" s="1"/>
  <c r="J1037" i="10" s="1"/>
  <c r="J1038" i="10" s="1"/>
  <c r="J1039" i="10" s="1"/>
  <c r="J1040" i="10" s="1"/>
  <c r="J1041" i="10" s="1"/>
  <c r="J1042" i="10" s="1"/>
  <c r="J1043" i="10" s="1"/>
  <c r="J1044" i="10" s="1"/>
  <c r="J1045" i="10" s="1"/>
  <c r="J1046" i="10" s="1"/>
  <c r="J1047" i="10" s="1"/>
  <c r="J1048" i="10" s="1"/>
  <c r="J1049" i="10" s="1"/>
  <c r="J1050" i="10" s="1"/>
  <c r="J1051" i="10" s="1"/>
  <c r="I1049" i="10"/>
  <c r="I1050" i="10"/>
  <c r="I940" i="10" l="1"/>
  <c r="I941" i="10"/>
  <c r="I942" i="10"/>
  <c r="I943" i="10"/>
  <c r="I944" i="10"/>
  <c r="I945" i="10"/>
  <c r="I946" i="10"/>
  <c r="I947" i="10"/>
  <c r="I948" i="10"/>
  <c r="I950" i="10"/>
  <c r="I1051" i="10"/>
  <c r="I1052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1054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1055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97" i="11" l="1"/>
  <c r="I596" i="1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3" i="11"/>
  <c r="I502" i="11"/>
  <c r="I501" i="11"/>
  <c r="I500" i="11"/>
  <c r="I498" i="11"/>
  <c r="I497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98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1056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1057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531" i="10"/>
  <c r="J532" i="10" s="1"/>
  <c r="I396" i="3"/>
  <c r="I397" i="3"/>
  <c r="I398" i="3"/>
  <c r="I399" i="3"/>
  <c r="J488" i="11" l="1"/>
  <c r="J489" i="11" s="1"/>
  <c r="J490" i="11" s="1"/>
  <c r="J533" i="10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491" i="11" l="1"/>
  <c r="J541" i="10"/>
  <c r="I384" i="3"/>
  <c r="I385" i="3"/>
  <c r="I382" i="3"/>
  <c r="I376" i="3"/>
  <c r="I377" i="3"/>
  <c r="I374" i="3"/>
  <c r="I375" i="3"/>
  <c r="I371" i="3"/>
  <c r="I372" i="3"/>
  <c r="I368" i="3"/>
  <c r="I369" i="3"/>
  <c r="J492" i="11" l="1"/>
  <c r="J542" i="10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493" i="11" l="1"/>
  <c r="J547" i="10"/>
  <c r="I354" i="3"/>
  <c r="I355" i="3"/>
  <c r="J494" i="11" l="1"/>
  <c r="J548" i="10"/>
  <c r="J549" i="10" s="1"/>
  <c r="I352" i="3"/>
  <c r="I353" i="3"/>
  <c r="J495" i="11" l="1"/>
  <c r="J550" i="10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496" i="11" l="1"/>
  <c r="J497" i="11" s="1"/>
  <c r="J498" i="11" s="1"/>
  <c r="J555" i="10"/>
  <c r="J556" i="10" s="1"/>
  <c r="J557" i="10" s="1"/>
  <c r="J558" i="10" s="1"/>
  <c r="J559" i="10" s="1"/>
  <c r="I338" i="3"/>
  <c r="I339" i="3"/>
  <c r="I328" i="3"/>
  <c r="I329" i="3"/>
  <c r="I324" i="3"/>
  <c r="I325" i="3"/>
  <c r="J499" i="11" l="1"/>
  <c r="J500" i="11" s="1"/>
  <c r="J501" i="11" s="1"/>
  <c r="J502" i="11" s="1"/>
  <c r="J503" i="11" s="1"/>
  <c r="J560" i="10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04" i="11" l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63" i="10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50" i="10" s="1"/>
  <c r="J951" i="10" l="1"/>
  <c r="J952" i="10" s="1"/>
  <c r="J953" i="10" s="1"/>
  <c r="J954" i="10" s="1"/>
  <c r="J955" i="10" s="1"/>
  <c r="J956" i="10" s="1"/>
  <c r="J957" i="10" l="1"/>
  <c r="J958" i="10" l="1"/>
  <c r="J959" i="10" l="1"/>
  <c r="J960" i="10" s="1"/>
  <c r="J961" i="10" l="1"/>
  <c r="J962" i="10" l="1"/>
  <c r="J963" i="10" l="1"/>
  <c r="J964" i="10" s="1"/>
  <c r="J965" i="10" s="1"/>
  <c r="J966" i="10" l="1"/>
  <c r="J967" i="10" s="1"/>
  <c r="J968" i="10" s="1"/>
  <c r="J969" i="10" l="1"/>
  <c r="J970" i="10" l="1"/>
  <c r="J971" i="10" l="1"/>
  <c r="J972" i="10" s="1"/>
  <c r="J973" i="10" l="1"/>
  <c r="J974" i="10" s="1"/>
  <c r="J975" i="10" l="1"/>
  <c r="J976" i="10" s="1"/>
  <c r="J977" i="10" s="1"/>
  <c r="J978" i="10" l="1"/>
  <c r="J979" i="10" s="1"/>
  <c r="J980" i="10" s="1"/>
  <c r="J981" i="10" l="1"/>
  <c r="J982" i="10" s="1"/>
  <c r="J983" i="10" s="1"/>
  <c r="J984" i="10" l="1"/>
  <c r="J985" i="10" l="1"/>
  <c r="J986" i="10" s="1"/>
  <c r="J987" i="10" s="1"/>
  <c r="J988" i="10" s="1"/>
  <c r="J989" i="10" s="1"/>
  <c r="J990" i="10" s="1"/>
  <c r="J991" i="10" l="1"/>
  <c r="J992" i="10" s="1"/>
  <c r="J993" i="10" s="1"/>
  <c r="J994" i="10" s="1"/>
  <c r="J995" i="10" s="1"/>
  <c r="J996" i="10" l="1"/>
  <c r="J997" i="10" l="1"/>
  <c r="J998" i="10" s="1"/>
  <c r="J999" i="10" s="1"/>
  <c r="J1000" i="10" l="1"/>
  <c r="J1001" i="10" s="1"/>
  <c r="J1002" i="10" s="1"/>
  <c r="J1003" i="10" s="1"/>
  <c r="J1052" i="10" s="1"/>
  <c r="J1053" i="10" s="1"/>
  <c r="J1054" i="10" s="1"/>
  <c r="J1055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<sst xmlns="http://schemas.openxmlformats.org/spreadsheetml/2006/main" count="5584" uniqueCount="4366">
  <si>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</si>
  <si>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</si>
  <si>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</si>
  <si>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</si>
  <si>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</si>
  <si>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</si>
  <si>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</si>
  <si>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</si>
  <si>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</si>
  <si>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</si>
  <si>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</si>
  <si>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</si>
  <si>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</si>
  <si>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</si>
  <si>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</si>
  <si>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</si>
  <si>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</si>
  <si>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</si>
  <si>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</si>
  <si>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</si>
  <si>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</si>
  <si>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</si>
  <si>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</si>
  <si>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</si>
  <si>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</si>
  <si>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</si>
  <si>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</si>
  <si>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</si>
  <si>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</si>
  <si>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</si>
  <si>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</si>
  <si>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</si>
  <si>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</si>
  <si>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</si>
  <si>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</si>
  <si>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</si>
  <si>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</si>
  <si>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</si>
  <si>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</si>
  <si>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</si>
  <si>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</si>
  <si>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</si>
  <si>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</si>
  <si>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</si>
  <si>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</si>
  <si>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</si>
  <si>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</si>
  <si>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</si>
  <si>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</si>
  <si>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</si>
  <si>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</si>
  <si>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</si>
  <si>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</si>
  <si>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</si>
  <si>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</si>
  <si>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</si>
  <si>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</si>
  <si>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</si>
  <si>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</si>
  <si>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</si>
  <si>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</si>
  <si>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</si>
  <si>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</si>
  <si>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</si>
  <si>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</si>
  <si>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</si>
  <si>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</si>
  <si>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</si>
  <si>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</si>
  <si>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</si>
  <si>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</si>
  <si>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</si>
  <si>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</si>
  <si>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</si>
  <si>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</si>
  <si>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</si>
  <si>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</si>
  <si>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</si>
  <si>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</si>
  <si>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</si>
  <si>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</si>
  <si>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</si>
  <si>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</si>
  <si>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</si>
  <si>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</si>
  <si>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</si>
  <si>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</si>
  <si>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</si>
  <si>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</si>
  <si>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</si>
  <si>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</si>
  <si>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</si>
  <si>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</si>
  <si>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</si>
  <si>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</si>
  <si>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</si>
  <si>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</si>
  <si>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</si>
  <si>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</si>
  <si>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</si>
  <si>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</si>
  <si>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</si>
  <si>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</si>
  <si>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</si>
  <si>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</si>
  <si>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</si>
  <si>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</si>
  <si>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</si>
  <si>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</si>
  <si>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</si>
  <si>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</si>
  <si>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</si>
  <si>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</si>
  <si>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</si>
  <si>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</si>
  <si>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</si>
  <si>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</si>
  <si>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</si>
  <si>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</si>
  <si>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</si>
  <si>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</si>
  <si>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</si>
  <si>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</si>
  <si>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</si>
  <si>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</si>
  <si>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</si>
  <si>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</si>
  <si>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</si>
  <si>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</si>
  <si>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</si>
  <si>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</si>
  <si>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</si>
  <si>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</si>
  <si>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</si>
  <si>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</si>
  <si>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</si>
  <si>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</si>
  <si>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</si>
  <si>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</si>
  <si>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</si>
  <si>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</si>
  <si>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</si>
  <si>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</si>
  <si>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</si>
  <si>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</si>
  <si>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</si>
  <si>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</si>
  <si>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</si>
  <si>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</si>
  <si>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</si>
  <si>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</si>
  <si>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</si>
  <si>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</si>
  <si>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</si>
  <si>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</si>
  <si>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</si>
  <si>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</si>
  <si>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</si>
  <si>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</si>
  <si>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</si>
  <si>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</si>
  <si>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</si>
  <si>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</si>
  <si>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</si>
  <si>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</si>
  <si>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</si>
  <si>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</si>
  <si>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</si>
  <si>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</si>
  <si>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</si>
  <si>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</si>
  <si>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</si>
  <si>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</si>
  <si>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</si>
  <si>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</si>
  <si>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</si>
  <si>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</si>
  <si>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</si>
  <si>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</si>
  <si>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</si>
  <si>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</si>
  <si>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</si>
  <si>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</si>
  <si>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</si>
  <si>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</si>
  <si>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</si>
  <si>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</si>
  <si>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</si>
  <si>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</si>
  <si>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</si>
  <si>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</si>
  <si>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</si>
  <si>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</si>
  <si>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</si>
  <si>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</si>
  <si>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</si>
  <si>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</si>
  <si>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</si>
  <si>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</si>
  <si>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</si>
  <si>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</si>
  <si>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</si>
  <si>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</si>
  <si>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</si>
  <si>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</si>
  <si>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</si>
  <si>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</si>
  <si>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</si>
  <si>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</si>
  <si>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</si>
  <si>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</si>
  <si>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</si>
  <si>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</si>
  <si>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</si>
  <si>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</si>
  <si>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</si>
  <si>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</si>
  <si>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</si>
  <si>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</si>
  <si>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</si>
  <si>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</si>
  <si>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</si>
  <si>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</si>
  <si>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</si>
  <si>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</si>
  <si>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</si>
  <si>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</si>
  <si>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</si>
  <si>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</si>
  <si>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</si>
  <si>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</si>
  <si>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</si>
  <si>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</si>
  <si>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</si>
  <si>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</si>
  <si>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</si>
  <si>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</si>
  <si>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</si>
  <si>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</si>
  <si>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</si>
  <si>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</si>
  <si>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</si>
  <si>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</si>
  <si>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</si>
  <si>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</si>
  <si>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</si>
  <si>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</si>
  <si>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</si>
  <si>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</si>
  <si>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</si>
  <si>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</si>
  <si>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</si>
  <si>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</si>
  <si>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</si>
  <si>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</si>
  <si>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</si>
  <si>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</si>
  <si>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</si>
  <si>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</si>
  <si>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</si>
  <si>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</si>
  <si>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</si>
  <si>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</si>
  <si>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</si>
  <si>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</si>
  <si>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</si>
  <si>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</si>
  <si>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</si>
  <si>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</si>
  <si>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</si>
  <si>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</si>
  <si>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</si>
  <si>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</si>
  <si>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</si>
  <si>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</si>
  <si>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</si>
  <si>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</si>
  <si>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</si>
  <si>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</si>
  <si>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</si>
  <si>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</si>
  <si>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</si>
  <si>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</si>
  <si>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</si>
  <si>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</si>
  <si>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</si>
  <si>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</si>
  <si>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</si>
  <si>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</si>
  <si>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</si>
  <si>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</si>
  <si>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</si>
  <si>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</si>
  <si>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</si>
  <si>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</si>
  <si>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</si>
  <si>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</si>
  <si>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</si>
  <si>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</si>
  <si>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</si>
  <si>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</si>
  <si>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</si>
  <si>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</si>
  <si>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</si>
  <si>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</si>
  <si>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</si>
  <si>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</si>
  <si>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</si>
  <si>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</si>
  <si>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</si>
  <si>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</si>
  <si>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</si>
  <si>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</si>
  <si>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</si>
  <si>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</si>
  <si>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</si>
  <si>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</si>
  <si>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</si>
  <si>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</si>
  <si>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</si>
  <si>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</si>
  <si>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</si>
  <si>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</si>
  <si>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</si>
  <si>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</si>
  <si>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</si>
  <si>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</si>
  <si>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</si>
  <si>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</si>
  <si>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</si>
  <si>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</si>
  <si>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</si>
  <si>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</si>
  <si>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</si>
  <si>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</si>
  <si>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</si>
  <si>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</si>
  <si>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</si>
  <si>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</si>
  <si>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</si>
  <si>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</si>
  <si>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</si>
  <si>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</si>
  <si>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</si>
  <si>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</si>
  <si>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</si>
  <si>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</si>
  <si>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</si>
  <si>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</si>
  <si>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</si>
  <si>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</si>
  <si>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</si>
  <si>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</si>
  <si>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</si>
  <si>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</si>
  <si>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</si>
  <si>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</si>
  <si>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</si>
  <si>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</si>
  <si>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</si>
  <si>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</si>
  <si>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</si>
  <si>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</si>
  <si>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</si>
  <si>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</si>
  <si>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</si>
  <si>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</si>
  <si>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</si>
  <si>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</si>
  <si>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</si>
  <si>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</si>
  <si>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</si>
  <si>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</si>
  <si>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</si>
  <si>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</si>
  <si>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</si>
  <si>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</si>
  <si>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</si>
  <si>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</si>
  <si>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</si>
  <si>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</si>
  <si>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</si>
  <si>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</si>
  <si>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</si>
  <si>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</si>
  <si>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</si>
  <si>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</si>
  <si>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</si>
  <si>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</si>
  <si>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</si>
  <si>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</si>
  <si>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</si>
  <si>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</si>
  <si>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</si>
  <si>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</si>
  <si>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</si>
  <si>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</si>
  <si>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</si>
  <si>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</si>
  <si>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</si>
  <si>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</si>
  <si>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</si>
  <si>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</si>
  <si>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</si>
  <si>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</si>
  <si>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</si>
  <si>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</si>
  <si>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</si>
  <si>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</si>
  <si>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</si>
  <si>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</si>
  <si>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</si>
  <si>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</si>
  <si>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</si>
  <si>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</si>
  <si>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</si>
  <si>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</si>
  <si>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</si>
  <si>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</si>
  <si>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</si>
  <si>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</si>
  <si>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</si>
  <si>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</si>
  <si>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</si>
  <si>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</si>
  <si>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</si>
  <si>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</si>
  <si>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</si>
  <si>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</si>
  <si>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</si>
  <si>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</si>
  <si>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</si>
  <si>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</si>
  <si>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</si>
  <si>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</si>
  <si>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</si>
  <si>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</si>
  <si>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</si>
  <si>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</si>
  <si>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</si>
  <si>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</si>
  <si>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</si>
  <si>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</si>
  <si>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</si>
  <si>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</si>
  <si>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</si>
  <si>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</si>
  <si>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</si>
  <si>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</si>
  <si>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</si>
  <si>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</si>
  <si>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</si>
  <si>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</si>
  <si>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</si>
  <si>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</si>
  <si>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</si>
  <si>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</si>
  <si>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</si>
  <si>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</si>
  <si>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</si>
  <si>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</si>
  <si>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</si>
  <si>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</si>
  <si>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</si>
  <si>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</si>
  <si>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</si>
  <si>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</si>
  <si>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</si>
  <si>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</si>
  <si>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</si>
  <si>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</si>
  <si>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</si>
  <si>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</si>
  <si>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</si>
  <si>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</si>
  <si>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</si>
  <si>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</si>
  <si>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</si>
  <si>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</si>
  <si>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</si>
  <si>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</si>
  <si>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</si>
  <si>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</si>
  <si>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</si>
  <si>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</si>
  <si>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</si>
  <si>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</si>
  <si>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</si>
  <si>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</si>
  <si>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</si>
  <si>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</si>
  <si>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</si>
  <si>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</si>
  <si>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</si>
  <si>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</si>
  <si>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</si>
  <si>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</si>
  <si>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</si>
  <si>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</si>
  <si>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</si>
  <si>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</si>
  <si>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</si>
  <si>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</si>
  <si>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</si>
  <si>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</si>
  <si>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</si>
  <si>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</si>
  <si>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</si>
  <si>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</si>
  <si>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</si>
  <si>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</si>
  <si>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</si>
  <si>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</si>
  <si>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</si>
  <si>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</si>
  <si>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</si>
  <si>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</si>
  <si>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</si>
  <si>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</si>
  <si>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</si>
  <si>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</si>
  <si>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</si>
  <si>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</si>
  <si>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</si>
  <si>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</si>
  <si>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</si>
  <si>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</si>
  <si>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</si>
  <si>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</si>
  <si>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</si>
  <si>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</si>
  <si>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</si>
  <si>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</si>
  <si>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</si>
  <si>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</si>
  <si>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</si>
  <si>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</si>
  <si>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</si>
  <si>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</si>
  <si>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</si>
  <si>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</si>
  <si>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</si>
  <si>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</si>
  <si>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</si>
  <si>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</si>
  <si>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</si>
  <si>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</si>
  <si>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</si>
  <si>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</si>
  <si>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</si>
  <si>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</si>
  <si>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</si>
  <si>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</si>
  <si>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</si>
  <si>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</si>
  <si>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</si>
  <si>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</si>
  <si>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</si>
  <si>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</si>
  <si>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</si>
  <si>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</si>
  <si>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</si>
  <si>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</si>
  <si>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</si>
  <si>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</si>
  <si>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</si>
  <si>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</si>
  <si>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</si>
  <si>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</si>
  <si>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</si>
  <si>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</si>
  <si>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</si>
  <si>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</si>
  <si>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</si>
  <si>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</si>
  <si>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</si>
  <si>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</si>
  <si>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</si>
  <si>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</si>
  <si>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</si>
  <si>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</si>
  <si>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</si>
  <si>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</si>
  <si>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</si>
  <si>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</si>
  <si>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</si>
  <si>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</si>
  <si>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</si>
  <si>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</si>
  <si>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</si>
  <si>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</si>
  <si>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</si>
  <si>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</si>
  <si>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</si>
  <si>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</si>
  <si>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</si>
  <si>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</si>
  <si>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</si>
  <si>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</si>
  <si>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</si>
  <si>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</si>
  <si>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</si>
  <si>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</si>
  <si>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</si>
  <si>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</si>
  <si>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</si>
  <si>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</si>
  <si>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</si>
  <si>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</si>
  <si>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</si>
  <si>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</si>
  <si>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</si>
  <si>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</si>
  <si>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</si>
  <si>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</si>
  <si>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</si>
  <si>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</si>
  <si>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</si>
  <si>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</si>
  <si>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</si>
  <si>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</si>
  <si>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</si>
  <si>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</si>
  <si>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</si>
  <si>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</si>
  <si>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</si>
  <si>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</si>
  <si>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</si>
  <si>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</si>
  <si>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</si>
  <si>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</si>
  <si>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</si>
  <si>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</si>
  <si>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</si>
  <si>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</si>
  <si>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</si>
  <si>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</si>
  <si>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</si>
  <si>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</si>
  <si>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</si>
  <si>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</si>
  <si>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</si>
  <si>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</si>
  <si>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</si>
  <si>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</si>
  <si>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</si>
  <si>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</si>
  <si>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</si>
  <si>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</si>
  <si>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</si>
  <si>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</si>
  <si>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</si>
  <si>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</si>
  <si>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</si>
  <si>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</si>
  <si>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</si>
  <si>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</si>
  <si>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</si>
  <si>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</si>
  <si>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</si>
  <si>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</si>
  <si>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</si>
  <si>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</si>
  <si>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</si>
  <si>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</si>
  <si>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</si>
  <si>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</si>
  <si>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</si>
  <si>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</si>
  <si>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</si>
  <si>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</si>
  <si>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</si>
  <si>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</si>
  <si>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</si>
  <si>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</si>
  <si>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</si>
  <si>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</si>
  <si>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</si>
  <si>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</si>
  <si>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</si>
  <si>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</si>
  <si>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</si>
  <si>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</si>
  <si>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</si>
  <si>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</si>
  <si>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</si>
  <si>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</si>
  <si>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</si>
  <si>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</si>
  <si>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</si>
  <si>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</si>
  <si>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</si>
  <si>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</si>
  <si>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</si>
  <si>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</si>
  <si>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</si>
  <si>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</si>
  <si>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</si>
  <si>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</si>
  <si>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</si>
  <si>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</si>
  <si>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</si>
  <si>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</si>
  <si>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</si>
  <si>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</si>
  <si>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</si>
  <si>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</si>
  <si>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</si>
  <si>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</si>
  <si>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</si>
  <si>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</si>
  <si>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</si>
  <si>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</si>
  <si>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</si>
  <si>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</si>
  <si>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</si>
  <si>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</si>
  <si>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</si>
  <si>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</si>
  <si>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</si>
  <si>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</si>
  <si>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</si>
  <si>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</si>
  <si>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</si>
  <si>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</si>
  <si>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</si>
  <si>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</si>
  <si>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</si>
  <si>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</si>
  <si>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</si>
  <si>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</si>
  <si>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</si>
  <si>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</si>
  <si>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</si>
  <si>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</si>
  <si>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</si>
  <si>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</si>
  <si>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</si>
  <si>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</si>
  <si>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</si>
  <si>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</si>
  <si>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</si>
  <si>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</si>
  <si>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</si>
  <si>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</si>
  <si>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</si>
  <si>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</si>
  <si>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</si>
  <si>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</si>
  <si>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</si>
  <si>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</si>
  <si>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</si>
  <si>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</si>
  <si>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</si>
  <si>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</si>
  <si>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</si>
  <si>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</si>
  <si>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</si>
  <si>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</si>
  <si>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</si>
  <si>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</si>
  <si>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</si>
  <si>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</si>
  <si>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</si>
  <si>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</si>
  <si>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</si>
  <si>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</si>
  <si>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</si>
  <si>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</si>
  <si>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</si>
  <si>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</si>
  <si>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</si>
  <si>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</si>
  <si>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</si>
  <si>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</si>
  <si>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</si>
  <si>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</si>
  <si>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</si>
  <si>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</si>
  <si>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</si>
  <si>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</si>
  <si>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</si>
  <si>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</si>
  <si>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</si>
  <si>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</si>
  <si>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</si>
  <si>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</si>
  <si>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</si>
  <si>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</si>
  <si>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</si>
  <si>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</si>
  <si>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</si>
  <si>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</si>
  <si>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</si>
  <si>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</si>
  <si>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</si>
  <si>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</si>
  <si>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</si>
  <si>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</si>
  <si>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</si>
  <si>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</si>
  <si>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</si>
  <si>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</si>
  <si>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</si>
  <si>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</si>
  <si>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</si>
  <si>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</si>
  <si>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</si>
  <si>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</si>
  <si>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</si>
  <si>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</si>
  <si>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</si>
  <si>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</si>
  <si>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</si>
  <si>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</si>
  <si>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</si>
  <si>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</si>
  <si>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</si>
  <si>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</si>
  <si>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</si>
  <si>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</si>
  <si>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</si>
  <si>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</si>
  <si>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</si>
  <si>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</si>
  <si>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</si>
  <si>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</si>
  <si>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</si>
  <si>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</si>
  <si>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</si>
  <si>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</si>
  <si>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</si>
  <si>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</si>
  <si>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</si>
  <si>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</si>
  <si>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</si>
  <si>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</si>
  <si>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</si>
  <si>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</si>
  <si>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</si>
  <si>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</si>
  <si>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</si>
  <si>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</si>
  <si>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</si>
  <si>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</si>
  <si>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</si>
  <si>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</si>
  <si>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</si>
  <si>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</si>
  <si>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</si>
  <si>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</si>
  <si>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</si>
  <si>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</si>
  <si>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</si>
  <si>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</si>
  <si>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</si>
  <si>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</si>
  <si>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</si>
  <si>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</si>
  <si>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</si>
  <si>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</si>
  <si>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</si>
  <si>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</si>
  <si>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</si>
  <si>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</si>
  <si>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</si>
  <si>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</si>
  <si>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</si>
  <si>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</si>
  <si>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</si>
  <si>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</si>
  <si>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</si>
  <si>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</si>
  <si>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</si>
  <si>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</si>
  <si>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</si>
  <si>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</si>
  <si>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</si>
  <si>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</si>
  <si>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</si>
  <si>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</si>
  <si>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</si>
  <si>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</si>
  <si>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</si>
  <si>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</si>
  <si>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</si>
  <si>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</si>
  <si>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</si>
  <si>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</si>
  <si>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</si>
  <si>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</si>
  <si>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</si>
  <si>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</si>
  <si>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</si>
  <si>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</si>
  <si>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</si>
  <si>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</si>
  <si>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</si>
  <si>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</si>
  <si>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</si>
  <si>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</si>
  <si>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</si>
  <si>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</si>
  <si>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</si>
  <si>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</si>
  <si>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</si>
  <si>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</si>
  <si>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</si>
  <si>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</si>
  <si>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</si>
  <si>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</si>
  <si>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</si>
  <si>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</si>
  <si>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</si>
  <si>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</si>
  <si>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</si>
  <si>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</si>
  <si>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</si>
  <si>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</si>
  <si>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</si>
  <si>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</si>
  <si>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</si>
  <si>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</si>
  <si>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</si>
  <si>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</si>
  <si>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</si>
  <si>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</si>
  <si>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</si>
  <si>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</si>
  <si>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</si>
  <si>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</si>
  <si>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</si>
  <si>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</si>
  <si>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</si>
  <si>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</si>
  <si>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</si>
  <si>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</si>
  <si>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</si>
  <si>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</si>
  <si>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</si>
  <si>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</si>
  <si>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</si>
  <si>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</si>
  <si>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</si>
  <si>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</si>
  <si>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</si>
  <si>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</si>
  <si>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</si>
  <si>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</si>
  <si>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</si>
  <si>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</si>
  <si>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</si>
  <si>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</si>
  <si>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</si>
  <si>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</si>
  <si>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</si>
  <si>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</si>
  <si>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</si>
  <si>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</si>
  <si>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</si>
  <si>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</si>
  <si>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</si>
  <si>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</si>
  <si>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</si>
  <si>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</si>
  <si>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</si>
  <si>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</si>
  <si>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</si>
  <si>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</si>
  <si>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</si>
  <si>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</si>
  <si>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</si>
  <si>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</si>
  <si>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</si>
  <si>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</si>
  <si>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</si>
  <si>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</si>
  <si>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</si>
  <si>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</si>
  <si>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</si>
  <si>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</si>
  <si>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</si>
  <si>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</si>
  <si>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</si>
  <si>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</si>
  <si>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</si>
  <si>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</si>
  <si>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</si>
  <si>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</si>
  <si>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</si>
  <si>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</si>
  <si>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</si>
  <si>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</si>
  <si>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</si>
  <si>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</si>
  <si>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</si>
  <si>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</si>
  <si>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</si>
  <si>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</si>
  <si>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</si>
  <si>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</si>
  <si>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</si>
  <si>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</si>
  <si>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</si>
  <si>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</si>
  <si>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</si>
  <si>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</si>
  <si>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</si>
  <si>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</si>
  <si>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</si>
  <si>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</si>
  <si>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</si>
  <si>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</si>
  <si>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</si>
  <si>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</si>
  <si>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</si>
  <si>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</si>
  <si>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</si>
  <si>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</si>
  <si>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</si>
  <si>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</si>
  <si>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</si>
  <si>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</si>
  <si>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</si>
  <si>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</si>
  <si>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</si>
  <si>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</si>
  <si>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</si>
  <si>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</si>
  <si>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</si>
  <si>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</si>
  <si>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</si>
  <si>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</si>
  <si>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</si>
  <si>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</si>
  <si>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</si>
  <si>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</si>
  <si>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</si>
  <si>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</si>
  <si>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</si>
  <si>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</si>
  <si>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</si>
  <si>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</si>
  <si>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</si>
  <si>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</si>
  <si>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</si>
  <si>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</si>
  <si>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</si>
  <si>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</si>
  <si>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</si>
  <si>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</si>
  <si>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</si>
  <si>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</si>
  <si>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</si>
  <si>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</si>
  <si>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</si>
  <si>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</si>
  <si>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</si>
  <si>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</si>
  <si>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</si>
  <si>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</si>
  <si>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</si>
  <si>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</si>
  <si>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</si>
  <si>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</si>
  <si>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</si>
  <si>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</si>
  <si>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</si>
  <si>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</si>
  <si>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</si>
  <si>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</si>
  <si>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</si>
  <si>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</si>
  <si>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</si>
  <si>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</si>
  <si>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</si>
  <si>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</si>
  <si>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</si>
  <si>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</si>
  <si>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</si>
  <si>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</si>
  <si>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</si>
  <si>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</si>
  <si>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</si>
  <si>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</si>
  <si>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</si>
  <si>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</si>
  <si>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</si>
  <si>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</si>
  <si>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</si>
  <si>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</si>
  <si>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</si>
  <si>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</si>
  <si>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</si>
  <si>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</si>
  <si>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</si>
  <si>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</si>
  <si>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</si>
  <si>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</si>
  <si>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</si>
  <si>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</si>
  <si>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</si>
  <si>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</si>
  <si>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</si>
  <si>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</si>
  <si>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</si>
  <si>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</si>
  <si>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</si>
  <si>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</si>
  <si>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</si>
  <si>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</si>
  <si>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</si>
  <si>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</si>
  <si>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</si>
  <si>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</si>
  <si>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</si>
  <si>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</si>
  <si>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</si>
  <si>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</si>
  <si>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</si>
  <si>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</si>
  <si>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</si>
  <si>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</si>
  <si>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</si>
  <si>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</si>
  <si>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</si>
  <si>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</si>
  <si>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</si>
  <si>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</si>
  <si>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</si>
  <si>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</si>
  <si>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</si>
  <si>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</si>
  <si>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</si>
  <si>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</si>
  <si>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</si>
  <si>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</si>
  <si>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</si>
  <si>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</si>
  <si>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</si>
  <si>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</si>
  <si>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</si>
  <si>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</si>
  <si>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</si>
  <si>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</si>
  <si>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</si>
  <si>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</si>
  <si>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</si>
  <si>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</si>
  <si>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</si>
  <si>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</si>
  <si>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</si>
  <si>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</si>
  <si>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</si>
  <si>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</si>
  <si>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</si>
  <si>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</si>
  <si>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</si>
  <si>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</si>
  <si>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</si>
  <si>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</si>
  <si>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</si>
  <si>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</si>
  <si>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</si>
  <si>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</si>
  <si>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</si>
  <si>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</si>
  <si>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</si>
  <si>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</si>
  <si>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</si>
  <si>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</si>
  <si>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</si>
  <si>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</si>
  <si>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</si>
  <si>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</si>
  <si>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</si>
  <si>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</si>
  <si>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</si>
  <si>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</si>
  <si>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</si>
  <si>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</si>
  <si>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</si>
  <si>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</si>
  <si>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</si>
  <si>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</si>
  <si>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</si>
  <si>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</si>
  <si>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</si>
  <si>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</si>
  <si>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</si>
  <si>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</si>
  <si>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</si>
  <si>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</si>
  <si>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</si>
  <si>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</si>
  <si>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</si>
  <si>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</si>
  <si>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</si>
  <si>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</si>
  <si>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</si>
  <si>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</si>
  <si>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</si>
  <si>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</si>
  <si>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</si>
  <si>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</si>
  <si>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</si>
  <si>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</si>
  <si>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</si>
  <si>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</si>
  <si>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</si>
  <si>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</si>
  <si>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</si>
  <si>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</si>
  <si>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</si>
  <si>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</si>
  <si>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</si>
  <si>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</si>
  <si>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</si>
  <si>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</si>
  <si>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</si>
  <si>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</si>
  <si>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</si>
  <si>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</si>
  <si>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</si>
  <si>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</si>
  <si>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</si>
  <si>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</si>
  <si>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</si>
  <si>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</si>
  <si>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</si>
  <si>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</si>
  <si>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</si>
  <si>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</si>
  <si>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</si>
  <si>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</si>
  <si>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</si>
  <si>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</si>
  <si>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</si>
  <si>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</si>
  <si>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</si>
  <si>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</si>
  <si>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</si>
  <si>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</si>
  <si>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</si>
  <si>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</si>
  <si>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</si>
  <si>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</si>
  <si>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</si>
  <si>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</si>
  <si>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</si>
  <si>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</si>
  <si>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</si>
  <si>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</si>
  <si>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</si>
  <si>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</si>
  <si>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</si>
  <si>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</si>
  <si>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</si>
  <si>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</si>
  <si>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</si>
  <si>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</si>
  <si>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</si>
  <si>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</si>
  <si>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</si>
  <si>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</si>
  <si>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</si>
  <si>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</si>
  <si>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</si>
  <si>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</si>
  <si>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</si>
  <si>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</si>
  <si>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</si>
  <si>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</si>
  <si>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</si>
  <si>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</si>
  <si>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</si>
  <si>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</si>
  <si>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</si>
  <si>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</si>
  <si>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</si>
  <si>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</si>
  <si>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</si>
  <si>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</si>
  <si>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</si>
  <si>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</si>
  <si>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</si>
  <si>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</si>
  <si>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</si>
  <si>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</si>
  <si>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</si>
  <si>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</si>
  <si>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</si>
  <si>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</si>
  <si>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</si>
  <si>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</si>
  <si>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</si>
  <si>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</si>
  <si>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</si>
  <si>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</si>
  <si>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</si>
  <si>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</si>
  <si>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</si>
  <si>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</si>
  <si>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</si>
  <si>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</si>
  <si>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</si>
  <si>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</si>
  <si>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</si>
  <si>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</si>
  <si>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</si>
  <si>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</si>
  <si>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</si>
  <si>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</si>
  <si>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</si>
  <si>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</si>
  <si>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</si>
  <si>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</si>
  <si>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</si>
  <si>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</si>
  <si>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</si>
  <si>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</si>
  <si>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</si>
  <si>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</si>
  <si>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</si>
  <si>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</si>
  <si>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</si>
  <si>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</si>
  <si>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</si>
  <si>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</si>
  <si>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</si>
  <si>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</si>
  <si>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</si>
  <si>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</si>
  <si>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</si>
  <si>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</si>
  <si>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</si>
  <si>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</si>
  <si>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</si>
  <si>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</si>
  <si>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</si>
  <si>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</si>
  <si>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</si>
  <si>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</si>
  <si>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</si>
  <si>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</si>
  <si>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</si>
  <si>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</si>
  <si>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</si>
  <si>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</si>
  <si>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</si>
  <si>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</si>
  <si>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</si>
  <si>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</si>
  <si>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</si>
  <si>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</si>
  <si>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</si>
  <si>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</si>
  <si>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</si>
  <si>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</si>
  <si>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</si>
  <si>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</si>
  <si>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</si>
  <si>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</si>
  <si>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</si>
  <si>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</si>
  <si>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</si>
  <si>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</si>
  <si>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</si>
  <si>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</si>
  <si>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</si>
  <si>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</si>
  <si>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</si>
  <si>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</si>
  <si>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</si>
  <si>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</si>
  <si>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</si>
  <si>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</si>
  <si>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</si>
  <si>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</si>
  <si>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</si>
  <si>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</si>
  <si>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</si>
  <si>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</si>
  <si>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</si>
  <si>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</si>
  <si>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</si>
  <si>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</si>
  <si>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</si>
  <si>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</si>
  <si>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</si>
  <si>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</si>
  <si>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</si>
  <si>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</si>
  <si>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</si>
  <si>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</si>
  <si>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</si>
  <si>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</si>
  <si>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</si>
  <si>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</si>
  <si>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</si>
  <si>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</si>
  <si>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</si>
  <si>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</si>
  <si>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</si>
  <si>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</si>
  <si>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</si>
  <si>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</si>
  <si>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</si>
  <si>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</si>
  <si>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</si>
  <si>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</si>
  <si>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</si>
  <si>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</si>
  <si>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</si>
  <si>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</si>
  <si>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</si>
  <si>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</si>
  <si>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</si>
  <si>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</si>
  <si>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</si>
  <si>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</si>
  <si>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</si>
  <si>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</si>
  <si>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</si>
  <si>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</si>
  <si>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</si>
  <si>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</si>
  <si>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</si>
  <si>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</si>
  <si>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</si>
  <si>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</si>
  <si>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</si>
  <si>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</si>
  <si>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</si>
  <si>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</si>
  <si>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</si>
  <si>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</si>
  <si>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</si>
  <si>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</si>
  <si>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</si>
  <si>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</si>
  <si>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</si>
  <si>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</si>
  <si>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</si>
  <si>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</si>
  <si>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</si>
  <si>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</si>
  <si>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</si>
  <si>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</si>
  <si>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</si>
  <si>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</si>
  <si>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</si>
  <si>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</si>
  <si>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</si>
  <si>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</si>
  <si>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</si>
  <si>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</si>
  <si>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</si>
  <si>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</si>
  <si>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</si>
  <si>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</si>
  <si>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</si>
  <si>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</si>
  <si>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</si>
  <si>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</si>
  <si>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</si>
  <si>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</si>
  <si>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</si>
  <si>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</si>
  <si>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</si>
  <si>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</si>
  <si>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</si>
  <si>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</si>
  <si>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</si>
  <si>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</si>
  <si>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</si>
  <si>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</si>
  <si>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</si>
  <si>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</si>
  <si>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</si>
  <si>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</si>
  <si>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</si>
  <si>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</si>
  <si>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</si>
  <si>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</si>
  <si>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</si>
  <si>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</si>
  <si>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</si>
  <si>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</si>
  <si>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</si>
  <si>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</si>
  <si>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</si>
  <si>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</si>
  <si>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</si>
  <si>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</si>
  <si>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</si>
  <si>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</si>
  <si>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</si>
  <si>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</si>
  <si>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</si>
  <si>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</si>
  <si>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</si>
  <si>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</si>
  <si>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</si>
  <si>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</si>
  <si>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</si>
  <si>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</si>
  <si>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</si>
  <si>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</si>
  <si>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</si>
  <si>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</si>
  <si>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</si>
  <si>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</si>
  <si>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</si>
  <si>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</si>
  <si>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</si>
  <si>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</si>
  <si>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</si>
  <si>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</si>
  <si>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</si>
  <si>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</si>
  <si>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</si>
  <si>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</si>
  <si>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</si>
  <si>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</si>
  <si>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</si>
  <si>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</si>
  <si>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</si>
  <si>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</si>
  <si>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</si>
  <si>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</si>
  <si>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</si>
  <si>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</si>
  <si>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</si>
  <si>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</si>
  <si>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</si>
  <si>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</si>
  <si>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</si>
  <si>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</si>
  <si>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</si>
  <si>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</si>
  <si>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</si>
  <si>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</si>
  <si>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</si>
  <si>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</si>
  <si>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</si>
  <si>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</si>
  <si>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</si>
  <si>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</si>
  <si>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</si>
  <si>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</si>
  <si>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</si>
  <si>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</si>
  <si>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</si>
  <si>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</si>
  <si>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</si>
  <si>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</si>
  <si>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</si>
  <si>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</si>
  <si>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</si>
  <si>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</si>
  <si>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</si>
  <si>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</si>
  <si>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</si>
  <si>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</si>
  <si>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</si>
  <si>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</si>
  <si>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</si>
  <si>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</si>
  <si>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</si>
  <si>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</si>
  <si>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</si>
  <si>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</si>
  <si>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</si>
  <si>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</si>
  <si>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</si>
  <si>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</si>
  <si>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</si>
  <si>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</si>
  <si>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</si>
  <si>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</si>
  <si>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</si>
  <si>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</si>
  <si>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</si>
  <si>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</si>
  <si>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</si>
  <si>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</si>
  <si>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</si>
  <si>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</si>
  <si>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</si>
  <si>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</si>
  <si>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</si>
  <si>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</si>
  <si>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</si>
  <si>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</si>
  <si>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</si>
  <si>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</si>
  <si>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</si>
  <si>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</si>
  <si>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</si>
  <si>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</si>
  <si>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</si>
  <si>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</si>
  <si>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</si>
  <si>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</si>
  <si>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</si>
  <si>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</si>
  <si>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</si>
  <si>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</si>
  <si>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</si>
  <si>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</si>
  <si>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</si>
  <si>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</si>
  <si>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</si>
  <si>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</si>
  <si>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</si>
  <si>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</si>
  <si>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</si>
  <si>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</si>
  <si>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</si>
  <si>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</si>
  <si>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</si>
  <si>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</si>
  <si>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</si>
  <si>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</si>
  <si>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</si>
  <si>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</si>
  <si>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</si>
  <si>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</si>
  <si>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</si>
  <si>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</si>
  <si>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</si>
  <si>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</si>
  <si>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</si>
  <si>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</si>
  <si>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</si>
  <si>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</si>
  <si>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</si>
  <si>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</si>
  <si>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</si>
  <si>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</si>
  <si>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</si>
  <si>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</si>
  <si>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</si>
  <si>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</si>
  <si>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</si>
  <si>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</si>
  <si>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</si>
  <si>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</si>
  <si>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</si>
  <si>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</si>
  <si>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</si>
  <si>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</si>
  <si>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</si>
  <si>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</si>
  <si>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</si>
  <si>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</si>
  <si>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</si>
  <si>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</si>
  <si>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</si>
  <si>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</si>
  <si>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</si>
  <si>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</si>
  <si>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</si>
  <si>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</si>
  <si>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</si>
  <si>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</si>
  <si>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</si>
  <si>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</si>
  <si>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</si>
  <si>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</si>
  <si>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</si>
  <si>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</si>
  <si>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</si>
  <si>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</si>
  <si>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</si>
  <si>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</si>
  <si>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</si>
  <si>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</si>
  <si>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</si>
  <si>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</si>
  <si>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</si>
  <si>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</si>
  <si>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</si>
  <si>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</si>
  <si>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</si>
  <si>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</si>
  <si>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</si>
  <si>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</si>
  <si>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</si>
  <si>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</si>
  <si>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</si>
  <si>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</si>
  <si>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</si>
  <si>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</si>
  <si>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</si>
  <si>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</si>
  <si>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</si>
  <si>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</si>
  <si>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</si>
  <si>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</si>
  <si>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</si>
  <si>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</si>
  <si>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</si>
  <si>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</si>
  <si>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</si>
  <si>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</si>
  <si>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</si>
  <si>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</si>
  <si>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</si>
  <si>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</si>
  <si>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</si>
  <si>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</si>
  <si>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</si>
  <si>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</si>
  <si>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</si>
  <si>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</si>
  <si>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</si>
  <si>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</si>
  <si>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</si>
  <si>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</si>
  <si>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</si>
  <si>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</si>
  <si>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</si>
  <si>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</si>
  <si>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</si>
  <si>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</si>
  <si>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</si>
  <si>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</si>
  <si>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</si>
  <si>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</si>
  <si>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</si>
  <si>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</si>
  <si>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</si>
  <si>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</si>
  <si>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</si>
  <si>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</si>
  <si>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</si>
  <si>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</si>
  <si>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</si>
  <si>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</si>
  <si>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</si>
  <si>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</si>
  <si>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</si>
  <si>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</si>
  <si>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</si>
  <si>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</si>
  <si>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</si>
  <si>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</si>
  <si>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</si>
  <si>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</si>
  <si>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</si>
  <si>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</si>
  <si>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</si>
  <si>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</si>
  <si>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</si>
  <si>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</si>
  <si>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</si>
  <si>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</si>
  <si>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</si>
  <si>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</si>
  <si>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</si>
  <si>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</si>
  <si>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</si>
  <si>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</si>
  <si>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</si>
  <si>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</si>
  <si>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</si>
  <si>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</si>
  <si>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</si>
  <si>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</si>
  <si>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</si>
  <si>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</si>
  <si>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</si>
  <si>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</si>
  <si>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</si>
  <si>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</si>
  <si>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</si>
  <si>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</si>
  <si>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</si>
  <si>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</si>
  <si>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</si>
  <si>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</si>
  <si>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</si>
  <si>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</si>
  <si>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</si>
  <si>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</si>
  <si>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</si>
  <si>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</si>
  <si>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</si>
  <si>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</si>
  <si>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</si>
  <si>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</si>
  <si>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</si>
  <si>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</si>
  <si>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</si>
  <si>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</si>
  <si>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</si>
  <si>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</si>
  <si>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</si>
  <si>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</si>
  <si>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</si>
  <si>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</si>
  <si>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</si>
  <si>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</si>
  <si>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</si>
  <si>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</si>
  <si>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</si>
  <si>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</si>
  <si>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</si>
  <si>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</si>
  <si>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</si>
  <si>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</si>
  <si>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</si>
  <si>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</si>
  <si>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</si>
  <si>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</si>
  <si>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</si>
  <si>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</si>
  <si>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</si>
  <si>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</si>
  <si>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</si>
  <si>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</si>
  <si>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</si>
  <si>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</si>
  <si>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</si>
  <si>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</si>
  <si>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</si>
  <si>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</si>
  <si>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</si>
  <si>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</si>
  <si>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</si>
  <si>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</si>
  <si>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</si>
  <si>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</si>
  <si>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</si>
  <si>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</si>
  <si>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</si>
  <si>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</si>
  <si>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</si>
  <si>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</si>
  <si>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</si>
  <si>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</si>
  <si>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</si>
  <si>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</si>
  <si>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</si>
  <si>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</si>
  <si>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</si>
  <si>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</si>
  <si>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</si>
  <si>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</si>
  <si>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</si>
  <si>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</si>
  <si>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</si>
  <si>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</si>
  <si>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</si>
  <si>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</si>
  <si>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</si>
  <si>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</si>
  <si>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</si>
  <si>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</si>
  <si>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</si>
  <si>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</si>
  <si>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</si>
  <si>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</si>
  <si>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</si>
  <si>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</si>
  <si>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</si>
  <si>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</si>
  <si>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</si>
  <si>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</si>
  <si>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</si>
  <si>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</si>
  <si>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</si>
  <si>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</si>
  <si>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</si>
  <si>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</si>
  <si>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</si>
  <si>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</si>
  <si>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</si>
  <si>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</si>
  <si>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</si>
  <si>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</si>
  <si>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</si>
  <si>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</si>
  <si>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</si>
  <si>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</si>
  <si>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</si>
  <si>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</si>
  <si>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</si>
  <si>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</si>
  <si>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</si>
  <si>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</si>
  <si>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</si>
  <si>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</si>
  <si>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</si>
  <si>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</si>
  <si>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</si>
  <si>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</si>
  <si>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</si>
  <si>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</si>
  <si>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</si>
  <si>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</si>
  <si>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</si>
  <si>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</si>
  <si>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</si>
  <si>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</si>
  <si>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</si>
  <si>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</si>
  <si>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</si>
  <si>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</si>
  <si>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</si>
  <si>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</si>
  <si>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</si>
  <si>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</si>
  <si>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</si>
  <si>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</si>
  <si>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</si>
  <si>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</si>
  <si>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</si>
  <si>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</si>
  <si>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</si>
  <si>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</si>
  <si>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</si>
  <si>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</si>
  <si>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</si>
  <si>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</si>
  <si>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</si>
  <si>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</si>
  <si>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</si>
  <si>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</si>
  <si>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</si>
  <si>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</si>
  <si>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</si>
  <si>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</si>
  <si>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</si>
  <si>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</si>
  <si>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</si>
  <si>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</si>
  <si>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</si>
  <si>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</si>
  <si>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</si>
  <si>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</si>
  <si>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</si>
  <si>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</si>
  <si>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</si>
  <si>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</si>
  <si>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</si>
  <si>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</si>
  <si>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</si>
  <si>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</si>
  <si>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</si>
  <si>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</si>
  <si>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</si>
  <si>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</si>
  <si>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</si>
  <si>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</si>
  <si>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</si>
  <si>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</si>
  <si>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</si>
  <si>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</si>
  <si>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</si>
  <si>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</si>
  <si>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</si>
  <si>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</si>
  <si>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</si>
  <si>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</si>
  <si>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</si>
  <si>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</si>
  <si>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</si>
  <si>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</si>
  <si>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</si>
  <si>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</si>
  <si>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</si>
  <si>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</si>
  <si>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</si>
  <si>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</si>
  <si>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</si>
  <si>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</si>
  <si>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</si>
  <si>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</si>
  <si>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</si>
  <si>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</si>
  <si>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</si>
  <si>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</si>
  <si>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</si>
  <si>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</si>
  <si>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</si>
  <si>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</si>
  <si>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</si>
  <si>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</si>
  <si>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</si>
  <si>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</si>
  <si>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</si>
  <si>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</si>
  <si>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</si>
  <si>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</si>
  <si>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</si>
  <si>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</si>
  <si>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</si>
  <si>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</si>
  <si>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</si>
  <si>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</si>
  <si>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</si>
  <si>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</si>
  <si>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</si>
  <si>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</si>
  <si>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</si>
  <si>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</si>
  <si>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</si>
  <si>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</si>
  <si>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</si>
  <si>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</si>
  <si>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</si>
  <si>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</si>
  <si>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</si>
  <si>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</si>
  <si>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</si>
  <si>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</si>
  <si>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</si>
  <si>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</si>
  <si>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</si>
  <si>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</si>
  <si>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</si>
  <si>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</si>
  <si>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</si>
  <si>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</si>
  <si>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</si>
  <si>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</si>
  <si>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</si>
  <si>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</si>
  <si>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</si>
  <si>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</si>
  <si>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</si>
  <si>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</si>
  <si>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</si>
  <si>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</si>
  <si>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</si>
  <si>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</si>
  <si>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</si>
  <si>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</si>
  <si>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</si>
  <si>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</si>
  <si>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</si>
  <si>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</si>
  <si>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</si>
  <si>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</si>
  <si>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</si>
  <si>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</si>
  <si>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</si>
  <si>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</si>
  <si>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</si>
  <si>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</si>
  <si>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</si>
  <si>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</si>
  <si>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</si>
  <si>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</si>
  <si>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</si>
  <si>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</si>
  <si>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</si>
  <si>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</si>
  <si>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</si>
  <si>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</si>
  <si>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</si>
  <si>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</si>
  <si>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</si>
  <si>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</si>
  <si>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</si>
  <si>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</si>
  <si>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</si>
  <si>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</si>
  <si>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</si>
  <si>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</si>
  <si>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</si>
  <si>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</si>
  <si>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</si>
  <si>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</si>
  <si>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</si>
  <si>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</si>
  <si>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</si>
  <si>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</si>
  <si>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</si>
  <si>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</si>
  <si>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</si>
  <si>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</si>
  <si>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</si>
  <si>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</si>
  <si>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</si>
  <si>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</si>
  <si>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</si>
  <si>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</si>
  <si>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</si>
  <si>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</si>
  <si>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</si>
  <si>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</si>
  <si>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</si>
  <si>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</si>
  <si>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</si>
  <si>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</si>
  <si>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</si>
  <si>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</si>
  <si>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</si>
  <si>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</si>
  <si>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</si>
  <si>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</si>
  <si>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</si>
  <si>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</si>
  <si>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</si>
  <si>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</si>
  <si>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</si>
  <si>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</si>
  <si>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</si>
  <si>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</si>
  <si>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</si>
  <si>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</si>
  <si>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</si>
  <si>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</si>
  <si>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</si>
  <si>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</si>
  <si>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</si>
  <si>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</si>
  <si>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</si>
  <si>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</si>
  <si>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</si>
  <si>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</si>
  <si>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</si>
  <si>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</si>
  <si>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</si>
  <si>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</si>
  <si>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</si>
  <si>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</si>
  <si>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</si>
  <si>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</si>
  <si>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</si>
  <si>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</si>
  <si>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</si>
  <si>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</si>
  <si>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</si>
  <si>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</si>
  <si>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</si>
  <si>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</si>
  <si>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</si>
  <si>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</si>
  <si>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</si>
  <si>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</si>
  <si>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</si>
  <si>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</si>
  <si>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</si>
  <si>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</si>
  <si>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</si>
  <si>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</si>
  <si>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</si>
  <si>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</si>
  <si>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</si>
  <si>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</si>
  <si>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</si>
  <si>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</si>
  <si>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</si>
  <si>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</si>
  <si>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</si>
  <si>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</si>
  <si>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</si>
  <si>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</si>
  <si>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</si>
  <si>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</si>
  <si>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</si>
  <si>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</si>
  <si>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</si>
  <si>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</si>
  <si>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</si>
  <si>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</si>
  <si>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</si>
  <si>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</si>
  <si>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</si>
  <si>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</si>
  <si>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</si>
  <si>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</si>
  <si>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</si>
  <si>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</si>
  <si>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</si>
  <si>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</si>
  <si>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</si>
  <si>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</si>
  <si>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</si>
  <si>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</si>
  <si>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</si>
  <si>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</si>
  <si>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</si>
  <si>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</si>
  <si>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</si>
  <si>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</si>
  <si>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</si>
  <si>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</si>
  <si>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</si>
  <si>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</si>
  <si>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</si>
  <si>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</si>
  <si>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</si>
  <si>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</si>
  <si>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</si>
  <si>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</si>
  <si>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</si>
  <si>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</si>
  <si>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</si>
  <si>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</si>
  <si>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</si>
  <si>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</si>
  <si>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</si>
  <si>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</si>
  <si>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</si>
  <si>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</si>
  <si>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</si>
  <si>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</si>
  <si>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</si>
  <si>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</si>
  <si>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</si>
  <si>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</si>
  <si>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</si>
  <si>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</si>
  <si>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</si>
  <si>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</si>
  <si>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</si>
  <si>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</si>
  <si>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</si>
  <si>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</si>
  <si>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</si>
  <si>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</si>
  <si>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</si>
  <si>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</si>
  <si>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</si>
  <si>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</si>
  <si>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</si>
  <si>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</si>
  <si>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</si>
  <si>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</si>
  <si>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</si>
  <si>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</si>
  <si>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</si>
  <si>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</si>
  <si>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</si>
  <si>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</si>
  <si>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</si>
  <si>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</si>
  <si>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</si>
  <si>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</si>
  <si>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</si>
  <si>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</si>
  <si>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</si>
  <si>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</si>
  <si>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</si>
  <si>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</si>
  <si>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</si>
  <si>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</si>
  <si>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</si>
  <si>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</si>
  <si>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</si>
  <si>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</si>
  <si>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</si>
  <si>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</si>
  <si>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</si>
  <si>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</si>
  <si>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</si>
  <si>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</si>
  <si>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</si>
  <si>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</si>
  <si>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</si>
  <si>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</si>
  <si>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</si>
  <si>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</si>
  <si>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</si>
  <si>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</si>
  <si>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</si>
  <si>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</si>
  <si>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</si>
  <si>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</si>
  <si>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</si>
  <si>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</si>
  <si>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</si>
  <si>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</si>
  <si>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</si>
  <si>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</si>
  <si>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</si>
  <si>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</si>
  <si>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</si>
  <si>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</si>
  <si>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</si>
  <si>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</si>
  <si>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</si>
  <si>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</si>
  <si>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</si>
  <si>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</si>
  <si>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</si>
  <si>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</si>
  <si>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</si>
  <si>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</si>
  <si>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</si>
  <si>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</si>
  <si>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</si>
  <si>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</si>
  <si>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</si>
  <si>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</si>
  <si>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</si>
  <si>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</si>
  <si>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</si>
  <si>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</si>
  <si>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</si>
  <si>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</si>
  <si>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</si>
  <si>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</si>
  <si>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</si>
  <si>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</si>
  <si>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</si>
  <si>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</si>
  <si>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</si>
  <si>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</si>
  <si>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</si>
  <si>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</si>
  <si>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</si>
  <si>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</si>
  <si>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</si>
  <si>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</si>
  <si>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</si>
  <si>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</si>
  <si>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</si>
  <si>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</si>
  <si>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</si>
  <si>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</si>
  <si>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</si>
  <si>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</si>
  <si>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</si>
  <si>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</si>
  <si>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</si>
  <si>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</si>
  <si>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</si>
  <si>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</si>
  <si>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</si>
  <si>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</si>
  <si>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</si>
  <si>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</si>
  <si>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</si>
  <si>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</si>
  <si>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</si>
  <si>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</si>
  <si>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</si>
  <si>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</si>
  <si>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</si>
  <si>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</si>
  <si>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</si>
  <si>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</si>
  <si>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</si>
  <si>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</si>
  <si>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</si>
  <si>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</si>
  <si>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</si>
  <si>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</si>
  <si>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</si>
  <si>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</si>
  <si>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</si>
  <si>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</si>
  <si>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</si>
  <si>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</si>
  <si>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</si>
  <si>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</si>
  <si>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</si>
  <si>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</si>
  <si>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</si>
  <si>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</si>
  <si>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</si>
  <si>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</si>
  <si>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</si>
  <si>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</si>
  <si>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</si>
  <si>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</si>
  <si>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</si>
  <si>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</si>
  <si>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</si>
  <si>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</si>
  <si>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</si>
  <si>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</si>
  <si>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</si>
  <si>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</si>
  <si>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</si>
  <si>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</si>
  <si>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</si>
  <si>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</si>
  <si>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</si>
  <si>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</si>
  <si>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</si>
  <si>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</si>
  <si>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</si>
  <si>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</si>
  <si>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</si>
  <si>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</si>
  <si>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</si>
  <si>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</si>
  <si>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</si>
  <si>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</si>
  <si>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</si>
  <si>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</si>
  <si>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</si>
  <si>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</si>
  <si>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</si>
  <si>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</si>
  <si>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</si>
  <si>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</si>
  <si>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</si>
  <si>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</si>
  <si>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</si>
  <si>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</si>
  <si>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</si>
  <si>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</si>
  <si>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</si>
  <si>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</si>
  <si>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</si>
  <si>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</si>
  <si>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</si>
  <si>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</si>
  <si>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</si>
  <si>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</si>
  <si>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</si>
  <si>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</si>
  <si>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</si>
  <si>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</si>
  <si>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</si>
  <si>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</si>
  <si>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</si>
  <si>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</si>
  <si>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</si>
  <si>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</si>
  <si>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</si>
  <si>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</si>
  <si>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</si>
  <si>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</si>
  <si>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</si>
  <si>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</si>
  <si>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</si>
  <si>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</si>
  <si>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</si>
  <si>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</si>
  <si>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</si>
  <si>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</si>
  <si>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</si>
  <si>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</si>
  <si>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</si>
  <si>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</si>
  <si>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</si>
  <si>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</si>
  <si>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</si>
  <si>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</si>
  <si>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</si>
  <si>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</si>
  <si>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</si>
  <si>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</si>
  <si>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</si>
  <si>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</si>
  <si>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</si>
  <si>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</si>
  <si>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</si>
  <si>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</si>
  <si>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</si>
  <si>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</si>
  <si>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</si>
  <si>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</si>
  <si>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</si>
  <si>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</si>
  <si>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</si>
  <si>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</si>
  <si>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</si>
  <si>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</si>
  <si>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</si>
  <si>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</si>
  <si>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</si>
  <si>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</si>
  <si>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</si>
  <si>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</si>
  <si>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</si>
  <si>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</si>
  <si>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</si>
  <si>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</si>
  <si>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</si>
  <si>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</si>
  <si>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</si>
  <si>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</si>
  <si>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</si>
  <si>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</si>
  <si>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</si>
  <si>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</si>
  <si>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</si>
  <si>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</si>
  <si>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</si>
  <si>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</si>
  <si>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</si>
  <si>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</si>
  <si>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</si>
  <si>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</si>
  <si>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</si>
  <si>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</si>
  <si>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</si>
  <si>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</si>
  <si>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</si>
  <si>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</si>
  <si>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</si>
  <si>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</si>
  <si>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</si>
  <si>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</si>
  <si>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</si>
  <si>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</si>
  <si>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</si>
  <si>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</si>
  <si>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</si>
  <si>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</si>
  <si>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</si>
  <si>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</si>
  <si>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</si>
  <si>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</si>
  <si>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</si>
  <si>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</si>
  <si>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</si>
  <si>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</si>
  <si>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</si>
  <si>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</si>
  <si>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</si>
  <si>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</si>
  <si>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</si>
  <si>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</si>
  <si>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</si>
  <si>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</si>
  <si>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</si>
  <si>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</si>
  <si>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</si>
  <si>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</si>
  <si>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</si>
  <si>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</si>
  <si>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</si>
  <si>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</si>
  <si>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</si>
  <si>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</si>
  <si>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</si>
  <si>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</si>
  <si>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</si>
  <si>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</si>
  <si>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</si>
  <si>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</si>
  <si>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</si>
  <si>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</si>
  <si>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</si>
  <si>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</si>
  <si>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</si>
  <si>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</si>
  <si>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</si>
  <si>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</si>
  <si>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</si>
  <si>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</si>
  <si>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</si>
  <si>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</si>
  <si>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</si>
  <si>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</si>
  <si>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</si>
  <si>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</si>
  <si>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</si>
  <si>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</si>
  <si>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</si>
  <si>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</si>
  <si>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</si>
  <si>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</si>
  <si>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</si>
  <si>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</si>
  <si>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</si>
  <si>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</si>
  <si>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</si>
  <si>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</si>
  <si>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</si>
  <si>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</si>
  <si>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</si>
  <si>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</si>
  <si>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</si>
  <si>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</si>
  <si>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</si>
  <si>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</si>
  <si>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</si>
  <si>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</si>
  <si>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</si>
  <si>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</si>
  <si>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</si>
  <si>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</si>
  <si>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</si>
  <si>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</si>
  <si>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</si>
  <si>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</si>
  <si>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</si>
  <si>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</si>
  <si>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</si>
  <si>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</si>
  <si>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</si>
  <si>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</si>
  <si>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</si>
  <si>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</si>
  <si>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</si>
  <si>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</si>
  <si>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</si>
  <si>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</si>
  <si>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</si>
  <si>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</si>
  <si>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</si>
  <si>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</si>
  <si>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</si>
  <si>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</si>
  <si>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</si>
  <si>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</si>
  <si>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</si>
  <si>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</si>
  <si>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</si>
  <si>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</si>
  <si>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</si>
  <si>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</si>
  <si>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</si>
  <si>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</si>
  <si>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</si>
  <si>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</si>
  <si>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</si>
  <si>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</si>
  <si>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</si>
  <si>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</si>
  <si>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</si>
  <si>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</si>
  <si>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</si>
  <si>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</si>
  <si>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</si>
  <si>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</si>
  <si>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</si>
  <si>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</si>
  <si>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</si>
  <si>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</si>
  <si>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</si>
  <si>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</si>
  <si>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</si>
  <si>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</si>
  <si>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</si>
  <si>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</si>
  <si>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</si>
  <si>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</si>
  <si>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</si>
  <si>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</si>
  <si>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</si>
  <si>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</si>
  <si>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</si>
  <si>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</si>
  <si>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</si>
  <si>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</si>
  <si>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</si>
  <si>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</si>
  <si>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</si>
  <si>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</si>
  <si>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</si>
  <si>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</si>
  <si>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</si>
  <si>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</si>
  <si>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</si>
  <si>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</si>
  <si>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</si>
  <si>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</si>
  <si>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</si>
  <si>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</si>
  <si>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</si>
  <si>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</si>
  <si>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</si>
  <si>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</si>
  <si>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</si>
  <si>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</si>
  <si>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</si>
  <si>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</si>
  <si>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</si>
  <si>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</si>
  <si>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</si>
  <si>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</si>
  <si>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</si>
  <si>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</si>
  <si>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</si>
  <si>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</si>
  <si>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</si>
  <si>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</si>
  <si>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</si>
  <si>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</si>
  <si>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</si>
  <si>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</si>
  <si>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</si>
  <si>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</si>
  <si>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</si>
  <si>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</si>
  <si>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</si>
  <si>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</si>
  <si>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</si>
  <si>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</si>
  <si>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</si>
  <si>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</si>
  <si>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</si>
  <si>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</si>
  <si>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</si>
  <si>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</si>
  <si>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</si>
  <si>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</si>
  <si>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</si>
  <si>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</si>
  <si>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</si>
  <si>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</si>
  <si>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</si>
  <si>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</si>
  <si>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</si>
  <si>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</si>
  <si>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</si>
  <si>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</si>
  <si>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</si>
  <si>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</si>
  <si>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</si>
  <si>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</si>
  <si>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</si>
  <si>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</si>
  <si>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</si>
  <si>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</si>
  <si>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</si>
  <si>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</si>
  <si>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</si>
  <si>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</si>
  <si>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</si>
  <si>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</si>
  <si>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</si>
  <si>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</si>
  <si>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</si>
  <si>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</si>
  <si>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</si>
  <si>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</si>
  <si>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</si>
  <si>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</si>
  <si>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</si>
  <si>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</si>
  <si>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</si>
  <si>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</si>
  <si>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</si>
  <si>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</si>
  <si>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</si>
  <si>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</si>
  <si>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</si>
  <si>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</si>
  <si>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</si>
  <si>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</si>
  <si>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</si>
  <si>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</si>
  <si>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</si>
  <si>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</si>
  <si>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</si>
  <si>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</si>
  <si>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</si>
  <si>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</si>
  <si>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</si>
  <si>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</si>
  <si>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</si>
  <si>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</si>
  <si>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</si>
  <si>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</si>
  <si>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</si>
  <si>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</si>
  <si>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</si>
  <si>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</si>
  <si>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</si>
  <si>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</si>
  <si>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</si>
  <si>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</si>
  <si>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</si>
  <si>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</si>
  <si>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</si>
  <si>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</si>
  <si>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</si>
  <si>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</si>
  <si>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</si>
  <si>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</si>
  <si>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</si>
  <si>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</si>
  <si>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</si>
  <si>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</si>
  <si>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</si>
  <si>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</si>
  <si>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</si>
  <si>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</si>
  <si>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</si>
  <si>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</si>
  <si>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</si>
  <si>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</si>
  <si>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</si>
  <si>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</si>
  <si>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</si>
  <si>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</si>
  <si>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</si>
  <si>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</si>
  <si>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</si>
  <si>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</si>
  <si>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</si>
  <si>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</si>
  <si>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</si>
  <si>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</si>
  <si>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</si>
  <si>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</si>
  <si>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</si>
  <si>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</si>
  <si>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</si>
  <si>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</si>
  <si>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</si>
  <si>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</si>
  <si>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</si>
  <si>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</si>
  <si>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</si>
  <si>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</si>
  <si>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</si>
  <si>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</si>
  <si>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</si>
  <si>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</si>
  <si>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</si>
  <si>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</si>
  <si>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</si>
  <si>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</si>
  <si>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</si>
  <si>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</si>
  <si>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</si>
  <si>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</si>
  <si>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</si>
  <si>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</si>
  <si>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</si>
  <si>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</si>
  <si>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</si>
  <si>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</si>
  <si>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</si>
  <si>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</si>
  <si>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</si>
  <si>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</si>
  <si>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</si>
  <si>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</si>
  <si>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</si>
  <si>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</si>
  <si>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</si>
  <si>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</si>
  <si>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</si>
  <si>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</si>
  <si>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</si>
  <si>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</si>
  <si>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</si>
  <si>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</si>
  <si>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</si>
  <si>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</si>
  <si>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</si>
  <si>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</si>
  <si>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</si>
  <si>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</si>
  <si>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</si>
  <si>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</si>
  <si>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</si>
  <si>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</si>
  <si>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</si>
  <si>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</si>
  <si>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</si>
  <si>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</si>
  <si>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</si>
  <si>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</si>
  <si>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</si>
  <si>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</si>
  <si>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</si>
  <si>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</si>
  <si>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</si>
  <si>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</si>
  <si>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</si>
  <si>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</si>
  <si>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</si>
  <si>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</si>
  <si>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</si>
  <si>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</si>
  <si>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</si>
  <si>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</si>
  <si>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</si>
  <si>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</si>
  <si>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</si>
  <si>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</si>
  <si>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</si>
  <si>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</si>
  <si>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</si>
  <si>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</si>
  <si>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</si>
  <si>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</si>
  <si>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</si>
  <si>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</si>
  <si>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</si>
  <si>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</si>
  <si>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</si>
  <si>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</si>
  <si>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</si>
  <si>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</si>
  <si>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</si>
  <si>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</si>
  <si>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</si>
  <si>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</si>
  <si>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</si>
  <si>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</si>
  <si>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</si>
  <si>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</si>
  <si>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</si>
  <si>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</si>
  <si>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</si>
  <si>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</si>
  <si>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</si>
  <si>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</si>
  <si>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</si>
  <si>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</si>
  <si>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</si>
  <si>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</si>
  <si>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</si>
  <si>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</si>
  <si>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</si>
  <si>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</si>
  <si>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</si>
  <si>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</si>
  <si>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</si>
  <si>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</si>
  <si>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</si>
  <si>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</si>
  <si>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</si>
  <si>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</si>
  <si>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</si>
  <si>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</si>
  <si>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</si>
  <si>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</si>
  <si>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</si>
  <si>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</si>
  <si>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</si>
  <si>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</si>
  <si>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</si>
  <si>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</si>
  <si>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</si>
  <si>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</si>
  <si>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</si>
  <si>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</si>
  <si>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</si>
  <si>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</si>
  <si>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</si>
  <si>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</si>
  <si>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</si>
  <si>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</si>
  <si>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</si>
  <si>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</si>
  <si>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</si>
  <si>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</si>
  <si>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</si>
  <si>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</si>
  <si>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</si>
  <si>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</si>
  <si>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</si>
  <si>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</si>
  <si>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</si>
  <si>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</si>
  <si>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</si>
  <si>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</si>
  <si>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</si>
  <si>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</si>
  <si>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</si>
  <si>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</si>
  <si>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</si>
  <si>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</si>
  <si>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</si>
  <si>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</si>
  <si>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</si>
  <si>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</si>
  <si>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</si>
  <si>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</si>
  <si>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</si>
  <si>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</si>
  <si>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</si>
  <si>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</si>
  <si>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</si>
  <si>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</si>
  <si>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</si>
  <si>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</si>
  <si>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</si>
  <si>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</si>
  <si>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</si>
  <si>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</si>
  <si>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</si>
  <si>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</si>
  <si>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</si>
  <si>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</si>
  <si>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</si>
  <si>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</si>
  <si>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</si>
  <si>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</si>
  <si>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</si>
  <si>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</si>
  <si>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</si>
  <si>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</si>
  <si>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</si>
  <si>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</si>
  <si>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</si>
  <si>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</si>
  <si>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</si>
  <si>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</si>
  <si>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</si>
  <si>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</si>
  <si>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</si>
  <si>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</si>
  <si>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</si>
  <si>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</si>
  <si>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</si>
  <si>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</si>
  <si>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</si>
  <si>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</si>
  <si>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</si>
  <si>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</si>
  <si>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</si>
  <si>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</si>
  <si>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</si>
  <si>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</si>
  <si>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</si>
  <si>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</si>
  <si>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</si>
  <si>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</si>
  <si>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</si>
  <si>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</si>
  <si>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</si>
  <si>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</si>
  <si>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</si>
  <si>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</si>
  <si>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</si>
  <si>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</si>
  <si>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</si>
  <si>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</si>
  <si>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</si>
  <si>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</si>
  <si>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</si>
  <si>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</si>
  <si>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</si>
  <si>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</si>
  <si>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</si>
  <si>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</si>
  <si>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</si>
  <si>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</si>
  <si>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</si>
  <si>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</si>
  <si>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</si>
  <si>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</si>
  <si>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</si>
  <si>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</si>
  <si>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</si>
  <si>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</si>
  <si>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</si>
  <si>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</si>
  <si>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</si>
  <si>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</si>
  <si>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</si>
  <si>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</si>
  <si>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</si>
  <si>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</si>
  <si>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</si>
  <si>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</si>
  <si>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</si>
  <si>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</si>
  <si>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</si>
  <si>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</si>
  <si>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</si>
  <si>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</si>
  <si>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</si>
  <si>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</si>
  <si>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</si>
  <si>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</si>
  <si>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</si>
  <si>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</si>
  <si>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</si>
  <si>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</si>
  <si>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</si>
  <si>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</si>
  <si>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</si>
  <si>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</si>
  <si>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</si>
  <si>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</si>
  <si>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</si>
  <si>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</si>
  <si>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</si>
  <si>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</si>
  <si>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</si>
  <si>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</si>
  <si>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</si>
  <si>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</si>
  <si>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</si>
  <si>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</si>
  <si>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</si>
  <si>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</si>
  <si>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</si>
  <si>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</si>
  <si>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</si>
  <si>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</si>
  <si>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</si>
  <si>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</si>
  <si>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</si>
  <si>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</si>
  <si>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</si>
  <si>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</si>
  <si>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</si>
  <si>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</si>
  <si>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</si>
  <si>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</si>
  <si>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</si>
  <si>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</si>
  <si>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</si>
  <si>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</si>
  <si>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</si>
  <si>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</si>
  <si>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</si>
  <si>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</si>
  <si>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</si>
  <si>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</si>
  <si>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</si>
  <si>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</si>
  <si>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</si>
  <si>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</si>
  <si>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</si>
  <si>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</si>
  <si>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</si>
  <si>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</si>
  <si>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</si>
  <si>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</si>
  <si>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</si>
  <si>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</si>
  <si>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</si>
  <si>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</si>
  <si>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</si>
  <si>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</si>
  <si>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</si>
  <si>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</si>
  <si>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</si>
  <si>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</si>
  <si>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</si>
  <si>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</si>
  <si>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</si>
  <si>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</si>
  <si>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</si>
  <si>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</si>
  <si>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</si>
  <si>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</si>
  <si>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</si>
  <si>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</si>
  <si>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</si>
  <si>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</si>
  <si>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</si>
  <si>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</si>
  <si>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</si>
  <si>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</si>
  <si>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</si>
  <si>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</si>
  <si>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</si>
  <si>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</si>
  <si>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</si>
  <si>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</si>
  <si>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</si>
  <si>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</si>
  <si>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</si>
  <si>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</si>
  <si>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</si>
  <si>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</si>
  <si>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</si>
  <si>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</si>
  <si>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</si>
  <si>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</si>
  <si>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</si>
  <si>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</si>
  <si>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</si>
  <si>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</si>
  <si>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</si>
  <si>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</si>
  <si>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</si>
  <si>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</si>
  <si>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</si>
  <si>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</si>
  <si>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</si>
  <si>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</si>
  <si>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</si>
  <si>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</si>
  <si>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</si>
  <si>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</si>
  <si>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</si>
  <si>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</si>
  <si>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</si>
  <si>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</si>
  <si>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</si>
  <si>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</si>
  <si>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</si>
  <si>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</si>
  <si>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</si>
  <si>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</si>
  <si>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</si>
  <si>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</si>
  <si>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</si>
  <si>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</si>
  <si>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</si>
  <si>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</si>
  <si>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</si>
  <si>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</si>
  <si>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</si>
  <si>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</si>
  <si>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</si>
  <si>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</si>
  <si>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</si>
  <si>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</si>
  <si>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</si>
  <si>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</si>
  <si>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</si>
  <si>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</si>
  <si>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</si>
  <si>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</si>
  <si>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</si>
  <si>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</si>
  <si>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</si>
  <si>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</si>
  <si>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</si>
  <si>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</si>
  <si>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</si>
  <si>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</si>
  <si>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</si>
  <si>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</si>
  <si>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</si>
  <si>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</si>
  <si>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</si>
  <si>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</si>
  <si>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</si>
  <si>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</si>
  <si>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</si>
  <si>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</si>
  <si>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</si>
  <si>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</si>
  <si>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</si>
  <si>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</si>
  <si>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</si>
  <si>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</si>
  <si>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</si>
  <si>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</si>
  <si>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</si>
  <si>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</si>
  <si>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</si>
  <si>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</si>
  <si>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</si>
  <si>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</si>
  <si>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</si>
  <si>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</si>
  <si>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</si>
  <si>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</si>
  <si>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</si>
  <si>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</si>
  <si>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</si>
  <si>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</si>
  <si>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</si>
  <si>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</si>
  <si>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</si>
  <si>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</si>
  <si>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</si>
  <si>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</si>
  <si>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</si>
  <si>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</si>
  <si>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</si>
  <si>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</si>
  <si>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</si>
  <si>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</si>
  <si>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</si>
  <si>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</si>
  <si>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</si>
  <si>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</si>
  <si>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</si>
  <si>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</si>
  <si>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</si>
  <si>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</si>
  <si>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</si>
  <si>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</si>
  <si>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</si>
  <si>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</si>
  <si>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</si>
  <si>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</si>
  <si>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</si>
  <si>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</si>
  <si>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</si>
  <si>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</si>
  <si>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</si>
  <si>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</si>
  <si>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</si>
  <si>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</si>
  <si>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</si>
  <si>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</si>
  <si>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</si>
  <si>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</si>
  <si>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</si>
  <si>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</si>
  <si>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</si>
  <si>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</si>
  <si>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</si>
  <si>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</si>
  <si>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</si>
  <si>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</si>
  <si>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</si>
  <si>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</si>
  <si>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</si>
  <si>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</si>
  <si>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</si>
  <si>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</si>
  <si>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</si>
  <si>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</si>
  <si>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</si>
  <si>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</si>
  <si>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</si>
  <si>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</si>
  <si>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</si>
  <si>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</si>
  <si>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</si>
  <si>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</si>
  <si>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</si>
  <si>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</si>
  <si>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</si>
  <si>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</si>
  <si>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</si>
  <si>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</si>
  <si>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</si>
  <si>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</si>
  <si>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</si>
  <si>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</si>
  <si>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</si>
  <si>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</si>
  <si>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</si>
  <si>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</si>
  <si>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</si>
  <si>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</si>
  <si>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</si>
  <si>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</si>
  <si>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</si>
  <si>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</si>
  <si>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</si>
  <si>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</si>
  <si>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</si>
  <si>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</si>
  <si>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</si>
  <si>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</si>
  <si>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</si>
  <si>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</si>
  <si>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</si>
  <si>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</si>
  <si>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</si>
  <si>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</si>
  <si>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</si>
  <si>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</si>
  <si>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</si>
  <si>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</si>
  <si>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</si>
  <si>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</si>
  <si>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</si>
  <si>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</si>
  <si>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</si>
  <si>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</si>
  <si>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</si>
  <si>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</si>
  <si>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</si>
  <si>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</si>
  <si>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</si>
  <si>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</si>
  <si>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</si>
  <si>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</si>
  <si>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</si>
  <si>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</si>
  <si>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</si>
  <si>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</si>
  <si>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</si>
  <si>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</si>
  <si>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</si>
  <si>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</si>
  <si>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</si>
  <si>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</si>
  <si>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</si>
  <si>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</si>
  <si>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</si>
  <si>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</si>
  <si>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</si>
  <si>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</si>
  <si>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</si>
  <si>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</si>
  <si>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</si>
  <si>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</si>
  <si>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</si>
  <si>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</si>
  <si>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</si>
  <si>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</si>
  <si>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</si>
  <si>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</si>
  <si>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</si>
  <si>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</si>
  <si>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</si>
  <si>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</si>
  <si>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</si>
  <si>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</si>
  <si>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</si>
  <si>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</si>
  <si>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</si>
  <si>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</si>
  <si>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</si>
  <si>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</si>
  <si>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</si>
  <si>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</si>
  <si>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</si>
  <si>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</si>
  <si>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</si>
  <si>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</si>
  <si>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</si>
  <si>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</si>
  <si>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</si>
  <si>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</si>
  <si>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</si>
  <si>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</si>
  <si>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</si>
  <si>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</si>
  <si>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</si>
  <si>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</si>
  <si>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</si>
  <si>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</si>
  <si>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</si>
  <si>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</si>
  <si>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</si>
  <si>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</si>
  <si>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</si>
  <si>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</si>
  <si>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</si>
  <si>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</si>
  <si>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</si>
  <si>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</si>
  <si>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</si>
  <si>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</si>
  <si>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</si>
  <si>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</si>
  <si>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</si>
  <si>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</si>
  <si>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</si>
  <si>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</si>
  <si>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</si>
  <si>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</si>
  <si>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</si>
  <si>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</si>
  <si>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</si>
  <si>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</si>
  <si>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</si>
  <si>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</si>
  <si>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</si>
  <si>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</si>
  <si>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</si>
  <si>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</si>
  <si>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</si>
  <si>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</si>
  <si>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</si>
  <si>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</si>
  <si>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</si>
  <si>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</si>
  <si>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</si>
  <si>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</si>
  <si>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</si>
  <si>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</si>
  <si>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</si>
  <si>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</si>
  <si>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</si>
  <si>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</si>
  <si>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</si>
  <si>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</si>
  <si>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</si>
  <si>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</si>
  <si>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</si>
  <si>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</si>
  <si>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</si>
  <si>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</si>
  <si>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</si>
  <si>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</si>
  <si>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</si>
  <si>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</si>
  <si>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</si>
  <si>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</si>
  <si>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</si>
  <si>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</si>
  <si>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</si>
  <si>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</si>
  <si>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</si>
  <si>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</si>
  <si>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</si>
  <si>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</si>
  <si>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</si>
  <si>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</si>
  <si>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</si>
  <si>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</si>
  <si>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</si>
  <si>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</si>
  <si>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</si>
  <si>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</si>
  <si>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</si>
  <si>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</si>
  <si>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</si>
  <si>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</si>
  <si>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</si>
  <si>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</si>
  <si>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</si>
  <si>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</si>
  <si>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</si>
  <si>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</si>
  <si>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</si>
  <si>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</si>
  <si>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</si>
  <si>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</si>
  <si>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</si>
  <si>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</si>
  <si>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</si>
  <si>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</si>
  <si>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</si>
  <si>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</si>
  <si>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</si>
  <si>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</si>
  <si>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</si>
  <si>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</si>
  <si>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</si>
  <si>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</si>
  <si>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</si>
  <si>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</si>
  <si>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</si>
  <si>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</si>
  <si>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</si>
  <si>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</si>
  <si>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</si>
  <si>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</si>
  <si>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</si>
  <si>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</si>
  <si>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</si>
  <si>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</si>
  <si>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</si>
  <si>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</si>
  <si>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</si>
  <si>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</si>
  <si>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</si>
  <si>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</si>
  <si>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</si>
  <si>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</si>
  <si>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</si>
  <si>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</si>
  <si>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</si>
  <si>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</si>
  <si>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</si>
  <si>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</si>
  <si>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</si>
  <si>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</si>
  <si>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</si>
  <si>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</si>
  <si>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</si>
  <si>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</si>
  <si>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</si>
  <si>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</si>
  <si>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</si>
  <si>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</si>
  <si>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</si>
  <si>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</si>
  <si>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</si>
  <si>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</si>
  <si>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</si>
  <si>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</si>
  <si>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</si>
  <si>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</si>
  <si>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</si>
  <si>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</si>
  <si>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</si>
  <si>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</si>
  <si>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</si>
  <si>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</si>
  <si>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</si>
  <si>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</si>
  <si>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</si>
  <si>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</si>
  <si>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</si>
  <si>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</si>
  <si>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</si>
  <si>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</si>
  <si>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</si>
  <si>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</si>
  <si>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</si>
  <si>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</si>
  <si>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</si>
  <si>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</si>
  <si>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</si>
  <si>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</si>
  <si>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</si>
  <si>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</si>
  <si>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</si>
  <si>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</si>
  <si>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</si>
  <si>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</si>
  <si>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</si>
  <si>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</si>
  <si>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</si>
  <si>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</si>
  <si>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</si>
  <si>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</si>
  <si>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</si>
  <si>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</si>
  <si>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</si>
  <si>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</si>
  <si>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</si>
  <si>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</si>
  <si>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</si>
  <si>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</si>
  <si>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</si>
  <si>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</si>
  <si>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</si>
  <si>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</si>
  <si>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</si>
  <si>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</si>
  <si>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</si>
  <si>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</si>
  <si>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</si>
  <si>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</si>
  <si>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</si>
  <si>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</si>
  <si>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</si>
  <si>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</si>
  <si>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</si>
  <si>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</si>
  <si>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</si>
  <si>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</si>
  <si>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</si>
  <si>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</si>
  <si>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</si>
  <si>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</si>
  <si>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</si>
  <si>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</si>
  <si>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</si>
  <si>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</si>
  <si>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</si>
  <si>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</si>
  <si>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</si>
  <si>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</si>
  <si>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</si>
  <si>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</si>
  <si>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</si>
  <si>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</si>
  <si>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</si>
  <si>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</si>
  <si>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</si>
  <si>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</si>
  <si>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</si>
  <si>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</si>
  <si>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</si>
  <si>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</si>
  <si>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</si>
  <si>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</si>
  <si>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</si>
  <si>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</si>
  <si>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</si>
  <si>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</si>
  <si>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</si>
  <si>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</si>
  <si>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</si>
  <si>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</si>
  <si>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</si>
  <si>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</si>
  <si>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</si>
  <si>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</si>
  <si>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</si>
  <si>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</si>
  <si>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</si>
  <si>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</si>
  <si>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</si>
  <si>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</si>
  <si>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</si>
  <si>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</si>
  <si>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</si>
  <si>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</si>
  <si>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</si>
  <si>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</si>
  <si>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</si>
  <si>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</si>
  <si>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</si>
  <si>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</si>
  <si>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</si>
  <si>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</si>
  <si>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</si>
  <si>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</si>
  <si>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</si>
  <si>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</si>
  <si>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</si>
  <si>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</si>
  <si>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</si>
  <si>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</si>
  <si>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</si>
  <si>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</si>
  <si>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</si>
  <si>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</si>
  <si>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</si>
  <si>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</si>
  <si>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</si>
  <si>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</si>
  <si>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</si>
  <si>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</si>
  <si>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</si>
  <si>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</si>
  <si>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</si>
  <si>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</si>
  <si>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</si>
  <si>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</si>
  <si>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</si>
  <si>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</si>
  <si>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</si>
  <si>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</si>
  <si>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</si>
  <si>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</si>
  <si>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</si>
  <si>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</si>
  <si>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</si>
  <si>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</si>
  <si>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</si>
  <si>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</si>
  <si>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</si>
  <si>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</si>
  <si>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</si>
  <si>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</si>
  <si>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</si>
  <si>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</si>
  <si>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</si>
  <si>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</si>
  <si>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</si>
  <si>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</si>
  <si>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</si>
  <si>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</si>
  <si>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</si>
  <si>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</si>
  <si>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</si>
  <si>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</si>
  <si>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</si>
  <si>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</si>
  <si>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</si>
  <si>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</si>
  <si>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</si>
  <si>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</si>
  <si>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</si>
  <si>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</si>
  <si>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</si>
  <si>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</si>
  <si>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</si>
  <si>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</si>
  <si>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</si>
  <si>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</si>
  <si>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</si>
  <si>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</si>
  <si>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</si>
  <si>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</si>
  <si>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</si>
  <si>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</si>
  <si>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</si>
  <si>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</si>
  <si>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</si>
  <si>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</si>
  <si>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</si>
  <si>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</si>
  <si>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</si>
  <si>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</si>
  <si>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</si>
  <si>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</si>
  <si>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</si>
  <si>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</si>
  <si>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</si>
  <si>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</si>
  <si>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</si>
  <si>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</si>
  <si>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</si>
  <si>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</si>
  <si>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</si>
  <si>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</si>
  <si>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</si>
  <si>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</si>
  <si>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</si>
  <si>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</si>
  <si>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</si>
  <si>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</si>
  <si>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</si>
  <si>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</si>
  <si>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</si>
  <si>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</si>
  <si>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</si>
  <si>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</si>
  <si>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</si>
  <si>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</si>
  <si>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</si>
  <si>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</si>
  <si>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</si>
  <si>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</si>
  <si>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</si>
  <si>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</si>
  <si>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</si>
  <si>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</si>
  <si>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</si>
  <si>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</si>
  <si>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</si>
  <si>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</si>
  <si>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</si>
  <si>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</si>
  <si>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</si>
  <si>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</si>
  <si>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</si>
  <si>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</si>
  <si>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</si>
  <si>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</si>
  <si>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</si>
  <si>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</si>
  <si>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</si>
  <si>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</si>
  <si>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</si>
  <si>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</si>
  <si>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</si>
  <si>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</si>
  <si>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</si>
  <si>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</si>
  <si>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</si>
  <si>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</si>
  <si>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</si>
  <si>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</si>
  <si>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</si>
  <si>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</si>
  <si>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</si>
  <si>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</si>
  <si>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</si>
  <si>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</si>
  <si>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</si>
  <si>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</si>
  <si>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</si>
  <si>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</si>
  <si>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</si>
  <si>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</si>
  <si>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</si>
  <si>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</si>
  <si>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</si>
  <si>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</si>
  <si>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</si>
  <si>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</si>
  <si>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</si>
  <si>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</si>
  <si>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</si>
  <si>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</si>
  <si>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</si>
  <si>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</si>
  <si>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</si>
  <si>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</si>
  <si>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</si>
  <si>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</si>
  <si>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</si>
  <si>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</si>
  <si>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</si>
  <si>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</si>
  <si>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</si>
  <si>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</si>
  <si>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</si>
  <si>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</si>
  <si>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</si>
  <si>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</si>
  <si>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</si>
  <si>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</si>
  <si>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</si>
  <si>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</si>
  <si>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</si>
  <si>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</si>
  <si>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</si>
  <si>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</si>
  <si>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</si>
  <si>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</si>
  <si>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</si>
  <si>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</si>
  <si>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</si>
  <si>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</si>
  <si>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</si>
  <si>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</si>
  <si>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</si>
  <si>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</si>
  <si>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</si>
  <si>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</si>
  <si>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</si>
  <si>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</si>
  <si>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</si>
  <si>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</si>
  <si>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</si>
  <si>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</si>
  <si>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</si>
  <si>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</si>
  <si>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</si>
  <si>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</si>
  <si>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</si>
  <si>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</si>
  <si>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</si>
  <si>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</si>
  <si>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</si>
  <si>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</si>
  <si>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</si>
  <si>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</si>
  <si>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</si>
  <si>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</si>
  <si>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</si>
  <si>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</si>
  <si>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</si>
  <si>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</si>
  <si>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</si>
  <si>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</si>
  <si>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</si>
  <si>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</si>
  <si>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</si>
  <si>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</si>
  <si>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</si>
  <si>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</si>
  <si>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</si>
  <si>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</si>
  <si>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</si>
  <si>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</si>
  <si>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</si>
  <si>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</si>
  <si>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</si>
  <si>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</si>
  <si>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</si>
  <si>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</si>
  <si>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</si>
  <si>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</si>
  <si>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</si>
  <si>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</si>
  <si>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</si>
  <si>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</si>
  <si>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</si>
  <si>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</si>
  <si>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</si>
  <si>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</si>
  <si>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</si>
  <si>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</si>
  <si>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</si>
  <si>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</si>
  <si>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</si>
  <si>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</si>
  <si>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</si>
  <si>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</si>
  <si>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</si>
  <si>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</si>
  <si>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</si>
  <si>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</si>
  <si>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</si>
  <si>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</si>
  <si>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</si>
  <si>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</si>
  <si>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</si>
  <si>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</si>
  <si>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</si>
  <si>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</si>
  <si>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</si>
  <si>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</si>
  <si>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</si>
  <si>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</si>
  <si>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</si>
  <si>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</si>
  <si>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</si>
  <si>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</si>
  <si>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</si>
  <si>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</si>
  <si>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</si>
  <si>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</si>
  <si>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</si>
  <si>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</si>
  <si>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</si>
  <si>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</si>
  <si>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</si>
  <si>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</si>
  <si>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</si>
  <si>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</si>
  <si>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</si>
  <si>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</si>
  <si>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</si>
  <si>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</si>
  <si>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</si>
  <si>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</si>
  <si>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</si>
  <si>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</si>
  <si>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</si>
  <si>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</si>
  <si>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</si>
  <si>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</si>
  <si>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</si>
  <si>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</si>
  <si>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</si>
  <si>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</si>
  <si>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</si>
  <si>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</si>
  <si>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</si>
  <si>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</si>
  <si>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</si>
  <si>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</si>
  <si>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</si>
  <si>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</si>
  <si>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</si>
  <si>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</si>
  <si>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</si>
  <si>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</si>
  <si>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</si>
  <si>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</si>
  <si>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</si>
  <si>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</si>
  <si>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</si>
  <si>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</si>
  <si>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</si>
  <si>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</si>
  <si>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</si>
  <si>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</si>
  <si>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</si>
  <si>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</si>
  <si>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</si>
  <si>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</si>
  <si>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</si>
  <si>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</si>
  <si>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</si>
  <si>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</si>
  <si>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</si>
  <si>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</si>
  <si>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</si>
  <si>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</si>
  <si>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</si>
  <si>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</si>
  <si>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</si>
  <si>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</si>
  <si>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</si>
  <si>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</si>
  <si>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</si>
  <si>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</si>
  <si>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</si>
  <si>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</si>
  <si>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</si>
  <si>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</si>
  <si>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</si>
  <si>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</si>
  <si>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</si>
  <si>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</si>
  <si>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</si>
  <si>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</si>
  <si>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</si>
  <si>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</si>
  <si>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</si>
  <si>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</si>
  <si>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</si>
  <si>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</si>
  <si>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</si>
  <si>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</si>
  <si>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</si>
  <si>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</si>
  <si>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</si>
  <si>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</si>
  <si>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</si>
  <si>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</si>
  <si>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</si>
  <si>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</si>
  <si>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</si>
  <si>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</si>
  <si>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</si>
  <si>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</si>
  <si>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</si>
  <si>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</si>
  <si>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</si>
  <si>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</si>
  <si>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</si>
  <si>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</si>
  <si>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</si>
  <si>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</si>
  <si>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</si>
  <si>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</si>
  <si>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</si>
  <si>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</si>
  <si>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</si>
  <si>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</si>
  <si>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</si>
  <si>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</si>
  <si>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</si>
  <si>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</si>
  <si>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</si>
  <si>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</si>
  <si>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</si>
  <si>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</si>
  <si>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</si>
  <si>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</si>
  <si>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</si>
  <si>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</si>
  <si>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</si>
  <si>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</si>
  <si>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</si>
  <si>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</si>
  <si>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</si>
  <si>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</si>
  <si>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</si>
  <si>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</si>
  <si>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</si>
  <si>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</si>
  <si>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</si>
  <si>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</si>
  <si>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</si>
  <si>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</si>
  <si>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</si>
  <si>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</si>
  <si>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</si>
  <si>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</si>
  <si>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</si>
  <si>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</si>
  <si>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</si>
  <si>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</si>
  <si>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</si>
  <si>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</si>
  <si>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</si>
  <si>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</si>
  <si>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</si>
  <si>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</si>
  <si>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</si>
  <si>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</si>
  <si>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</si>
  <si>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</si>
  <si>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</si>
  <si>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</si>
  <si>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</si>
  <si>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</si>
  <si>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</si>
  <si>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</si>
  <si>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</si>
  <si>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</si>
  <si>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</si>
  <si>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</si>
  <si>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</si>
  <si>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</si>
  <si>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</si>
  <si>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</si>
  <si>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</si>
  <si>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</si>
  <si>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</si>
  <si>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</si>
  <si>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</si>
  <si>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</si>
  <si>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</si>
  <si>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</si>
  <si>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</si>
  <si>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</si>
  <si>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</si>
  <si>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</si>
  <si>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</si>
  <si>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</si>
  <si>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</si>
  <si>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</si>
  <si>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</si>
  <si>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</si>
  <si>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</si>
  <si>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</si>
  <si>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</si>
  <si>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</si>
  <si>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</si>
  <si>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</si>
  <si>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</si>
  <si>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</si>
  <si>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</si>
  <si>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</si>
  <si>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</si>
  <si>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</si>
  <si>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</si>
  <si>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</si>
  <si>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</si>
  <si>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</si>
  <si>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</si>
  <si>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</si>
  <si>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</si>
  <si>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</si>
  <si>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</si>
  <si>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</si>
  <si>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</si>
  <si>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</si>
  <si>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</si>
  <si>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</si>
  <si>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</si>
  <si>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</si>
  <si>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</si>
  <si>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</si>
  <si>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</si>
  <si>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</si>
  <si>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</si>
  <si>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</si>
  <si>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</si>
  <si>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</si>
  <si>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</si>
  <si>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</si>
  <si>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</si>
  <si>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</si>
  <si>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</si>
  <si>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</si>
  <si>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</si>
  <si>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</si>
  <si>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</si>
  <si>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</si>
  <si>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</si>
  <si>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</si>
  <si>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</si>
  <si>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</si>
  <si>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</si>
  <si>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</si>
  <si>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</si>
  <si>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</si>
  <si>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</si>
  <si>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</si>
  <si>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</si>
  <si>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</si>
  <si>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</si>
  <si>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</si>
  <si>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</si>
  <si>
    <r>
      <t xml:space="preserve">Compra de 44,000.00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NLP01-22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--2100355  </t>
    </r>
    <r>
      <rPr>
        <b/>
        <sz val="12"/>
        <color theme="1"/>
        <rFont val="Calibri"/>
        <family val="2"/>
        <scheme val="minor"/>
      </rPr>
      <t xml:space="preserve">  valor   FACTURA    42,926.31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1,073.69    usd</t>
    </r>
  </si>
  <si>
    <t>NLP01-22</t>
  </si>
  <si>
    <r>
      <t xml:space="preserve">Compra de 57,000.00    usd t.c.   19.880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NLP02-22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--2100356  </t>
    </r>
    <r>
      <rPr>
        <b/>
        <sz val="12"/>
        <color theme="1"/>
        <rFont val="Calibri"/>
        <family val="2"/>
        <scheme val="minor"/>
      </rPr>
      <t xml:space="preserve">  valor   FACTURA    56,477.47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 522.53   usd</t>
    </r>
  </si>
  <si>
    <t>NLP02-22</t>
  </si>
  <si>
    <r>
      <t xml:space="preserve">Compra de 48,000.00    usd t.c.   19.960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--2100822  </t>
    </r>
    <r>
      <rPr>
        <b/>
        <sz val="12"/>
        <color theme="1"/>
        <rFont val="Calibri"/>
        <family val="2"/>
        <scheme val="minor"/>
      </rPr>
      <t xml:space="preserve">  valor   FACTURA   48,506.94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506.94   usd</t>
    </r>
  </si>
  <si>
    <t>NLSE22-195</t>
  </si>
  <si>
    <r>
      <t xml:space="preserve">Compra de 48,000.00    usd t.c.   19.840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--2101200  </t>
    </r>
    <r>
      <rPr>
        <b/>
        <sz val="12"/>
        <color theme="1"/>
        <rFont val="Calibri"/>
        <family val="2"/>
        <scheme val="minor"/>
      </rPr>
      <t xml:space="preserve">  valor   FACTURA   48,344.99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344.99   usd</t>
    </r>
  </si>
  <si>
    <t>NLSE22-196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</si>
  <si>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--2101506  </t>
    </r>
    <r>
      <rPr>
        <b/>
        <sz val="12"/>
        <color theme="1"/>
        <rFont val="Calibri"/>
        <family val="2"/>
        <scheme val="minor"/>
      </rPr>
      <t xml:space="preserve">  valor   FACTURA   49,782.46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217.54   usd</t>
    </r>
  </si>
  <si>
    <t>NLSE22-197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</si>
  <si>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--2101507  </t>
    </r>
    <r>
      <rPr>
        <b/>
        <sz val="12"/>
        <color theme="1"/>
        <rFont val="Calibri"/>
        <family val="2"/>
        <scheme val="minor"/>
      </rPr>
      <t xml:space="preserve">  valor   FACTURA   47,733.28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2,266.72   usd</t>
    </r>
  </si>
  <si>
    <t>NLSE22-198</t>
  </si>
  <si>
    <r>
      <t xml:space="preserve">Compra de 43,000.00    usd t.c.   19.835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--2101508  </t>
    </r>
    <r>
      <rPr>
        <b/>
        <sz val="12"/>
        <color theme="1"/>
        <rFont val="Calibri"/>
        <family val="2"/>
        <scheme val="minor"/>
      </rPr>
      <t xml:space="preserve">  valor   FACTURA   46,888.38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3,888.38  usd</t>
    </r>
  </si>
  <si>
    <t>NLSE22-199</t>
  </si>
  <si>
    <r>
      <t xml:space="preserve">Compra de 50,000.00    usd t.c.   19.510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--2104269  </t>
    </r>
    <r>
      <rPr>
        <b/>
        <sz val="12"/>
        <color theme="1"/>
        <rFont val="Calibri"/>
        <family val="2"/>
        <scheme val="minor"/>
      </rPr>
      <t xml:space="preserve">  valor   FACTURA   48,297.87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1,702.13  usd</t>
    </r>
  </si>
  <si>
    <t>NLSE22-203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</si>
  <si>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--2106987  </t>
    </r>
    <r>
      <rPr>
        <b/>
        <sz val="12"/>
        <color theme="1"/>
        <rFont val="Calibri"/>
        <family val="2"/>
        <scheme val="minor"/>
      </rPr>
      <t xml:space="preserve">  valor   FACTURA   50,012.75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987.25  usd</t>
    </r>
  </si>
  <si>
    <t>NLSE22-207</t>
  </si>
  <si>
    <t>E-4274</t>
  </si>
  <si>
    <r>
      <t xml:space="preserve">Compra de  49,917.55    usd  tc   19.340     PAGO A TYSON FRESH MEATS. INC     E-4274       FACTURA    1188463     VALOR FACTURA   49,917.55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</si>
  <si>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51,000.00    usd t.c.   19.740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--2103314  </t>
    </r>
    <r>
      <rPr>
        <b/>
        <sz val="12"/>
        <color theme="1"/>
        <rFont val="Calibri"/>
        <family val="2"/>
        <scheme val="minor"/>
      </rPr>
      <t xml:space="preserve">  valor   FACTURA   48,343.79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1,656.21  usd</t>
    </r>
  </si>
  <si>
    <t>NLSE22-200</t>
  </si>
  <si>
    <r>
      <t xml:space="preserve">Compra de 48,000.00    usd t.c.   19.685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--2103916  </t>
    </r>
    <r>
      <rPr>
        <b/>
        <sz val="12"/>
        <color theme="1"/>
        <rFont val="Calibri"/>
        <family val="2"/>
        <scheme val="minor"/>
      </rPr>
      <t xml:space="preserve">  valor   FACTURA   47,533.53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466.47  usd</t>
    </r>
  </si>
  <si>
    <t>NLSE22-201</t>
  </si>
  <si>
    <r>
      <t xml:space="preserve">Compra de  48,466.73    usd  tc   19.743     PAGO A TYSON FRESH MEATS. INC     S.O  78675       FACTURA    1165651     VALOR FACTURA   48,466.73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</si>
  <si>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78675</t>
  </si>
  <si>
    <r>
      <t xml:space="preserve">Compra de 50,000.00    usd t.c.   19.510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--2104268  </t>
    </r>
    <r>
      <rPr>
        <b/>
        <sz val="12"/>
        <color theme="1"/>
        <rFont val="Calibri"/>
        <family val="2"/>
        <scheme val="minor"/>
      </rPr>
      <t xml:space="preserve">  valor   FACTURA   48,209.82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1,790.18  usd</t>
    </r>
  </si>
  <si>
    <t>NLSE22-202</t>
  </si>
  <si>
    <r>
      <t xml:space="preserve">Compra de  47,207.86    usd  tc   19.505     PAGO A TYSON FRESH MEATS. INC     S.O  78676       FACTURA    1168387     VALOR FACTURA   47,207.86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</si>
  <si>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78676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</si>
  <si>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--2106058  </t>
    </r>
    <r>
      <rPr>
        <b/>
        <sz val="12"/>
        <color theme="1"/>
        <rFont val="Calibri"/>
        <family val="2"/>
        <scheme val="minor"/>
      </rPr>
      <t xml:space="preserve">  valor   FACTURA   50,231.71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5,231.71  usd</t>
    </r>
  </si>
  <si>
    <t>NLSE22-204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</si>
  <si>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--2106136  </t>
    </r>
    <r>
      <rPr>
        <b/>
        <sz val="12"/>
        <color theme="1"/>
        <rFont val="Calibri"/>
        <family val="2"/>
        <scheme val="minor"/>
      </rPr>
      <t xml:space="preserve">  valor   FACTURA   49,815.98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4,815.98  usd</t>
    </r>
  </si>
  <si>
    <t>NLSE22-205</t>
  </si>
  <si>
    <r>
      <t xml:space="preserve">Compra de  47,663.36    usd  tc   19.575     PAGO A TYSON FRESH MEATS. INC     S.O  78677       FACTURA    1176365     VALOR FACTURA   47,663.36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</si>
  <si>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S.O. 78677</t>
  </si>
  <si>
    <t>NLSE22-206</t>
  </si>
  <si>
    <r>
      <t xml:space="preserve">Compra de  47,333.76   usd  tc   19.440     PAGO A TYSON FRESH MEATS. INC     S.O  78678       FACTURA    1177754     VALOR FACTURA   47,333.76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</si>
  <si>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78678</t>
  </si>
  <si>
    <r>
      <t xml:space="preserve">Compra de  47,525.54  usd  tc   19.505     PAGO A TYSON FRESH MEATS. INC     E-4273       FACTURA    1184459     VALOR FACTURA   47,525.54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</si>
  <si>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E-4273</t>
  </si>
  <si>
    <r>
      <t xml:space="preserve">Compra de  46,213.92  usd  tc   19.368     PAGO A TYSON FRESH MEATS. INC     E-4266       FACTURA    1182081     VALOR FACTURA   46,213.92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</si>
  <si>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E-4266</t>
  </si>
  <si>
    <r>
      <t xml:space="preserve">Compra de  52,209.89    usd  tc   19,440     PAGO A TYSON FRESH MEATS. INC     E-4275       FACTURA    1192355     VALOR FACTURA   52,209.89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</si>
  <si>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E-4275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</si>
  <si>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--50,670.99 </t>
    </r>
    <r>
      <rPr>
        <b/>
        <sz val="12"/>
        <color theme="1"/>
        <rFont val="Calibri"/>
        <family val="2"/>
        <scheme val="minor"/>
      </rPr>
      <t xml:space="preserve">  valor   FACTURA   2106137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329.01  usd</t>
    </r>
  </si>
  <si>
    <r>
      <t xml:space="preserve">Compra de 55,000.00    usd t.c.   19.505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--2106988  </t>
    </r>
    <r>
      <rPr>
        <b/>
        <sz val="12"/>
        <color theme="1"/>
        <rFont val="Calibri"/>
        <family val="2"/>
        <scheme val="minor"/>
      </rPr>
      <t xml:space="preserve">  valor   FACTURA  49,552.00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5,448.00  usd</t>
    </r>
  </si>
  <si>
    <t>NLSE22-208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</si>
  <si>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--2108921  </t>
    </r>
    <r>
      <rPr>
        <b/>
        <sz val="12"/>
        <color theme="1"/>
        <rFont val="Calibri"/>
        <family val="2"/>
        <scheme val="minor"/>
      </rPr>
      <t xml:space="preserve">  valor   FACTURA  48,974.83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1,025.17  usd</t>
    </r>
  </si>
  <si>
    <t>NLSE22-210</t>
  </si>
  <si>
    <r>
      <t xml:space="preserve">Compra de 50,000.00    usd t.c.   19.475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--2108922  </t>
    </r>
    <r>
      <rPr>
        <b/>
        <sz val="12"/>
        <color theme="1"/>
        <rFont val="Calibri"/>
        <family val="2"/>
        <scheme val="minor"/>
      </rPr>
      <t xml:space="preserve">  valor   FACTURA  49,193.27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806.73  usd</t>
    </r>
  </si>
  <si>
    <t>NLSE22-211</t>
  </si>
  <si>
    <r>
      <t xml:space="preserve">Compra de 42,000.00    usd t.c.   19.410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--2111540  </t>
    </r>
    <r>
      <rPr>
        <b/>
        <sz val="12"/>
        <color theme="1"/>
        <rFont val="Calibri"/>
        <family val="2"/>
        <scheme val="minor"/>
      </rPr>
      <t xml:space="preserve">  valor   FACTURA  45,575.34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3,575.34  usd</t>
    </r>
  </si>
  <si>
    <t>NLSE22-212</t>
  </si>
  <si>
    <r>
      <t xml:space="preserve">Compra de  48,690.97    usd  tc   19,370     PAGO A TYSON FRESH MEATS. INC     E-4279       FACTURA    1202505     VALOR FACTURA   48,690.97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</si>
  <si>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E-4279</t>
  </si>
  <si>
    <r>
      <t xml:space="preserve">Compra de  44,062.90    usd  tc   19,300     PAGO A TYSON FRESH MEATS. INC     E-4280       FACTURA    1211480    VALOR FACTURA   44,062.90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</si>
  <si>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E-4280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</si>
  <si>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--2108920  </t>
    </r>
    <r>
      <rPr>
        <b/>
        <sz val="12"/>
        <color theme="1"/>
        <rFont val="Calibri"/>
        <family val="2"/>
        <scheme val="minor"/>
      </rPr>
      <t xml:space="preserve">  valor   FACTURA  49,120.45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879.55  usd</t>
    </r>
  </si>
  <si>
    <t>NLSE22-209</t>
  </si>
  <si>
    <r>
      <t xml:space="preserve">Compra de 50,000.00    usd t.c.   19.490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--2108923  </t>
    </r>
    <r>
      <rPr>
        <b/>
        <sz val="12"/>
        <color theme="1"/>
        <rFont val="Calibri"/>
        <family val="2"/>
        <scheme val="minor"/>
      </rPr>
      <t xml:space="preserve">  valor   FACTURA  48,278.56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1,721.44  usd</t>
    </r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</si>
  <si>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--2111044  </t>
    </r>
    <r>
      <rPr>
        <b/>
        <sz val="12"/>
        <color theme="1"/>
        <rFont val="Calibri"/>
        <family val="2"/>
        <scheme val="minor"/>
      </rPr>
      <t xml:space="preserve">  valor   FACTURA  43,549.97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1,450.03  usd</t>
    </r>
  </si>
  <si>
    <t>NLSE22-213</t>
  </si>
  <si>
    <t>NLSE22-215</t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</si>
  <si>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--2111045  </t>
    </r>
    <r>
      <rPr>
        <b/>
        <sz val="12"/>
        <color theme="1"/>
        <rFont val="Calibri"/>
        <family val="2"/>
        <scheme val="minor"/>
      </rPr>
      <t xml:space="preserve">  valor   FACTURA  43,741.62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1,258.38  usd</t>
    </r>
  </si>
  <si>
    <t>NLSE22-214</t>
  </si>
  <si>
    <r>
      <t xml:space="preserve">Compra de  48,976.69    usd  tc   19,410     PAGO A TYSON FRESH MEATS. INC     E-4278       FACTURA    1200108     VALOR FACTURA   48,976.69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</si>
  <si>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E-4278</t>
  </si>
  <si>
    <r>
      <t xml:space="preserve">Compra de 42,000.00    usd t.c.   19.405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--2111874  </t>
    </r>
    <r>
      <rPr>
        <b/>
        <sz val="12"/>
        <color theme="1"/>
        <rFont val="Calibri"/>
        <family val="2"/>
        <scheme val="minor"/>
      </rPr>
      <t xml:space="preserve">  valor   FACTURA  40,887.03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1,112.97  usd</t>
    </r>
  </si>
  <si>
    <t>NLSE22-217</t>
  </si>
  <si>
    <r>
      <t xml:space="preserve">Compra de 42,000.00    usd t.c.   19.405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--2111873  </t>
    </r>
    <r>
      <rPr>
        <b/>
        <sz val="12"/>
        <color theme="1"/>
        <rFont val="Calibri"/>
        <family val="2"/>
        <scheme val="minor"/>
      </rPr>
      <t xml:space="preserve">  valor   FACTURA  40,942.64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1,057.36    usd</t>
    </r>
  </si>
  <si>
    <t>NLSE22-216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</si>
  <si>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--2113851  </t>
    </r>
    <r>
      <rPr>
        <b/>
        <sz val="12"/>
        <color theme="1"/>
        <rFont val="Calibri"/>
        <family val="2"/>
        <scheme val="minor"/>
      </rPr>
      <t xml:space="preserve">  valor   FACTURA  43,121.86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2,878.14  usd</t>
    </r>
  </si>
  <si>
    <t>NLSE22-219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</si>
  <si>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--2114320  </t>
    </r>
    <r>
      <rPr>
        <b/>
        <sz val="12"/>
        <color theme="1"/>
        <rFont val="Calibri"/>
        <family val="2"/>
        <scheme val="minor"/>
      </rPr>
      <t xml:space="preserve">  valor   FACTURA  41,349.55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4,650.45  usd</t>
    </r>
  </si>
  <si>
    <t>NLSE22-218</t>
  </si>
  <si>
    <r>
      <t xml:space="preserve">Compra de 46,000.00    usd t.c.   19.185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--2113852  </t>
    </r>
    <r>
      <rPr>
        <b/>
        <sz val="12"/>
        <color theme="1"/>
        <rFont val="Calibri"/>
        <family val="2"/>
        <scheme val="minor"/>
      </rPr>
      <t xml:space="preserve">  valor   FACTURA  41,091.73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4,908.27  usd</t>
    </r>
  </si>
  <si>
    <t>NLSE22--220</t>
  </si>
  <si>
    <r>
      <t xml:space="preserve">Compra de  43,731.05    usd  tc   19,445     PAGO A TYSON FRESH MEATS. INC     E-4281       FACTURA    1213583    VALOR FACTURA   43,731.05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</si>
  <si>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E-4281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</si>
  <si>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--2114513  </t>
    </r>
    <r>
      <rPr>
        <b/>
        <sz val="12"/>
        <color theme="1"/>
        <rFont val="Calibri"/>
        <family val="2"/>
        <scheme val="minor"/>
      </rPr>
      <t xml:space="preserve">  valor   FACTURA  40,564.53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3,564.53  usd</t>
    </r>
  </si>
  <si>
    <t>NLSE22-222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</si>
  <si>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--2114512  </t>
    </r>
    <r>
      <rPr>
        <b/>
        <sz val="12"/>
        <color theme="1"/>
        <rFont val="Calibri"/>
        <family val="2"/>
        <scheme val="minor"/>
      </rPr>
      <t xml:space="preserve">  valor   FACTURA  40,576.27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3,576.27  usd</t>
    </r>
  </si>
  <si>
    <t>NLSE22-221</t>
  </si>
  <si>
    <r>
      <t xml:space="preserve">Compra de 37,000.00    usd t.c.   19.800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--2114514  </t>
    </r>
    <r>
      <rPr>
        <b/>
        <sz val="12"/>
        <color theme="1"/>
        <rFont val="Calibri"/>
        <family val="2"/>
        <scheme val="minor"/>
      </rPr>
      <t xml:space="preserve">  valor   FACTURA  40,672.07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3,672.07  usd</t>
    </r>
  </si>
  <si>
    <r>
      <t xml:space="preserve">Compra de  42,254.91    usd  tc   19,790     PAGO A TYSON FRESH MEATS. INC     E-4282       FACTURA    1219005    VALOR FACTURA   42,254.91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</si>
  <si>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E-4282</t>
  </si>
  <si>
    <t>NLSE22-223</t>
  </si>
  <si>
    <r>
      <t xml:space="preserve">Compra de 40,000.00    usd t.c.   19.810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--2116429  </t>
    </r>
    <r>
      <rPr>
        <b/>
        <sz val="12"/>
        <color theme="1"/>
        <rFont val="Calibri"/>
        <family val="2"/>
        <scheme val="minor"/>
      </rPr>
      <t xml:space="preserve">  valor   FACTURA  42,921.39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2,921.39 usd</t>
    </r>
  </si>
  <si>
    <t>NLSE22-226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</si>
  <si>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--2118755  </t>
    </r>
    <r>
      <rPr>
        <b/>
        <sz val="12"/>
        <color theme="1"/>
        <rFont val="Calibri"/>
        <family val="2"/>
        <scheme val="minor"/>
      </rPr>
      <t xml:space="preserve">  valor   FACTURA  41,623.36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1,623.36   usd</t>
    </r>
  </si>
  <si>
    <t>NLSE22-235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</si>
  <si>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--2118756  </t>
    </r>
    <r>
      <rPr>
        <b/>
        <sz val="12"/>
        <color theme="1"/>
        <rFont val="Calibri"/>
        <family val="2"/>
        <scheme val="minor"/>
      </rPr>
      <t xml:space="preserve">  valor   FACTURA  41,169.63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1,169.63   usd</t>
    </r>
  </si>
  <si>
    <t>NLSE22-236</t>
  </si>
  <si>
    <r>
      <t xml:space="preserve">Compra de  41,547.21   usd  tc   19,560     PAGO A TYSON FRESH MEATS. INC     E-4283       FACTURA    1220782    VALOR FACTURA    41,547.21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</si>
  <si>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E-4283</t>
  </si>
  <si>
    <r>
      <t xml:space="preserve">Compra de  42,032.13   usd  tc   19,825     PAGO A TYSON FRESH MEATS. INC     I-2916       FACTURA    1231770    VALOR FACTURA   42,032.13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</si>
  <si>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I-2916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</si>
  <si>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--2119673  </t>
    </r>
    <r>
      <rPr>
        <b/>
        <sz val="12"/>
        <color theme="1"/>
        <rFont val="Calibri"/>
        <family val="2"/>
        <scheme val="minor"/>
      </rPr>
      <t xml:space="preserve">  valor   FACTURA  41,440.77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1,059.23   usd</t>
    </r>
  </si>
  <si>
    <t>NLSE22-237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</si>
  <si>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--2118757  </t>
    </r>
    <r>
      <rPr>
        <b/>
        <sz val="12"/>
        <color theme="1"/>
        <rFont val="Calibri"/>
        <family val="2"/>
        <scheme val="minor"/>
      </rPr>
      <t xml:space="preserve">  valor   FACTURA  41,001.07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1,498.93   usd</t>
    </r>
  </si>
  <si>
    <t>NLSE22-238</t>
  </si>
  <si>
    <r>
      <t xml:space="preserve">Compra de  41,171.97   usd  tc   19,840     PAGO A TYSON FRESH MEATS. INC     I-2917       FACTURA    1231769    VALOR FACTURA   41,171.97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</si>
  <si>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I-2917</t>
  </si>
  <si>
    <t>NLSE22-224</t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</si>
  <si>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--2116428  </t>
    </r>
    <r>
      <rPr>
        <b/>
        <sz val="12"/>
        <color theme="1"/>
        <rFont val="Calibri"/>
        <family val="2"/>
        <scheme val="minor"/>
      </rPr>
      <t xml:space="preserve">  valor   FACTURA  42,500.53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PENDIENTE    6,500.53  usd</t>
    </r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</si>
  <si>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--2116427  </t>
    </r>
    <r>
      <rPr>
        <b/>
        <sz val="12"/>
        <color theme="1"/>
        <rFont val="Calibri"/>
        <family val="2"/>
        <scheme val="minor"/>
      </rPr>
      <t xml:space="preserve">  valor   FACTURA  42,604.72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6,604.72  usd</t>
    </r>
  </si>
  <si>
    <t>NLSE22-225</t>
  </si>
  <si>
    <r>
      <t xml:space="preserve">Compra de 42,000.00    usd t.c.   19.720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--2116430  </t>
    </r>
    <r>
      <rPr>
        <b/>
        <sz val="12"/>
        <color theme="1"/>
        <rFont val="Calibri"/>
        <family val="2"/>
        <scheme val="minor"/>
      </rPr>
      <t xml:space="preserve">  valor   FACTURA  43,046.01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1,046.01 usd</t>
    </r>
  </si>
  <si>
    <t>NLSE22-227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</si>
  <si>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--2116431  </t>
    </r>
    <r>
      <rPr>
        <b/>
        <sz val="12"/>
        <color theme="1"/>
        <rFont val="Calibri"/>
        <family val="2"/>
        <scheme val="minor"/>
      </rPr>
      <t xml:space="preserve">  valor   FACTURA  44,053.78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2,053.78 usd</t>
    </r>
  </si>
  <si>
    <t>NLSE22-228</t>
  </si>
  <si>
    <t>NLSE22-229</t>
  </si>
  <si>
    <t>NLSE22-230</t>
  </si>
  <si>
    <t>NLSE22-231</t>
  </si>
  <si>
    <t>NLSE22-232</t>
  </si>
  <si>
    <t>NLSE22-233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</si>
  <si>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--2116432  </t>
    </r>
    <r>
      <rPr>
        <b/>
        <sz val="12"/>
        <color theme="1"/>
        <rFont val="Calibri"/>
        <family val="2"/>
        <scheme val="minor"/>
      </rPr>
      <t xml:space="preserve">  valor   FACTURA  44,213.17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2,213.17 usd</t>
    </r>
  </si>
  <si>
    <r>
      <t xml:space="preserve">Compra de 47,000.00    usd t.c.   19.790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--2117525 </t>
    </r>
    <r>
      <rPr>
        <b/>
        <sz val="12"/>
        <color theme="1"/>
        <rFont val="Calibri"/>
        <family val="2"/>
        <scheme val="minor"/>
      </rPr>
      <t xml:space="preserve">  valor   FACTURA  42,368.24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4,631.76 usd</t>
    </r>
  </si>
  <si>
    <r>
      <t xml:space="preserve">Compra de 47,000.00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--2117526 </t>
    </r>
    <r>
      <rPr>
        <b/>
        <sz val="12"/>
        <color theme="1"/>
        <rFont val="Calibri"/>
        <family val="2"/>
        <scheme val="minor"/>
      </rPr>
      <t xml:space="preserve">  valor   FACTURA  42,267.19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4732.81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</si>
  <si>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--2118754 </t>
    </r>
    <r>
      <rPr>
        <b/>
        <sz val="12"/>
        <color theme="1"/>
        <rFont val="Calibri"/>
        <family val="2"/>
        <scheme val="minor"/>
      </rPr>
      <t xml:space="preserve">  valor   FACTURA  41,098.92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1,901.08  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</si>
  <si>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--2118200 </t>
    </r>
    <r>
      <rPr>
        <b/>
        <sz val="12"/>
        <color theme="1"/>
        <rFont val="Calibri"/>
        <family val="2"/>
        <scheme val="minor"/>
      </rPr>
      <t xml:space="preserve">  valor   FACTURA  41,167.67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1,832.33   usd</t>
    </r>
  </si>
  <si>
    <r>
      <t xml:space="preserve">Compra de  41,553.06    usd  tc   19,880     PAGO A TYSON FRESH MEATS. INC     N-5155       FACTURA    1220853    VALOR FACTURA   41,553.06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</si>
  <si>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N-5155</t>
  </si>
  <si>
    <r>
      <t xml:space="preserve">Compra de 43,000.00    usd t.c.   19.620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--2118201 </t>
    </r>
    <r>
      <rPr>
        <b/>
        <sz val="12"/>
        <color theme="1"/>
        <rFont val="Calibri"/>
        <family val="2"/>
        <scheme val="minor"/>
      </rPr>
      <t xml:space="preserve">  valor   FACTURA  40,458.59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2,541.41   usd</t>
    </r>
  </si>
  <si>
    <t>NLSE22-234</t>
  </si>
  <si>
    <r>
      <t xml:space="preserve">Compra de 44,000.00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NLP03-22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--2119827  </t>
    </r>
    <r>
      <rPr>
        <b/>
        <sz val="12"/>
        <color theme="1"/>
        <rFont val="Calibri"/>
        <family val="2"/>
        <scheme val="minor"/>
      </rPr>
      <t xml:space="preserve">  valor   FACTURA  43,391.95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608.05   usd</t>
    </r>
  </si>
  <si>
    <t>NLP03-22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</si>
  <si>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--2120376  </t>
    </r>
    <r>
      <rPr>
        <b/>
        <sz val="12"/>
        <color theme="1"/>
        <rFont val="Calibri"/>
        <family val="2"/>
        <scheme val="minor"/>
      </rPr>
      <t xml:space="preserve">  valor   FACTURA  40,079.81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920.19   usd</t>
    </r>
  </si>
  <si>
    <t>NLSE22-239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</si>
  <si>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--2120377  </t>
    </r>
    <r>
      <rPr>
        <b/>
        <sz val="12"/>
        <color theme="1"/>
        <rFont val="Calibri"/>
        <family val="2"/>
        <scheme val="minor"/>
      </rPr>
      <t xml:space="preserve">  valor   FACTURA  40,329.65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670.35   usd</t>
    </r>
  </si>
  <si>
    <t>NLSE22-240</t>
  </si>
  <si>
    <r>
      <t xml:space="preserve">Compra de 40,000.00    usd t.c.   19.785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NLSE22-241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--2120378  </t>
    </r>
    <r>
      <rPr>
        <b/>
        <sz val="12"/>
        <color theme="1"/>
        <rFont val="Calibri"/>
        <family val="2"/>
        <scheme val="minor"/>
      </rPr>
      <t xml:space="preserve">  valor   FACTURA   39,456.70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543.30   usd</t>
    </r>
  </si>
  <si>
    <t>NLSE22-241</t>
  </si>
  <si>
    <r>
      <t xml:space="preserve">Compra de  43,530.26   usd  tc   19,785     PAGO A TYSON FRESH MEATS. INC     I-2918       FACTURA    1233100    VALOR FACTURA   43,530.26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</si>
  <si>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I-2918</t>
  </si>
  <si>
    <r>
      <t xml:space="preserve">Compra de  41,312.79   usd  tc   19,710     PAGO A TYSON FRESH MEATS. INC     I-2919       FACTURA    1238364    VALOR FACTURA   41,312.79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</si>
  <si>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I-2919</t>
  </si>
  <si>
    <t>I-2920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</si>
  <si>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NLSE22-246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--2121710  </t>
    </r>
    <r>
      <rPr>
        <b/>
        <sz val="12"/>
        <color theme="1"/>
        <rFont val="Calibri"/>
        <family val="2"/>
        <scheme val="minor"/>
      </rPr>
      <t xml:space="preserve">  valor   FACTURA   41,897.13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3,897.13   usd</t>
    </r>
  </si>
  <si>
    <t>NLSE22-243 ____________ NLSE22-246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</si>
  <si>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NLSE22-247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--2122566  </t>
    </r>
    <r>
      <rPr>
        <b/>
        <sz val="12"/>
        <color theme="1"/>
        <rFont val="Calibri"/>
        <family val="2"/>
        <scheme val="minor"/>
      </rPr>
      <t xml:space="preserve">  valor   FACTURA   39,410.18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1,410.18   usd</t>
    </r>
  </si>
  <si>
    <t>NLSE22-247</t>
  </si>
  <si>
    <r>
      <t xml:space="preserve">Compra de  40,653.15   usd  tc   19,670     PAGO A TYSON FRESH MEATS. INC     I-2920       FACTURA    1239758    VALOR FACTURA   40,653.15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</si>
  <si>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r>
      <t xml:space="preserve">Compra de  39,717.88   usd  tc   19,495     PAGO A TYSON FRESH MEATS. INC     I-2921       FACTURA    1243711    VALOR FACTURA   39,717.88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</si>
  <si>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I-2921</t>
  </si>
  <si>
    <r>
      <t xml:space="preserve">Compra de 41,500.00    usd t.c.   19.400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NLSE22-248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--2122567  </t>
    </r>
    <r>
      <rPr>
        <b/>
        <sz val="12"/>
        <color theme="1"/>
        <rFont val="Calibri"/>
        <family val="2"/>
        <scheme val="minor"/>
      </rPr>
      <t xml:space="preserve">  valor   FACTURA   39,019.09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2,480.91   usd</t>
    </r>
  </si>
  <si>
    <t>NLSE22-248</t>
  </si>
  <si>
    <r>
      <t xml:space="preserve">Compra de  41,038.39   usd  tc   19,385     PAGO A TYSON FRESH MEATS. INC     I-2922       FACTURA    1251040    VALOR FACTURA   41,038.39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</si>
  <si>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I-2922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</si>
  <si>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--2121338  </t>
    </r>
    <r>
      <rPr>
        <b/>
        <sz val="12"/>
        <color theme="1"/>
        <rFont val="Calibri"/>
        <family val="2"/>
        <scheme val="minor"/>
      </rPr>
      <t xml:space="preserve">  valor   FACTURA   41,121.55 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3,121.55   usd</t>
    </r>
  </si>
  <si>
    <t>NLSE22-242-------------------NLSE22-245</t>
  </si>
  <si>
    <r>
      <t xml:space="preserve">Compra de 43,000.00    usd t.c.   19.495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NLSE23-01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--2123690  </t>
    </r>
    <r>
      <rPr>
        <b/>
        <sz val="12"/>
        <color theme="1"/>
        <rFont val="Calibri"/>
        <family val="2"/>
        <scheme val="minor"/>
      </rPr>
      <t xml:space="preserve">  valor   FACTURA   39,582.54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3,417.46   usd</t>
    </r>
  </si>
  <si>
    <t>NLSE23-01</t>
  </si>
  <si>
    <r>
      <t xml:space="preserve">Compra de 43,000.00    usd t.c.   19.495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NLSE23-02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--2123691  </t>
    </r>
    <r>
      <rPr>
        <b/>
        <sz val="12"/>
        <color theme="1"/>
        <rFont val="Calibri"/>
        <family val="2"/>
        <scheme val="minor"/>
      </rPr>
      <t xml:space="preserve">  valor   FACTURA   39,867.46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3,132.54   usd</t>
    </r>
  </si>
  <si>
    <t>NLSE23-02</t>
  </si>
  <si>
    <r>
      <t xml:space="preserve">Compra de 40,000.00    usd t.c.   19.435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NLSE23-03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--2123692  </t>
    </r>
    <r>
      <rPr>
        <b/>
        <sz val="12"/>
        <color theme="1"/>
        <rFont val="Calibri"/>
        <family val="2"/>
        <scheme val="minor"/>
      </rPr>
      <t xml:space="preserve">  valor   FACTURA   40,442.54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442.54   usd</t>
    </r>
  </si>
  <si>
    <t>NLSE23-03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</si>
</sst>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1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16" fillId="43" borderId="21" xfId="0" applyFont="1" applyFill="1" applyBorder="1" applyAlignment="1">
      <alignment horizontal="left" vertical="center" wrapText="1"/>
    </xf>
    <xf numFmtId="0" fontId="16" fillId="43" borderId="34" xfId="0" applyFont="1" applyFill="1" applyBorder="1" applyAlignment="1">
      <alignment vertical="center" wrapText="1"/>
    </xf>
    <xf numFmtId="0" fontId="16" fillId="44" borderId="21" xfId="0" applyFont="1" applyFill="1" applyBorder="1" applyAlignment="1">
      <alignment horizontal="left" vertical="center" wrapText="1"/>
    </xf>
    <xf numFmtId="0" fontId="16" fillId="44" borderId="34" xfId="0" applyFont="1" applyFill="1" applyBorder="1" applyAlignment="1">
      <alignment vertical="center" wrapText="1"/>
    </xf>
    <xf numFmtId="0" fontId="6" fillId="44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FF5050"/>
      <color rgb="FFCC3399"/>
      <color rgb="FFCC00CC"/>
      <color rgb="FFCCCC00"/>
      <color rgb="FF990033"/>
      <color rgb="FFCC99FF"/>
      <color rgb="FF66FFCC"/>
      <color rgb="FF66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546652</xdr:colOff>
      <xdr:row>1000</xdr:row>
      <xdr:rowOff>173935</xdr:rowOff>
    </xdr:from>
    <xdr:to>
      <xdr:col>4</xdr:col>
      <xdr:colOff>66261</xdr:colOff>
      <xdr:row>1000</xdr:row>
      <xdr:rowOff>256761</xdr:rowOff>
    </xdr:to>
    <xdr:cxnSp macro="">
      <xdr:nvCxnSpPr>
        <xdr:cNvPr id="35" name="Conector recto 34"/>
        <xdr:cNvCxnSpPr/>
      </xdr:nvCxnSpPr>
      <xdr:spPr>
        <a:xfrm flipV="1">
          <a:off x="5731565" y="675902283"/>
          <a:ext cx="1043609" cy="8282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612913</xdr:colOff>
      <xdr:row>999</xdr:row>
      <xdr:rowOff>124239</xdr:rowOff>
    </xdr:from>
    <xdr:to>
      <xdr:col>4</xdr:col>
      <xdr:colOff>124239</xdr:colOff>
      <xdr:row>999</xdr:row>
      <xdr:rowOff>306456</xdr:rowOff>
    </xdr:to>
    <xdr:cxnSp macro="">
      <xdr:nvCxnSpPr>
        <xdr:cNvPr id="37" name="Conector recto 36"/>
        <xdr:cNvCxnSpPr/>
      </xdr:nvCxnSpPr>
      <xdr:spPr>
        <a:xfrm flipV="1">
          <a:off x="5797826" y="675852587"/>
          <a:ext cx="1035326" cy="182217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589</xdr:row>
      <xdr:rowOff>114300</xdr:rowOff>
    </xdr:from>
    <xdr:to>
      <xdr:col>10</xdr:col>
      <xdr:colOff>695325</xdr:colOff>
      <xdr:row>594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590</xdr:row>
      <xdr:rowOff>47625</xdr:rowOff>
    </xdr:from>
    <xdr:to>
      <xdr:col>10</xdr:col>
      <xdr:colOff>790575</xdr:colOff>
      <xdr:row>595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91" t="s">
        <v>8</v>
      </c>
      <c r="G1" s="491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87">
        <f>SUM(J3:J180)</f>
        <v>2999.9999999999864</v>
      </c>
      <c r="J181" s="488"/>
      <c r="K181"/>
    </row>
    <row r="182" spans="1:11" ht="15.75" thickBot="1" x14ac:dyDescent="0.3">
      <c r="I182" s="489"/>
      <c r="J182" s="49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91" t="s">
        <v>181</v>
      </c>
      <c r="G1" s="491"/>
      <c r="H1" s="491"/>
      <c r="I1" s="491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87">
        <f>SUM(J3:J414)</f>
        <v>34203.089999999982</v>
      </c>
      <c r="J415" s="488"/>
      <c r="K415"/>
    </row>
    <row r="416" spans="2:11" ht="15.75" thickBot="1" x14ac:dyDescent="0.3">
      <c r="I416" s="489"/>
      <c r="J416" s="490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91" t="s">
        <v>628</v>
      </c>
      <c r="F1" s="491"/>
      <c r="G1" s="491"/>
      <c r="H1" s="49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94" t="s">
        <v>638</v>
      </c>
      <c r="G551" s="495"/>
      <c r="H551" s="492">
        <f>SUM(I3:I550)</f>
        <v>-1923.8799999999865</v>
      </c>
      <c r="I551" s="488"/>
    </row>
    <row r="552" spans="1:11" ht="15.75" customHeight="1" thickBot="1" x14ac:dyDescent="0.3">
      <c r="A552" s="2"/>
      <c r="D552" s="42"/>
      <c r="E552" s="51"/>
      <c r="F552" s="496"/>
      <c r="G552" s="497"/>
      <c r="H552" s="493"/>
      <c r="I552" s="490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1059"/>
  <sheetViews>
    <sheetView tabSelected="1" topLeftCell="A1001" zoomScale="115" zoomScaleNormal="115" workbookViewId="0">
      <selection activeCell="B1008" sqref="B1008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98" t="s">
        <v>1315</v>
      </c>
      <c r="F1" s="498"/>
      <c r="G1" s="498"/>
      <c r="H1" s="498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1055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1055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1054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1054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44855</v>
      </c>
      <c r="B949" s="262" t="s">
        <v>4208</v>
      </c>
      <c r="C949" s="474" t="s">
        <v>2934</v>
      </c>
      <c r="D949" s="481" t="s">
        <v>4209</v>
      </c>
      <c r="E949" s="382">
        <v>880440</v>
      </c>
      <c r="F949" s="383">
        <v>2100355</v>
      </c>
      <c r="G949" s="374">
        <v>42926.31</v>
      </c>
      <c r="H949" s="374">
        <v>44000</v>
      </c>
      <c r="I949" s="429">
        <f t="shared" si="36"/>
        <v>1073.6900000000023</v>
      </c>
      <c r="J949" s="388"/>
    </row>
    <row r="950" spans="1:10" ht="63" x14ac:dyDescent="0.25">
      <c r="A950" s="371">
        <v>44858</v>
      </c>
      <c r="B950" s="262" t="s">
        <v>4200</v>
      </c>
      <c r="C950" s="463" t="s">
        <v>2798</v>
      </c>
      <c r="D950" s="85" t="s">
        <v>4201</v>
      </c>
      <c r="E950" s="382">
        <v>1036880</v>
      </c>
      <c r="F950" s="383">
        <v>2098912</v>
      </c>
      <c r="G950" s="374">
        <v>50616.5</v>
      </c>
      <c r="H950" s="374">
        <v>52000</v>
      </c>
      <c r="I950" s="429">
        <f t="shared" si="36"/>
        <v>1383.5</v>
      </c>
      <c r="J950" s="388">
        <f>J948+I950</f>
        <v>6501.4959999999483</v>
      </c>
    </row>
    <row r="951" spans="1:10" ht="63" x14ac:dyDescent="0.25">
      <c r="A951" s="371">
        <v>44859</v>
      </c>
      <c r="B951" s="262" t="s">
        <v>4210</v>
      </c>
      <c r="C951" s="474" t="s">
        <v>2934</v>
      </c>
      <c r="D951" s="481" t="s">
        <v>4211</v>
      </c>
      <c r="E951" s="382">
        <v>1133160</v>
      </c>
      <c r="F951" s="383">
        <v>2100356</v>
      </c>
      <c r="G951" s="374">
        <v>56477.47</v>
      </c>
      <c r="H951" s="374">
        <v>57000</v>
      </c>
      <c r="I951" s="429">
        <f t="shared" ref="I951:I1050" si="38">H951-G951</f>
        <v>522.52999999999884</v>
      </c>
      <c r="J951" s="388">
        <f t="shared" ref="J951:J1050" si="39">J950+I951</f>
        <v>7024.0259999999471</v>
      </c>
    </row>
    <row r="952" spans="1:10" ht="63" x14ac:dyDescent="0.25">
      <c r="A952" s="371">
        <v>44859</v>
      </c>
      <c r="B952" s="262" t="s">
        <v>4212</v>
      </c>
      <c r="C952" s="463" t="s">
        <v>2798</v>
      </c>
      <c r="D952" s="480" t="s">
        <v>4213</v>
      </c>
      <c r="E952" s="382">
        <v>958080</v>
      </c>
      <c r="F952" s="383">
        <v>2100822</v>
      </c>
      <c r="G952" s="374">
        <v>48506.94</v>
      </c>
      <c r="H952" s="374">
        <v>48000</v>
      </c>
      <c r="I952" s="429">
        <f t="shared" si="38"/>
        <v>-506.94000000000233</v>
      </c>
      <c r="J952" s="388">
        <f t="shared" si="39"/>
        <v>6517.0859999999448</v>
      </c>
    </row>
    <row r="953" spans="1:10" ht="63" x14ac:dyDescent="0.25">
      <c r="A953" s="371">
        <v>44860</v>
      </c>
      <c r="B953" s="262" t="s">
        <v>4214</v>
      </c>
      <c r="C953" s="463" t="s">
        <v>2798</v>
      </c>
      <c r="D953" s="85" t="s">
        <v>4215</v>
      </c>
      <c r="E953" s="382">
        <v>952320</v>
      </c>
      <c r="F953" s="383">
        <v>2101200</v>
      </c>
      <c r="G953" s="374">
        <v>48344.99</v>
      </c>
      <c r="H953" s="374">
        <v>48000</v>
      </c>
      <c r="I953" s="429">
        <f t="shared" si="38"/>
        <v>-344.98999999999796</v>
      </c>
      <c r="J953" s="388">
        <f t="shared" si="39"/>
        <v>6172.0959999999468</v>
      </c>
    </row>
    <row r="954" spans="1:10" ht="63" x14ac:dyDescent="0.25">
      <c r="A954" s="371">
        <v>44862</v>
      </c>
      <c r="B954" s="262" t="s">
        <v>4216</v>
      </c>
      <c r="C954" s="474" t="s">
        <v>2934</v>
      </c>
      <c r="D954" s="85" t="s">
        <v>4217</v>
      </c>
      <c r="E954" s="382">
        <v>992750</v>
      </c>
      <c r="F954" s="383">
        <v>2101506</v>
      </c>
      <c r="G954" s="374">
        <v>49782.46</v>
      </c>
      <c r="H954" s="374">
        <v>50000</v>
      </c>
      <c r="I954" s="429">
        <f t="shared" si="38"/>
        <v>217.54000000000087</v>
      </c>
      <c r="J954" s="388">
        <f t="shared" si="39"/>
        <v>6389.6359999999477</v>
      </c>
    </row>
    <row r="955" spans="1:10" ht="63" x14ac:dyDescent="0.25">
      <c r="A955" s="371">
        <v>44862</v>
      </c>
      <c r="B955" s="262" t="s">
        <v>4218</v>
      </c>
      <c r="C955" s="474" t="s">
        <v>2934</v>
      </c>
      <c r="D955" s="85" t="s">
        <v>4219</v>
      </c>
      <c r="E955" s="382">
        <v>992750</v>
      </c>
      <c r="F955" s="383">
        <v>2101507</v>
      </c>
      <c r="G955" s="374">
        <v>47733.279999999999</v>
      </c>
      <c r="H955" s="374">
        <v>50000</v>
      </c>
      <c r="I955" s="429">
        <f t="shared" si="38"/>
        <v>2266.7200000000012</v>
      </c>
      <c r="J955" s="388">
        <f t="shared" si="39"/>
        <v>8656.3559999999488</v>
      </c>
    </row>
    <row r="956" spans="1:10" ht="63" x14ac:dyDescent="0.25">
      <c r="A956" s="371">
        <v>44862</v>
      </c>
      <c r="B956" s="262" t="s">
        <v>4220</v>
      </c>
      <c r="C956" s="463" t="s">
        <v>2798</v>
      </c>
      <c r="D956" s="85" t="s">
        <v>4221</v>
      </c>
      <c r="E956" s="382">
        <v>852905</v>
      </c>
      <c r="F956" s="383">
        <v>2101508</v>
      </c>
      <c r="G956" s="374">
        <v>46888.38</v>
      </c>
      <c r="H956" s="374">
        <v>43000</v>
      </c>
      <c r="I956" s="429">
        <f t="shared" si="38"/>
        <v>-3888.3799999999974</v>
      </c>
      <c r="J956" s="388">
        <f t="shared" si="39"/>
        <v>4767.9759999999515</v>
      </c>
    </row>
    <row r="957" spans="1:10" ht="63" x14ac:dyDescent="0.25">
      <c r="A957" s="371">
        <v>44866</v>
      </c>
      <c r="B957" s="482" t="s">
        <v>4228</v>
      </c>
      <c r="C957" s="474" t="s">
        <v>2934</v>
      </c>
      <c r="D957" s="85" t="s">
        <v>4229</v>
      </c>
      <c r="E957" s="382">
        <v>1006740</v>
      </c>
      <c r="F957" s="383">
        <v>2103314</v>
      </c>
      <c r="G957" s="374">
        <v>48343.79</v>
      </c>
      <c r="H957" s="374">
        <v>51000</v>
      </c>
      <c r="I957" s="429">
        <f t="shared" si="38"/>
        <v>2656.2099999999991</v>
      </c>
      <c r="J957" s="388">
        <f t="shared" si="39"/>
        <v>7424.1859999999506</v>
      </c>
    </row>
    <row r="958" spans="1:10" ht="63" x14ac:dyDescent="0.25">
      <c r="A958" s="371">
        <v>44868</v>
      </c>
      <c r="B958" s="482" t="s">
        <v>4230</v>
      </c>
      <c r="C958" s="474" t="s">
        <v>2934</v>
      </c>
      <c r="D958" s="85" t="s">
        <v>4231</v>
      </c>
      <c r="E958" s="382">
        <v>944880</v>
      </c>
      <c r="F958" s="383">
        <v>2103916</v>
      </c>
      <c r="G958" s="374">
        <v>47533.53</v>
      </c>
      <c r="H958" s="374">
        <v>48000</v>
      </c>
      <c r="I958" s="429">
        <f t="shared" si="38"/>
        <v>466.47000000000116</v>
      </c>
      <c r="J958" s="388">
        <f t="shared" si="39"/>
        <v>7890.6559999999517</v>
      </c>
    </row>
    <row r="959" spans="1:10" ht="63" x14ac:dyDescent="0.25">
      <c r="A959" s="371">
        <v>44869</v>
      </c>
      <c r="B959" s="482" t="s">
        <v>4234</v>
      </c>
      <c r="C959" s="474" t="s">
        <v>2934</v>
      </c>
      <c r="D959" s="85" t="s">
        <v>4235</v>
      </c>
      <c r="E959" s="382">
        <v>975500</v>
      </c>
      <c r="F959" s="383">
        <v>2104268</v>
      </c>
      <c r="G959" s="374">
        <v>48209.82</v>
      </c>
      <c r="H959" s="374">
        <v>50000</v>
      </c>
      <c r="I959" s="429">
        <f t="shared" si="38"/>
        <v>1790.1800000000003</v>
      </c>
      <c r="J959" s="388">
        <f t="shared" si="39"/>
        <v>9680.835999999952</v>
      </c>
    </row>
    <row r="960" spans="1:10" ht="63" x14ac:dyDescent="0.25">
      <c r="A960" s="371">
        <v>44869</v>
      </c>
      <c r="B960" s="482" t="s">
        <v>4222</v>
      </c>
      <c r="C960" s="463" t="s">
        <v>2798</v>
      </c>
      <c r="D960" s="85" t="s">
        <v>4223</v>
      </c>
      <c r="E960" s="382">
        <v>975500</v>
      </c>
      <c r="F960" s="383">
        <v>2104269</v>
      </c>
      <c r="G960" s="374">
        <v>48297.87</v>
      </c>
      <c r="H960" s="374">
        <v>50000</v>
      </c>
      <c r="I960" s="429">
        <f t="shared" si="38"/>
        <v>1702.1299999999974</v>
      </c>
      <c r="J960" s="388">
        <f t="shared" si="39"/>
        <v>11382.965999999949</v>
      </c>
    </row>
    <row r="961" spans="1:10" ht="63" x14ac:dyDescent="0.25">
      <c r="A961" s="371">
        <v>44873</v>
      </c>
      <c r="B961" s="482" t="s">
        <v>4238</v>
      </c>
      <c r="C961" s="474" t="s">
        <v>2934</v>
      </c>
      <c r="D961" s="85" t="s">
        <v>4239</v>
      </c>
      <c r="E961" s="382">
        <v>876870</v>
      </c>
      <c r="F961" s="383">
        <v>2106058</v>
      </c>
      <c r="G961" s="374">
        <v>50231.71</v>
      </c>
      <c r="H961" s="374">
        <v>45000</v>
      </c>
      <c r="I961" s="429">
        <f t="shared" si="38"/>
        <v>-5231.7099999999991</v>
      </c>
      <c r="J961" s="388">
        <f t="shared" si="39"/>
        <v>6151.2559999999503</v>
      </c>
    </row>
    <row r="962" spans="1:10" ht="63" x14ac:dyDescent="0.25">
      <c r="A962" s="371">
        <v>44873</v>
      </c>
      <c r="B962" s="482" t="s">
        <v>4240</v>
      </c>
      <c r="C962" s="474" t="s">
        <v>2934</v>
      </c>
      <c r="D962" s="85" t="s">
        <v>4241</v>
      </c>
      <c r="E962" s="382">
        <v>876870</v>
      </c>
      <c r="F962" s="383">
        <v>2106136</v>
      </c>
      <c r="G962" s="374">
        <v>49815.98</v>
      </c>
      <c r="H962" s="374">
        <v>45000</v>
      </c>
      <c r="I962" s="429">
        <f t="shared" si="38"/>
        <v>-4815.9800000000032</v>
      </c>
      <c r="J962" s="388">
        <f t="shared" si="39"/>
        <v>1335.2759999999471</v>
      </c>
    </row>
    <row r="963" spans="1:10" ht="63" x14ac:dyDescent="0.25">
      <c r="A963" s="371">
        <v>44875</v>
      </c>
      <c r="B963" s="482" t="s">
        <v>4253</v>
      </c>
      <c r="C963" s="474" t="s">
        <v>2934</v>
      </c>
      <c r="D963" s="85" t="s">
        <v>4244</v>
      </c>
      <c r="E963" s="382">
        <v>991440</v>
      </c>
      <c r="F963" s="455">
        <v>2106137</v>
      </c>
      <c r="G963" s="427">
        <v>50670.99</v>
      </c>
      <c r="H963" s="427">
        <v>51000</v>
      </c>
      <c r="I963" s="429">
        <f t="shared" si="38"/>
        <v>329.01000000000204</v>
      </c>
      <c r="J963" s="388">
        <f t="shared" si="39"/>
        <v>1664.2859999999491</v>
      </c>
    </row>
    <row r="964" spans="1:10" ht="63" x14ac:dyDescent="0.25">
      <c r="A964" s="371">
        <v>44875</v>
      </c>
      <c r="B964" s="482" t="s">
        <v>4224</v>
      </c>
      <c r="C964" s="463" t="s">
        <v>2798</v>
      </c>
      <c r="D964" s="85" t="s">
        <v>4225</v>
      </c>
      <c r="E964" s="382">
        <v>991440</v>
      </c>
      <c r="F964" s="383">
        <v>2106987</v>
      </c>
      <c r="G964" s="374">
        <v>50012.75</v>
      </c>
      <c r="H964" s="374">
        <v>51000</v>
      </c>
      <c r="I964" s="429">
        <f t="shared" si="38"/>
        <v>987.25</v>
      </c>
      <c r="J964" s="388">
        <f t="shared" si="39"/>
        <v>2651.5359999999491</v>
      </c>
    </row>
    <row r="965" spans="1:10" ht="63" x14ac:dyDescent="0.25">
      <c r="A965" s="371">
        <v>44879</v>
      </c>
      <c r="B965" s="482" t="s">
        <v>4254</v>
      </c>
      <c r="C965" s="474" t="s">
        <v>2934</v>
      </c>
      <c r="D965" s="85" t="s">
        <v>4255</v>
      </c>
      <c r="E965" s="382">
        <v>1072775</v>
      </c>
      <c r="F965" s="383">
        <v>2106988</v>
      </c>
      <c r="G965" s="374">
        <v>49552</v>
      </c>
      <c r="H965" s="374">
        <v>55000</v>
      </c>
      <c r="I965" s="429">
        <f t="shared" si="38"/>
        <v>5448</v>
      </c>
      <c r="J965" s="388">
        <f t="shared" si="39"/>
        <v>8099.5359999999491</v>
      </c>
    </row>
    <row r="966" spans="1:10" ht="63" x14ac:dyDescent="0.25">
      <c r="A966" s="371">
        <v>44880</v>
      </c>
      <c r="B966" s="482" t="s">
        <v>4266</v>
      </c>
      <c r="C966" s="474" t="s">
        <v>2934</v>
      </c>
      <c r="D966" s="85" t="s">
        <v>4267</v>
      </c>
      <c r="E966" s="382">
        <v>968000</v>
      </c>
      <c r="F966" s="383">
        <v>2108920</v>
      </c>
      <c r="G966" s="374">
        <v>49120.45</v>
      </c>
      <c r="H966" s="374">
        <v>50000</v>
      </c>
      <c r="I966" s="429">
        <f t="shared" si="38"/>
        <v>879.55000000000291</v>
      </c>
      <c r="J966" s="388">
        <f t="shared" si="39"/>
        <v>8979.085999999952</v>
      </c>
    </row>
    <row r="967" spans="1:10" ht="63" x14ac:dyDescent="0.25">
      <c r="A967" s="371">
        <v>44880</v>
      </c>
      <c r="B967" s="482" t="s">
        <v>4256</v>
      </c>
      <c r="C967" s="463" t="s">
        <v>2798</v>
      </c>
      <c r="D967" s="85" t="s">
        <v>4257</v>
      </c>
      <c r="E967" s="382">
        <v>968000</v>
      </c>
      <c r="F967" s="383">
        <v>2108921</v>
      </c>
      <c r="G967" s="374">
        <v>48974.83</v>
      </c>
      <c r="H967" s="374">
        <v>50000</v>
      </c>
      <c r="I967" s="429">
        <f t="shared" si="38"/>
        <v>1025.1699999999983</v>
      </c>
      <c r="J967" s="388">
        <f t="shared" si="39"/>
        <v>10004.25599999995</v>
      </c>
    </row>
    <row r="968" spans="1:10" ht="63" x14ac:dyDescent="0.25">
      <c r="A968" s="371">
        <v>44882</v>
      </c>
      <c r="B968" s="482" t="s">
        <v>4258</v>
      </c>
      <c r="C968" s="463" t="s">
        <v>2798</v>
      </c>
      <c r="D968" s="85" t="s">
        <v>4259</v>
      </c>
      <c r="E968" s="382">
        <v>973750</v>
      </c>
      <c r="F968" s="383">
        <v>2108922</v>
      </c>
      <c r="G968" s="374">
        <v>49193.27</v>
      </c>
      <c r="H968" s="374">
        <v>50000</v>
      </c>
      <c r="I968" s="429">
        <f t="shared" si="38"/>
        <v>806.7300000000032</v>
      </c>
      <c r="J968" s="388">
        <f t="shared" si="39"/>
        <v>10810.985999999953</v>
      </c>
    </row>
    <row r="969" spans="1:10" ht="63" x14ac:dyDescent="0.25">
      <c r="A969" s="371">
        <v>44883</v>
      </c>
      <c r="B969" s="482" t="s">
        <v>4268</v>
      </c>
      <c r="C969" s="474" t="s">
        <v>2934</v>
      </c>
      <c r="D969" s="85" t="s">
        <v>4261</v>
      </c>
      <c r="E969" s="382">
        <v>974500</v>
      </c>
      <c r="F969" s="383">
        <v>2108923</v>
      </c>
      <c r="G969" s="374">
        <v>48278.559999999998</v>
      </c>
      <c r="H969" s="374">
        <v>50000</v>
      </c>
      <c r="I969" s="429">
        <f t="shared" si="38"/>
        <v>1721.4400000000023</v>
      </c>
      <c r="J969" s="388">
        <f t="shared" si="39"/>
        <v>12532.425999999956</v>
      </c>
    </row>
    <row r="970" spans="1:10" ht="63" x14ac:dyDescent="0.25">
      <c r="A970" s="371">
        <v>44887</v>
      </c>
      <c r="B970" s="482" t="s">
        <v>4269</v>
      </c>
      <c r="C970" s="474" t="s">
        <v>2934</v>
      </c>
      <c r="D970" s="85" t="s">
        <v>4270</v>
      </c>
      <c r="E970" s="382">
        <v>875250</v>
      </c>
      <c r="F970" s="383">
        <v>2111044</v>
      </c>
      <c r="G970" s="374">
        <v>43549.97</v>
      </c>
      <c r="H970" s="374">
        <v>45000</v>
      </c>
      <c r="I970" s="429">
        <f t="shared" si="38"/>
        <v>1450.0299999999988</v>
      </c>
      <c r="J970" s="388">
        <f t="shared" si="39"/>
        <v>13982.455999999955</v>
      </c>
    </row>
    <row r="971" spans="1:10" ht="63" x14ac:dyDescent="0.25">
      <c r="A971" s="371">
        <v>44887</v>
      </c>
      <c r="B971" s="482" t="s">
        <v>4272</v>
      </c>
      <c r="C971" s="474" t="s">
        <v>2934</v>
      </c>
      <c r="D971" s="85" t="s">
        <v>4273</v>
      </c>
      <c r="E971" s="382">
        <v>875250</v>
      </c>
      <c r="F971" s="383">
        <v>2111045</v>
      </c>
      <c r="G971" s="374">
        <v>43741.62</v>
      </c>
      <c r="H971" s="374">
        <v>45000</v>
      </c>
      <c r="I971" s="429">
        <f t="shared" si="38"/>
        <v>1258.3799999999974</v>
      </c>
      <c r="J971" s="388">
        <f t="shared" si="39"/>
        <v>15240.835999999952</v>
      </c>
    </row>
    <row r="972" spans="1:10" ht="63" x14ac:dyDescent="0.25">
      <c r="A972" s="371">
        <v>44888</v>
      </c>
      <c r="B972" s="482" t="s">
        <v>4260</v>
      </c>
      <c r="C972" s="463" t="s">
        <v>2798</v>
      </c>
      <c r="D972" s="85" t="s">
        <v>4271</v>
      </c>
      <c r="E972" s="382">
        <v>815220</v>
      </c>
      <c r="F972" s="383">
        <v>2111540</v>
      </c>
      <c r="G972" s="374">
        <v>45575.34</v>
      </c>
      <c r="H972" s="374">
        <v>42000</v>
      </c>
      <c r="I972" s="429">
        <f t="shared" si="38"/>
        <v>-3575.3399999999965</v>
      </c>
      <c r="J972" s="388">
        <f t="shared" si="39"/>
        <v>11665.495999999956</v>
      </c>
    </row>
    <row r="973" spans="1:10" ht="63" x14ac:dyDescent="0.25">
      <c r="A973" s="371">
        <v>44890</v>
      </c>
      <c r="B973" s="482" t="s">
        <v>4278</v>
      </c>
      <c r="C973" s="474" t="s">
        <v>2934</v>
      </c>
      <c r="D973" s="85" t="s">
        <v>4279</v>
      </c>
      <c r="E973" s="382">
        <v>815010</v>
      </c>
      <c r="F973" s="383">
        <v>2111873</v>
      </c>
      <c r="G973" s="374">
        <v>40942.639999999999</v>
      </c>
      <c r="H973" s="374">
        <v>42000</v>
      </c>
      <c r="I973" s="429">
        <f t="shared" si="38"/>
        <v>1057.3600000000006</v>
      </c>
      <c r="J973" s="388">
        <f t="shared" si="39"/>
        <v>12722.855999999956</v>
      </c>
    </row>
    <row r="974" spans="1:10" ht="63" x14ac:dyDescent="0.25">
      <c r="A974" s="371">
        <v>44890</v>
      </c>
      <c r="B974" s="482" t="s">
        <v>4276</v>
      </c>
      <c r="C974" s="474" t="s">
        <v>2934</v>
      </c>
      <c r="D974" s="85" t="s">
        <v>4277</v>
      </c>
      <c r="E974" s="382">
        <v>815010</v>
      </c>
      <c r="F974" s="383">
        <v>2111874</v>
      </c>
      <c r="G974" s="374">
        <v>40887.03</v>
      </c>
      <c r="H974" s="374">
        <v>42000</v>
      </c>
      <c r="I974" s="429">
        <f t="shared" si="38"/>
        <v>1112.9700000000012</v>
      </c>
      <c r="J974" s="388">
        <f t="shared" si="39"/>
        <v>13835.825999999957</v>
      </c>
    </row>
    <row r="975" spans="1:10" ht="63" x14ac:dyDescent="0.25">
      <c r="A975" s="371">
        <v>44894</v>
      </c>
      <c r="B975" s="482" t="s">
        <v>4282</v>
      </c>
      <c r="C975" s="463" t="s">
        <v>2798</v>
      </c>
      <c r="D975" s="85" t="s">
        <v>4283</v>
      </c>
      <c r="E975" s="382">
        <v>889410</v>
      </c>
      <c r="F975" s="383">
        <v>2114320</v>
      </c>
      <c r="G975" s="374">
        <v>41349.550000000003</v>
      </c>
      <c r="H975" s="374">
        <v>46000</v>
      </c>
      <c r="I975" s="429">
        <f t="shared" si="38"/>
        <v>4650.4499999999971</v>
      </c>
      <c r="J975" s="388">
        <f t="shared" si="39"/>
        <v>18486.275999999954</v>
      </c>
    </row>
    <row r="976" spans="1:10" ht="63" x14ac:dyDescent="0.25">
      <c r="A976" s="371">
        <v>44894</v>
      </c>
      <c r="B976" s="482" t="s">
        <v>4280</v>
      </c>
      <c r="C976" s="463" t="s">
        <v>2798</v>
      </c>
      <c r="D976" s="85" t="s">
        <v>4281</v>
      </c>
      <c r="E976" s="382">
        <v>889410</v>
      </c>
      <c r="F976" s="383">
        <v>2113851</v>
      </c>
      <c r="G976" s="374">
        <v>43121.86</v>
      </c>
      <c r="H976" s="374">
        <v>46000</v>
      </c>
      <c r="I976" s="429">
        <f t="shared" si="38"/>
        <v>2878.1399999999994</v>
      </c>
      <c r="J976" s="388">
        <f t="shared" si="39"/>
        <v>21364.415999999954</v>
      </c>
    </row>
    <row r="977" spans="1:10" ht="63" x14ac:dyDescent="0.25">
      <c r="A977" s="371">
        <v>44896</v>
      </c>
      <c r="B977" s="484" t="s">
        <v>4284</v>
      </c>
      <c r="C977" s="463" t="s">
        <v>2798</v>
      </c>
      <c r="D977" s="85" t="s">
        <v>4285</v>
      </c>
      <c r="E977" s="382">
        <v>882510</v>
      </c>
      <c r="F977" s="383">
        <v>2113852</v>
      </c>
      <c r="G977" s="374">
        <v>41091.730000000003</v>
      </c>
      <c r="H977" s="374">
        <v>46000</v>
      </c>
      <c r="I977" s="429">
        <f t="shared" si="38"/>
        <v>4908.2699999999968</v>
      </c>
      <c r="J977" s="388">
        <f t="shared" si="39"/>
        <v>26272.685999999951</v>
      </c>
    </row>
    <row r="978" spans="1:10" ht="63" x14ac:dyDescent="0.25">
      <c r="A978" s="371">
        <v>44897</v>
      </c>
      <c r="B978" s="484" t="s">
        <v>4290</v>
      </c>
      <c r="C978" s="474" t="s">
        <v>2934</v>
      </c>
      <c r="D978" s="85" t="s">
        <v>4291</v>
      </c>
      <c r="E978" s="382">
        <v>719465</v>
      </c>
      <c r="F978" s="383">
        <v>2114512</v>
      </c>
      <c r="G978" s="374">
        <v>40576.269999999997</v>
      </c>
      <c r="H978" s="374">
        <v>37000</v>
      </c>
      <c r="I978" s="429">
        <f t="shared" si="38"/>
        <v>-3576.2699999999968</v>
      </c>
      <c r="J978" s="388">
        <f t="shared" si="39"/>
        <v>22696.415999999954</v>
      </c>
    </row>
    <row r="979" spans="1:10" ht="63" x14ac:dyDescent="0.25">
      <c r="A979" s="371">
        <v>44897</v>
      </c>
      <c r="B979" s="484" t="s">
        <v>4288</v>
      </c>
      <c r="C979" s="474" t="s">
        <v>2934</v>
      </c>
      <c r="D979" s="85" t="s">
        <v>4289</v>
      </c>
      <c r="E979" s="382">
        <v>719465</v>
      </c>
      <c r="F979" s="383">
        <v>2114513</v>
      </c>
      <c r="G979" s="374">
        <v>40564.53</v>
      </c>
      <c r="H979" s="374">
        <v>37000</v>
      </c>
      <c r="I979" s="429">
        <f t="shared" si="38"/>
        <v>-3564.5299999999988</v>
      </c>
      <c r="J979" s="388">
        <f t="shared" si="39"/>
        <v>19131.885999999955</v>
      </c>
    </row>
    <row r="980" spans="1:10" ht="63" x14ac:dyDescent="0.25">
      <c r="A980" s="371">
        <v>44900</v>
      </c>
      <c r="B980" s="484" t="s">
        <v>4292</v>
      </c>
      <c r="C980" s="474" t="s">
        <v>2934</v>
      </c>
      <c r="D980" s="85" t="s">
        <v>4295</v>
      </c>
      <c r="E980" s="382">
        <v>732600</v>
      </c>
      <c r="F980" s="383">
        <v>2114514</v>
      </c>
      <c r="G980" s="374">
        <v>40672.07</v>
      </c>
      <c r="H980" s="374">
        <v>37000</v>
      </c>
      <c r="I980" s="429">
        <f t="shared" si="38"/>
        <v>-3672.0699999999997</v>
      </c>
      <c r="J980" s="388">
        <f t="shared" si="39"/>
        <v>15459.815999999955</v>
      </c>
    </row>
    <row r="981" spans="1:10" ht="63" x14ac:dyDescent="0.25">
      <c r="A981" s="371">
        <v>44901</v>
      </c>
      <c r="B981" s="484" t="s">
        <v>4314</v>
      </c>
      <c r="C981" s="474" t="s">
        <v>2934</v>
      </c>
      <c r="D981" s="85" t="s">
        <v>4312</v>
      </c>
      <c r="E981" s="382">
        <v>710640</v>
      </c>
      <c r="F981" s="383">
        <v>2116427</v>
      </c>
      <c r="G981" s="374">
        <v>42604.72</v>
      </c>
      <c r="H981" s="374">
        <v>36000</v>
      </c>
      <c r="I981" s="429">
        <f t="shared" si="38"/>
        <v>-6604.7200000000012</v>
      </c>
      <c r="J981" s="388">
        <f t="shared" si="39"/>
        <v>8855.0959999999541</v>
      </c>
    </row>
    <row r="982" spans="1:10" ht="63" x14ac:dyDescent="0.25">
      <c r="A982" s="371">
        <v>44901</v>
      </c>
      <c r="B982" s="484" t="s">
        <v>4313</v>
      </c>
      <c r="C982" s="474" t="s">
        <v>2934</v>
      </c>
      <c r="D982" s="85" t="s">
        <v>4315</v>
      </c>
      <c r="E982" s="382">
        <v>710640</v>
      </c>
      <c r="F982" s="383">
        <v>2116428</v>
      </c>
      <c r="G982" s="374">
        <v>42500.53</v>
      </c>
      <c r="H982" s="374">
        <v>36000</v>
      </c>
      <c r="I982" s="429">
        <f t="shared" si="38"/>
        <v>-6500.5299999999988</v>
      </c>
      <c r="J982" s="388">
        <f t="shared" si="39"/>
        <v>2354.5659999999552</v>
      </c>
    </row>
    <row r="983" spans="1:10" ht="63" x14ac:dyDescent="0.25">
      <c r="A983" s="371">
        <v>44901</v>
      </c>
      <c r="B983" s="484" t="s">
        <v>4296</v>
      </c>
      <c r="C983" s="463" t="s">
        <v>2798</v>
      </c>
      <c r="D983" s="85" t="s">
        <v>4297</v>
      </c>
      <c r="E983" s="382">
        <v>792400</v>
      </c>
      <c r="F983" s="383">
        <v>2116429</v>
      </c>
      <c r="G983" s="374">
        <v>42921.39</v>
      </c>
      <c r="H983" s="374">
        <v>40000</v>
      </c>
      <c r="I983" s="429">
        <f t="shared" si="38"/>
        <v>-2921.3899999999994</v>
      </c>
      <c r="J983" s="388">
        <f t="shared" si="39"/>
        <v>-566.82400000004418</v>
      </c>
    </row>
    <row r="984" spans="1:10" ht="63" x14ac:dyDescent="0.25">
      <c r="A984" s="371">
        <v>44902</v>
      </c>
      <c r="B984" s="484" t="s">
        <v>4316</v>
      </c>
      <c r="C984" s="474" t="s">
        <v>2934</v>
      </c>
      <c r="D984" s="85" t="s">
        <v>4317</v>
      </c>
      <c r="E984" s="382">
        <v>828240</v>
      </c>
      <c r="F984" s="383">
        <v>2116430</v>
      </c>
      <c r="G984" s="374">
        <v>43046.01</v>
      </c>
      <c r="H984" s="374">
        <v>42000</v>
      </c>
      <c r="I984" s="429">
        <f t="shared" si="38"/>
        <v>-1046.010000000002</v>
      </c>
      <c r="J984" s="388">
        <f t="shared" si="39"/>
        <v>-1612.8340000000462</v>
      </c>
    </row>
    <row r="985" spans="1:10" ht="63" x14ac:dyDescent="0.25">
      <c r="A985" s="371">
        <v>44903</v>
      </c>
      <c r="B985" s="484" t="s">
        <v>4318</v>
      </c>
      <c r="C985" s="474" t="s">
        <v>2934</v>
      </c>
      <c r="D985" s="85" t="s">
        <v>4319</v>
      </c>
      <c r="E985" s="382">
        <v>826980</v>
      </c>
      <c r="F985" s="383">
        <v>2116431</v>
      </c>
      <c r="G985" s="374">
        <v>44053.78</v>
      </c>
      <c r="H985" s="374">
        <v>42000</v>
      </c>
      <c r="I985" s="429">
        <f t="shared" si="38"/>
        <v>-2053.7799999999988</v>
      </c>
      <c r="J985" s="388">
        <f t="shared" si="39"/>
        <v>-3666.6140000000451</v>
      </c>
    </row>
    <row r="986" spans="1:10" ht="63" x14ac:dyDescent="0.25">
      <c r="A986" s="371">
        <v>44903</v>
      </c>
      <c r="B986" s="484" t="s">
        <v>4325</v>
      </c>
      <c r="C986" s="474" t="s">
        <v>2934</v>
      </c>
      <c r="D986" s="85" t="s">
        <v>4320</v>
      </c>
      <c r="E986" s="382">
        <v>826980</v>
      </c>
      <c r="F986" s="383">
        <v>2116432</v>
      </c>
      <c r="G986" s="374">
        <v>44213.17</v>
      </c>
      <c r="H986" s="374">
        <v>42000</v>
      </c>
      <c r="I986" s="429">
        <f t="shared" si="38"/>
        <v>-2213.1699999999983</v>
      </c>
      <c r="J986" s="388">
        <f t="shared" si="39"/>
        <v>-5879.7840000000433</v>
      </c>
    </row>
    <row r="987" spans="1:10" ht="63" x14ac:dyDescent="0.25">
      <c r="A987" s="371">
        <v>44904</v>
      </c>
      <c r="B987" s="484" t="s">
        <v>4326</v>
      </c>
      <c r="C987" s="474" t="s">
        <v>2934</v>
      </c>
      <c r="D987" s="85" t="s">
        <v>4321</v>
      </c>
      <c r="E987" s="382">
        <v>930130</v>
      </c>
      <c r="F987" s="383">
        <v>2117525</v>
      </c>
      <c r="G987" s="374">
        <v>42368.24</v>
      </c>
      <c r="H987" s="374">
        <v>47000</v>
      </c>
      <c r="I987" s="429">
        <f t="shared" si="38"/>
        <v>4631.760000000002</v>
      </c>
      <c r="J987" s="388">
        <f t="shared" si="39"/>
        <v>-1248.0240000000413</v>
      </c>
    </row>
    <row r="988" spans="1:10" ht="63" x14ac:dyDescent="0.25">
      <c r="A988" s="371">
        <v>44908</v>
      </c>
      <c r="B988" s="484" t="s">
        <v>4327</v>
      </c>
      <c r="C988" s="474" t="s">
        <v>2934</v>
      </c>
      <c r="D988" s="85" t="s">
        <v>4322</v>
      </c>
      <c r="E988" s="382">
        <f>854840+79520</f>
        <v>934360</v>
      </c>
      <c r="F988" s="383">
        <v>2117526</v>
      </c>
      <c r="G988" s="374">
        <v>42267.19</v>
      </c>
      <c r="H988" s="374">
        <v>47000</v>
      </c>
      <c r="I988" s="429">
        <f t="shared" si="38"/>
        <v>4732.8099999999977</v>
      </c>
      <c r="J988" s="388">
        <f t="shared" si="39"/>
        <v>3484.7859999999564</v>
      </c>
    </row>
    <row r="989" spans="1:10" ht="63" x14ac:dyDescent="0.25">
      <c r="A989" s="371">
        <v>44908</v>
      </c>
      <c r="B989" s="484" t="s">
        <v>4328</v>
      </c>
      <c r="C989" s="474" t="s">
        <v>2934</v>
      </c>
      <c r="D989" s="85" t="s">
        <v>4323</v>
      </c>
      <c r="E989" s="382">
        <v>854840</v>
      </c>
      <c r="F989" s="383">
        <v>2118754</v>
      </c>
      <c r="G989" s="374">
        <v>41098.92</v>
      </c>
      <c r="H989" s="374">
        <v>43000</v>
      </c>
      <c r="I989" s="429">
        <f t="shared" si="38"/>
        <v>1901.0800000000017</v>
      </c>
      <c r="J989" s="388">
        <f t="shared" si="39"/>
        <v>5385.8659999999581</v>
      </c>
    </row>
    <row r="990" spans="1:10" ht="63" x14ac:dyDescent="0.25">
      <c r="A990" s="371">
        <v>44908</v>
      </c>
      <c r="B990" s="484" t="s">
        <v>4329</v>
      </c>
      <c r="C990" s="474" t="s">
        <v>2934</v>
      </c>
      <c r="D990" s="85" t="s">
        <v>4324</v>
      </c>
      <c r="E990" s="382">
        <v>854840</v>
      </c>
      <c r="F990" s="383">
        <v>2118200</v>
      </c>
      <c r="G990" s="374">
        <v>41167.67</v>
      </c>
      <c r="H990" s="374">
        <v>43000</v>
      </c>
      <c r="I990" s="429">
        <f t="shared" si="38"/>
        <v>1832.3300000000017</v>
      </c>
      <c r="J990" s="388">
        <f t="shared" si="39"/>
        <v>7218.1959999999599</v>
      </c>
    </row>
    <row r="991" spans="1:10" ht="63" x14ac:dyDescent="0.25">
      <c r="A991" s="371">
        <v>44909</v>
      </c>
      <c r="B991" s="484" t="s">
        <v>4332</v>
      </c>
      <c r="C991" s="474" t="s">
        <v>2934</v>
      </c>
      <c r="D991" s="85" t="s">
        <v>4333</v>
      </c>
      <c r="E991" s="382">
        <v>843660</v>
      </c>
      <c r="F991" s="383">
        <v>2118201</v>
      </c>
      <c r="G991" s="374">
        <v>40458.589999999997</v>
      </c>
      <c r="H991" s="374">
        <v>43000</v>
      </c>
      <c r="I991" s="429">
        <f t="shared" si="38"/>
        <v>2541.4100000000035</v>
      </c>
      <c r="J991" s="388">
        <f t="shared" si="39"/>
        <v>9759.6059999999634</v>
      </c>
    </row>
    <row r="992" spans="1:10" ht="65.25" customHeight="1" x14ac:dyDescent="0.25">
      <c r="A992" s="371">
        <v>44909</v>
      </c>
      <c r="B992" s="484" t="s">
        <v>4298</v>
      </c>
      <c r="C992" s="463" t="s">
        <v>2798</v>
      </c>
      <c r="D992" s="85" t="s">
        <v>4299</v>
      </c>
      <c r="E992" s="382">
        <v>784800</v>
      </c>
      <c r="F992" s="383">
        <v>2118755</v>
      </c>
      <c r="G992" s="374">
        <v>41623.360000000001</v>
      </c>
      <c r="H992" s="374">
        <v>40000</v>
      </c>
      <c r="I992" s="429">
        <f t="shared" si="38"/>
        <v>-1623.3600000000006</v>
      </c>
      <c r="J992" s="388">
        <f t="shared" si="39"/>
        <v>8136.2459999999628</v>
      </c>
    </row>
    <row r="993" spans="1:10" ht="63" x14ac:dyDescent="0.25">
      <c r="A993" s="371">
        <v>44909</v>
      </c>
      <c r="B993" s="484" t="s">
        <v>4300</v>
      </c>
      <c r="C993" s="463" t="s">
        <v>2798</v>
      </c>
      <c r="D993" s="85" t="s">
        <v>4301</v>
      </c>
      <c r="E993" s="382">
        <v>784800</v>
      </c>
      <c r="F993" s="383">
        <v>2118756</v>
      </c>
      <c r="G993" s="374">
        <v>41169.629999999997</v>
      </c>
      <c r="H993" s="374">
        <v>40000</v>
      </c>
      <c r="I993" s="429">
        <f t="shared" si="38"/>
        <v>-1169.6299999999974</v>
      </c>
      <c r="J993" s="388">
        <f t="shared" si="39"/>
        <v>6966.6159999999654</v>
      </c>
    </row>
    <row r="994" spans="1:10" ht="63" x14ac:dyDescent="0.25">
      <c r="A994" s="371">
        <v>44910</v>
      </c>
      <c r="B994" s="484" t="s">
        <v>4306</v>
      </c>
      <c r="C994" s="463" t="s">
        <v>2798</v>
      </c>
      <c r="D994" s="85" t="s">
        <v>4307</v>
      </c>
      <c r="E994" s="382">
        <v>842562.5</v>
      </c>
      <c r="F994" s="383">
        <v>2119673</v>
      </c>
      <c r="G994" s="374">
        <v>41440.769999999997</v>
      </c>
      <c r="H994" s="374">
        <v>42500</v>
      </c>
      <c r="I994" s="429">
        <f t="shared" si="38"/>
        <v>1059.2300000000032</v>
      </c>
      <c r="J994" s="388">
        <f t="shared" si="39"/>
        <v>8025.8459999999686</v>
      </c>
    </row>
    <row r="995" spans="1:10" ht="63" x14ac:dyDescent="0.25">
      <c r="A995" s="371">
        <v>44910</v>
      </c>
      <c r="B995" s="484" t="s">
        <v>4308</v>
      </c>
      <c r="C995" s="463" t="s">
        <v>2798</v>
      </c>
      <c r="D995" s="85" t="s">
        <v>4309</v>
      </c>
      <c r="E995" s="382">
        <v>842562.5</v>
      </c>
      <c r="F995" s="383">
        <v>2118757</v>
      </c>
      <c r="G995" s="374">
        <v>41001.07</v>
      </c>
      <c r="H995" s="374">
        <v>42500</v>
      </c>
      <c r="I995" s="429">
        <f t="shared" si="38"/>
        <v>1498.9300000000003</v>
      </c>
      <c r="J995" s="388">
        <f t="shared" si="39"/>
        <v>9524.7759999999689</v>
      </c>
    </row>
    <row r="996" spans="1:10" ht="63" x14ac:dyDescent="0.25">
      <c r="A996" s="371">
        <v>44911</v>
      </c>
      <c r="B996" s="484" t="s">
        <v>4336</v>
      </c>
      <c r="C996" s="474" t="s">
        <v>2934</v>
      </c>
      <c r="D996" s="85" t="s">
        <v>4337</v>
      </c>
      <c r="E996" s="382">
        <v>813440</v>
      </c>
      <c r="F996" s="383">
        <v>2120376</v>
      </c>
      <c r="G996" s="374">
        <v>40079.81</v>
      </c>
      <c r="H996" s="374">
        <v>41000</v>
      </c>
      <c r="I996" s="429">
        <f t="shared" si="38"/>
        <v>920.19000000000233</v>
      </c>
      <c r="J996" s="388">
        <f t="shared" si="39"/>
        <v>10444.965999999971</v>
      </c>
    </row>
    <row r="997" spans="1:10" ht="63" x14ac:dyDescent="0.25">
      <c r="A997" s="371">
        <v>44911</v>
      </c>
      <c r="B997" s="484" t="s">
        <v>4338</v>
      </c>
      <c r="C997" s="474" t="s">
        <v>2934</v>
      </c>
      <c r="D997" s="85" t="s">
        <v>4339</v>
      </c>
      <c r="E997" s="382">
        <v>813440</v>
      </c>
      <c r="F997" s="383">
        <v>2120377</v>
      </c>
      <c r="G997" s="374">
        <v>40329.65</v>
      </c>
      <c r="H997" s="374">
        <v>41000</v>
      </c>
      <c r="I997" s="429">
        <f t="shared" si="38"/>
        <v>670.34999999999854</v>
      </c>
      <c r="J997" s="388">
        <f t="shared" si="39"/>
        <v>11115.31599999997</v>
      </c>
    </row>
    <row r="998" spans="1:10" ht="65.25" customHeight="1" x14ac:dyDescent="0.25">
      <c r="A998" s="371">
        <v>44911</v>
      </c>
      <c r="B998" s="484" t="s">
        <v>4334</v>
      </c>
      <c r="C998" s="474" t="s">
        <v>2934</v>
      </c>
      <c r="D998" s="85" t="s">
        <v>4335</v>
      </c>
      <c r="E998" s="382">
        <v>872960</v>
      </c>
      <c r="F998" s="383">
        <v>2119827</v>
      </c>
      <c r="G998" s="374">
        <v>43391.95</v>
      </c>
      <c r="H998" s="374">
        <v>44000</v>
      </c>
      <c r="I998" s="429">
        <f t="shared" si="38"/>
        <v>608.05000000000291</v>
      </c>
      <c r="J998" s="388">
        <f t="shared" si="39"/>
        <v>11723.365999999973</v>
      </c>
    </row>
    <row r="999" spans="1:10" ht="63" x14ac:dyDescent="0.25">
      <c r="A999" s="371">
        <v>44914</v>
      </c>
      <c r="B999" s="484" t="s">
        <v>4340</v>
      </c>
      <c r="C999" s="474" t="s">
        <v>2934</v>
      </c>
      <c r="D999" s="85" t="s">
        <v>4341</v>
      </c>
      <c r="E999" s="382">
        <v>791400</v>
      </c>
      <c r="F999" s="383">
        <v>2120378</v>
      </c>
      <c r="G999" s="374">
        <v>39456.699999999997</v>
      </c>
      <c r="H999" s="374">
        <v>40000</v>
      </c>
      <c r="I999" s="429">
        <f t="shared" si="38"/>
        <v>543.30000000000291</v>
      </c>
      <c r="J999" s="388">
        <f t="shared" si="39"/>
        <v>12266.665999999976</v>
      </c>
    </row>
    <row r="1000" spans="1:10" ht="63" x14ac:dyDescent="0.25">
      <c r="A1000" s="371">
        <v>44915</v>
      </c>
      <c r="B1000" s="484" t="s">
        <v>4358</v>
      </c>
      <c r="C1000" s="474" t="s">
        <v>2934</v>
      </c>
      <c r="D1000" s="355" t="s">
        <v>4359</v>
      </c>
      <c r="E1000" s="382">
        <v>750690</v>
      </c>
      <c r="F1000" s="383">
        <v>2121338</v>
      </c>
      <c r="G1000" s="374">
        <v>41121.550000000003</v>
      </c>
      <c r="H1000" s="374">
        <v>38000</v>
      </c>
      <c r="I1000" s="429">
        <f t="shared" si="38"/>
        <v>-3121.5500000000029</v>
      </c>
      <c r="J1000" s="388">
        <f t="shared" si="39"/>
        <v>9145.1159999999727</v>
      </c>
    </row>
    <row r="1001" spans="1:10" ht="63" x14ac:dyDescent="0.25">
      <c r="A1001" s="371">
        <v>44915</v>
      </c>
      <c r="B1001" s="484" t="s">
        <v>4347</v>
      </c>
      <c r="C1001" s="474" t="s">
        <v>2934</v>
      </c>
      <c r="D1001" s="355" t="s">
        <v>4348</v>
      </c>
      <c r="E1001" s="382">
        <v>750690</v>
      </c>
      <c r="F1001" s="383">
        <v>2121710</v>
      </c>
      <c r="G1001" s="374">
        <v>41897.129999999997</v>
      </c>
      <c r="H1001" s="374">
        <v>38000</v>
      </c>
      <c r="I1001" s="429">
        <f t="shared" si="38"/>
        <v>-3897.1299999999974</v>
      </c>
      <c r="J1001" s="388">
        <f t="shared" si="39"/>
        <v>5247.9859999999753</v>
      </c>
    </row>
    <row r="1002" spans="1:10" ht="63" x14ac:dyDescent="0.25">
      <c r="A1002" s="371">
        <v>44915</v>
      </c>
      <c r="B1002" s="484" t="s">
        <v>4349</v>
      </c>
      <c r="C1002" s="474" t="s">
        <v>2934</v>
      </c>
      <c r="D1002" s="85" t="s">
        <v>4350</v>
      </c>
      <c r="E1002" s="382">
        <v>750690</v>
      </c>
      <c r="F1002" s="383">
        <v>2122566</v>
      </c>
      <c r="G1002" s="374">
        <v>39410.18</v>
      </c>
      <c r="H1002" s="374">
        <v>38000</v>
      </c>
      <c r="I1002" s="429">
        <f t="shared" si="38"/>
        <v>-1410.1800000000003</v>
      </c>
      <c r="J1002" s="388">
        <f t="shared" si="39"/>
        <v>3837.805999999975</v>
      </c>
    </row>
    <row r="1003" spans="1:10" ht="63" x14ac:dyDescent="0.25">
      <c r="A1003" s="371">
        <v>44922</v>
      </c>
      <c r="B1003" s="484" t="s">
        <v>4354</v>
      </c>
      <c r="C1003" s="463" t="s">
        <v>2798</v>
      </c>
      <c r="D1003" s="85" t="s">
        <v>4355</v>
      </c>
      <c r="E1003" s="382">
        <v>805100</v>
      </c>
      <c r="F1003" s="383">
        <v>2122567</v>
      </c>
      <c r="G1003" s="374">
        <v>39019.089999999997</v>
      </c>
      <c r="H1003" s="374">
        <v>41500</v>
      </c>
      <c r="I1003" s="429">
        <f t="shared" si="38"/>
        <v>2480.9100000000035</v>
      </c>
      <c r="J1003" s="388">
        <f t="shared" si="39"/>
        <v>6318.7159999999785</v>
      </c>
    </row>
    <row r="1004" spans="1:10" ht="63" x14ac:dyDescent="0.25">
      <c r="A1004" s="371">
        <v>44922</v>
      </c>
      <c r="B1004" s="484" t="s">
        <v>4360</v>
      </c>
      <c r="C1004" s="463" t="s">
        <v>2798</v>
      </c>
      <c r="D1004" s="85" t="s">
        <v>4361</v>
      </c>
      <c r="E1004" s="382">
        <v>838285</v>
      </c>
      <c r="F1004" s="383">
        <v>2123690</v>
      </c>
      <c r="G1004" s="374">
        <v>39582.54</v>
      </c>
      <c r="H1004" s="374">
        <v>43000</v>
      </c>
      <c r="I1004" s="429">
        <f t="shared" si="38"/>
        <v>3417.4599999999991</v>
      </c>
      <c r="J1004" s="388">
        <f t="shared" si="39"/>
        <v>9736.1759999999776</v>
      </c>
    </row>
    <row r="1005" spans="1:10" ht="63" x14ac:dyDescent="0.25">
      <c r="A1005" s="371">
        <v>44922</v>
      </c>
      <c r="B1005" s="484" t="s">
        <v>4362</v>
      </c>
      <c r="C1005" s="463" t="s">
        <v>2798</v>
      </c>
      <c r="D1005" s="85" t="s">
        <v>4363</v>
      </c>
      <c r="E1005" s="382">
        <v>838285</v>
      </c>
      <c r="F1005" s="383">
        <v>2123691</v>
      </c>
      <c r="G1005" s="374">
        <v>39867.46</v>
      </c>
      <c r="H1005" s="374">
        <v>43000</v>
      </c>
      <c r="I1005" s="429">
        <f t="shared" si="38"/>
        <v>3132.5400000000009</v>
      </c>
      <c r="J1005" s="388">
        <f t="shared" si="39"/>
        <v>12868.715999999979</v>
      </c>
    </row>
    <row r="1006" spans="1:10" ht="63" x14ac:dyDescent="0.25">
      <c r="A1006" s="371">
        <v>44923</v>
      </c>
      <c r="B1006" s="484" t="s">
        <v>4364</v>
      </c>
      <c r="C1006" s="463" t="s">
        <v>2798</v>
      </c>
      <c r="D1006" s="85" t="s">
        <v>4365</v>
      </c>
      <c r="E1006" s="382">
        <v>777400</v>
      </c>
      <c r="F1006" s="383">
        <v>2123692</v>
      </c>
      <c r="G1006" s="374">
        <v>40442.54</v>
      </c>
      <c r="H1006" s="374">
        <v>40000</v>
      </c>
      <c r="I1006" s="429">
        <f t="shared" si="38"/>
        <v>-442.54000000000087</v>
      </c>
      <c r="J1006" s="388">
        <f t="shared" si="39"/>
        <v>12426.175999999978</v>
      </c>
    </row>
    <row r="1007" spans="1:10" ht="21" x14ac:dyDescent="0.25">
      <c r="A1007" s="371"/>
      <c r="B1007" s="364"/>
      <c r="C1007" s="474"/>
      <c r="D1007" s="85"/>
      <c r="E1007" s="382"/>
      <c r="F1007" s="383"/>
      <c r="G1007" s="374"/>
      <c r="H1007" s="374"/>
      <c r="I1007" s="429"/>
      <c r="J1007" s="388">
        <f t="shared" si="39"/>
        <v>12426.175999999978</v>
      </c>
    </row>
    <row r="1008" spans="1:10" ht="21" x14ac:dyDescent="0.25">
      <c r="A1008" s="371"/>
      <c r="B1008" s="364"/>
      <c r="C1008" s="474"/>
      <c r="D1008" s="85"/>
      <c r="E1008" s="382"/>
      <c r="F1008" s="383"/>
      <c r="G1008" s="374"/>
      <c r="H1008" s="374"/>
      <c r="I1008" s="429"/>
      <c r="J1008" s="388">
        <f t="shared" si="39"/>
        <v>12426.175999999978</v>
      </c>
    </row>
    <row r="1009" spans="1:10" ht="21" x14ac:dyDescent="0.25">
      <c r="A1009" s="371"/>
      <c r="B1009" s="364"/>
      <c r="C1009" s="474"/>
      <c r="D1009" s="85"/>
      <c r="E1009" s="382"/>
      <c r="F1009" s="383"/>
      <c r="G1009" s="374"/>
      <c r="H1009" s="374"/>
      <c r="I1009" s="429"/>
      <c r="J1009" s="388">
        <f t="shared" si="39"/>
        <v>12426.175999999978</v>
      </c>
    </row>
    <row r="1010" spans="1:10" ht="21" x14ac:dyDescent="0.25">
      <c r="A1010" s="371"/>
      <c r="B1010" s="364"/>
      <c r="C1010" s="474"/>
      <c r="D1010" s="85"/>
      <c r="E1010" s="382"/>
      <c r="F1010" s="383"/>
      <c r="G1010" s="374"/>
      <c r="H1010" s="374"/>
      <c r="I1010" s="429"/>
      <c r="J1010" s="388">
        <f t="shared" si="39"/>
        <v>12426.175999999978</v>
      </c>
    </row>
    <row r="1011" spans="1:10" ht="21" x14ac:dyDescent="0.25">
      <c r="A1011" s="371"/>
      <c r="B1011" s="364"/>
      <c r="C1011" s="474"/>
      <c r="D1011" s="85"/>
      <c r="E1011" s="382"/>
      <c r="F1011" s="383"/>
      <c r="G1011" s="374"/>
      <c r="H1011" s="374"/>
      <c r="I1011" s="429"/>
      <c r="J1011" s="388">
        <f t="shared" si="39"/>
        <v>12426.175999999978</v>
      </c>
    </row>
    <row r="1012" spans="1:10" ht="21" x14ac:dyDescent="0.25">
      <c r="A1012" s="371"/>
      <c r="B1012" s="364"/>
      <c r="C1012" s="474"/>
      <c r="D1012" s="85"/>
      <c r="E1012" s="382"/>
      <c r="F1012" s="383"/>
      <c r="G1012" s="374"/>
      <c r="H1012" s="374"/>
      <c r="I1012" s="429"/>
      <c r="J1012" s="388">
        <f t="shared" si="39"/>
        <v>12426.175999999978</v>
      </c>
    </row>
    <row r="1013" spans="1:10" ht="21" x14ac:dyDescent="0.25">
      <c r="A1013" s="371"/>
      <c r="B1013" s="364"/>
      <c r="C1013" s="474"/>
      <c r="D1013" s="85"/>
      <c r="E1013" s="382"/>
      <c r="F1013" s="383"/>
      <c r="G1013" s="374"/>
      <c r="H1013" s="374"/>
      <c r="I1013" s="429"/>
      <c r="J1013" s="388">
        <f t="shared" si="39"/>
        <v>12426.175999999978</v>
      </c>
    </row>
    <row r="1014" spans="1:10" ht="21" x14ac:dyDescent="0.25">
      <c r="A1014" s="371"/>
      <c r="B1014" s="364"/>
      <c r="C1014" s="474"/>
      <c r="D1014" s="85"/>
      <c r="E1014" s="382"/>
      <c r="F1014" s="383"/>
      <c r="G1014" s="374"/>
      <c r="H1014" s="374"/>
      <c r="I1014" s="429"/>
      <c r="J1014" s="388">
        <f t="shared" si="39"/>
        <v>12426.175999999978</v>
      </c>
    </row>
    <row r="1015" spans="1:10" ht="21" x14ac:dyDescent="0.25">
      <c r="A1015" s="371"/>
      <c r="B1015" s="364"/>
      <c r="C1015" s="474"/>
      <c r="D1015" s="85"/>
      <c r="E1015" s="382"/>
      <c r="F1015" s="383"/>
      <c r="G1015" s="374"/>
      <c r="H1015" s="374"/>
      <c r="I1015" s="429"/>
      <c r="J1015" s="388">
        <f t="shared" si="39"/>
        <v>12426.175999999978</v>
      </c>
    </row>
    <row r="1016" spans="1:10" ht="21" x14ac:dyDescent="0.25">
      <c r="A1016" s="371"/>
      <c r="B1016" s="364"/>
      <c r="C1016" s="474"/>
      <c r="D1016" s="85"/>
      <c r="E1016" s="382"/>
      <c r="F1016" s="383"/>
      <c r="G1016" s="374"/>
      <c r="H1016" s="374"/>
      <c r="I1016" s="429"/>
      <c r="J1016" s="388">
        <f t="shared" si="39"/>
        <v>12426.175999999978</v>
      </c>
    </row>
    <row r="1017" spans="1:10" ht="21" x14ac:dyDescent="0.25">
      <c r="A1017" s="371"/>
      <c r="B1017" s="364"/>
      <c r="C1017" s="474"/>
      <c r="D1017" s="85"/>
      <c r="E1017" s="382"/>
      <c r="F1017" s="383"/>
      <c r="G1017" s="374"/>
      <c r="H1017" s="374"/>
      <c r="I1017" s="429"/>
      <c r="J1017" s="388">
        <f t="shared" si="39"/>
        <v>12426.175999999978</v>
      </c>
    </row>
    <row r="1018" spans="1:10" ht="21" x14ac:dyDescent="0.25">
      <c r="A1018" s="371"/>
      <c r="B1018" s="364"/>
      <c r="C1018" s="474"/>
      <c r="D1018" s="85"/>
      <c r="E1018" s="382"/>
      <c r="F1018" s="383"/>
      <c r="G1018" s="374"/>
      <c r="H1018" s="374"/>
      <c r="I1018" s="429"/>
      <c r="J1018" s="388">
        <f t="shared" si="39"/>
        <v>12426.175999999978</v>
      </c>
    </row>
    <row r="1019" spans="1:10" ht="21" x14ac:dyDescent="0.25">
      <c r="A1019" s="371"/>
      <c r="B1019" s="364"/>
      <c r="C1019" s="474"/>
      <c r="D1019" s="85"/>
      <c r="E1019" s="382"/>
      <c r="F1019" s="383"/>
      <c r="G1019" s="374"/>
      <c r="H1019" s="374"/>
      <c r="I1019" s="429"/>
      <c r="J1019" s="388">
        <f t="shared" si="39"/>
        <v>12426.175999999978</v>
      </c>
    </row>
    <row r="1020" spans="1:10" ht="21" x14ac:dyDescent="0.25">
      <c r="A1020" s="371"/>
      <c r="B1020" s="364"/>
      <c r="C1020" s="474"/>
      <c r="D1020" s="85"/>
      <c r="E1020" s="382"/>
      <c r="F1020" s="383"/>
      <c r="G1020" s="374"/>
      <c r="H1020" s="374"/>
      <c r="I1020" s="429"/>
      <c r="J1020" s="388">
        <f t="shared" si="39"/>
        <v>12426.175999999978</v>
      </c>
    </row>
    <row r="1021" spans="1:10" ht="21" x14ac:dyDescent="0.25">
      <c r="A1021" s="371"/>
      <c r="B1021" s="364"/>
      <c r="C1021" s="474"/>
      <c r="D1021" s="85"/>
      <c r="E1021" s="382"/>
      <c r="F1021" s="383"/>
      <c r="G1021" s="374"/>
      <c r="H1021" s="374"/>
      <c r="I1021" s="429"/>
      <c r="J1021" s="388">
        <f t="shared" si="39"/>
        <v>12426.175999999978</v>
      </c>
    </row>
    <row r="1022" spans="1:10" ht="21" x14ac:dyDescent="0.25">
      <c r="A1022" s="371"/>
      <c r="B1022" s="364"/>
      <c r="C1022" s="474"/>
      <c r="D1022" s="85"/>
      <c r="E1022" s="382"/>
      <c r="F1022" s="383"/>
      <c r="G1022" s="374"/>
      <c r="H1022" s="374"/>
      <c r="I1022" s="429"/>
      <c r="J1022" s="388">
        <f t="shared" si="39"/>
        <v>12426.175999999978</v>
      </c>
    </row>
    <row r="1023" spans="1:10" ht="21" x14ac:dyDescent="0.25">
      <c r="A1023" s="371"/>
      <c r="B1023" s="364"/>
      <c r="C1023" s="474"/>
      <c r="D1023" s="85"/>
      <c r="E1023" s="382"/>
      <c r="F1023" s="383"/>
      <c r="G1023" s="374"/>
      <c r="H1023" s="374"/>
      <c r="I1023" s="429"/>
      <c r="J1023" s="388">
        <f t="shared" si="39"/>
        <v>12426.175999999978</v>
      </c>
    </row>
    <row r="1024" spans="1:10" ht="21" x14ac:dyDescent="0.25">
      <c r="A1024" s="371"/>
      <c r="B1024" s="364"/>
      <c r="C1024" s="474"/>
      <c r="D1024" s="85"/>
      <c r="E1024" s="382"/>
      <c r="F1024" s="383"/>
      <c r="G1024" s="374"/>
      <c r="H1024" s="374"/>
      <c r="I1024" s="429"/>
      <c r="J1024" s="388">
        <f t="shared" si="39"/>
        <v>12426.175999999978</v>
      </c>
    </row>
    <row r="1025" spans="1:10" ht="21" x14ac:dyDescent="0.25">
      <c r="A1025" s="371"/>
      <c r="B1025" s="364"/>
      <c r="C1025" s="474"/>
      <c r="D1025" s="85"/>
      <c r="E1025" s="382"/>
      <c r="F1025" s="383"/>
      <c r="G1025" s="374"/>
      <c r="H1025" s="374"/>
      <c r="I1025" s="429"/>
      <c r="J1025" s="388">
        <f t="shared" si="39"/>
        <v>12426.175999999978</v>
      </c>
    </row>
    <row r="1026" spans="1:10" ht="21" x14ac:dyDescent="0.25">
      <c r="A1026" s="371"/>
      <c r="B1026" s="364"/>
      <c r="C1026" s="474"/>
      <c r="D1026" s="85"/>
      <c r="E1026" s="382"/>
      <c r="F1026" s="383"/>
      <c r="G1026" s="374"/>
      <c r="H1026" s="374"/>
      <c r="I1026" s="429"/>
      <c r="J1026" s="388">
        <f t="shared" si="39"/>
        <v>12426.175999999978</v>
      </c>
    </row>
    <row r="1027" spans="1:10" ht="21" x14ac:dyDescent="0.25">
      <c r="A1027" s="371"/>
      <c r="B1027" s="364"/>
      <c r="C1027" s="474"/>
      <c r="D1027" s="85"/>
      <c r="E1027" s="382"/>
      <c r="F1027" s="383"/>
      <c r="G1027" s="374"/>
      <c r="H1027" s="374"/>
      <c r="I1027" s="429"/>
      <c r="J1027" s="388">
        <f t="shared" si="39"/>
        <v>12426.175999999978</v>
      </c>
    </row>
    <row r="1028" spans="1:10" ht="21" x14ac:dyDescent="0.25">
      <c r="A1028" s="371"/>
      <c r="B1028" s="364"/>
      <c r="C1028" s="474"/>
      <c r="D1028" s="85"/>
      <c r="E1028" s="382"/>
      <c r="F1028" s="383"/>
      <c r="G1028" s="374"/>
      <c r="H1028" s="374"/>
      <c r="I1028" s="429"/>
      <c r="J1028" s="388">
        <f t="shared" si="39"/>
        <v>12426.175999999978</v>
      </c>
    </row>
    <row r="1029" spans="1:10" ht="21" x14ac:dyDescent="0.25">
      <c r="A1029" s="371"/>
      <c r="B1029" s="364"/>
      <c r="C1029" s="474"/>
      <c r="D1029" s="85"/>
      <c r="E1029" s="382"/>
      <c r="F1029" s="383"/>
      <c r="G1029" s="374"/>
      <c r="H1029" s="374"/>
      <c r="I1029" s="429"/>
      <c r="J1029" s="388">
        <f t="shared" si="39"/>
        <v>12426.175999999978</v>
      </c>
    </row>
    <row r="1030" spans="1:10" ht="21" x14ac:dyDescent="0.25">
      <c r="A1030" s="371"/>
      <c r="B1030" s="364"/>
      <c r="C1030" s="474"/>
      <c r="D1030" s="85"/>
      <c r="E1030" s="382"/>
      <c r="F1030" s="383"/>
      <c r="G1030" s="374"/>
      <c r="H1030" s="374"/>
      <c r="I1030" s="429"/>
      <c r="J1030" s="388">
        <f t="shared" si="39"/>
        <v>12426.175999999978</v>
      </c>
    </row>
    <row r="1031" spans="1:10" ht="21" x14ac:dyDescent="0.25">
      <c r="A1031" s="371"/>
      <c r="B1031" s="364"/>
      <c r="C1031" s="474"/>
      <c r="D1031" s="85"/>
      <c r="E1031" s="382"/>
      <c r="F1031" s="383"/>
      <c r="G1031" s="374"/>
      <c r="H1031" s="374"/>
      <c r="I1031" s="429"/>
      <c r="J1031" s="388">
        <f t="shared" si="39"/>
        <v>12426.175999999978</v>
      </c>
    </row>
    <row r="1032" spans="1:10" ht="21" x14ac:dyDescent="0.25">
      <c r="A1032" s="371"/>
      <c r="B1032" s="364"/>
      <c r="C1032" s="474"/>
      <c r="D1032" s="85"/>
      <c r="E1032" s="382"/>
      <c r="F1032" s="383"/>
      <c r="G1032" s="374"/>
      <c r="H1032" s="374"/>
      <c r="I1032" s="429"/>
      <c r="J1032" s="388">
        <f t="shared" si="39"/>
        <v>12426.175999999978</v>
      </c>
    </row>
    <row r="1033" spans="1:10" ht="21" x14ac:dyDescent="0.25">
      <c r="A1033" s="371"/>
      <c r="B1033" s="364"/>
      <c r="C1033" s="474"/>
      <c r="D1033" s="85"/>
      <c r="E1033" s="382"/>
      <c r="F1033" s="383"/>
      <c r="G1033" s="374"/>
      <c r="H1033" s="374"/>
      <c r="I1033" s="429"/>
      <c r="J1033" s="388">
        <f t="shared" si="39"/>
        <v>12426.175999999978</v>
      </c>
    </row>
    <row r="1034" spans="1:10" ht="21" x14ac:dyDescent="0.25">
      <c r="A1034" s="371"/>
      <c r="B1034" s="364"/>
      <c r="C1034" s="474"/>
      <c r="D1034" s="85"/>
      <c r="E1034" s="382"/>
      <c r="F1034" s="383"/>
      <c r="G1034" s="374"/>
      <c r="H1034" s="374"/>
      <c r="I1034" s="429"/>
      <c r="J1034" s="388">
        <f t="shared" si="39"/>
        <v>12426.175999999978</v>
      </c>
    </row>
    <row r="1035" spans="1:10" ht="21" x14ac:dyDescent="0.25">
      <c r="A1035" s="371"/>
      <c r="B1035" s="364"/>
      <c r="C1035" s="474"/>
      <c r="D1035" s="85"/>
      <c r="E1035" s="382"/>
      <c r="F1035" s="383"/>
      <c r="G1035" s="374"/>
      <c r="H1035" s="374"/>
      <c r="I1035" s="429"/>
      <c r="J1035" s="388">
        <f t="shared" si="39"/>
        <v>12426.175999999978</v>
      </c>
    </row>
    <row r="1036" spans="1:10" ht="21" x14ac:dyDescent="0.25">
      <c r="A1036" s="371"/>
      <c r="B1036" s="364"/>
      <c r="C1036" s="474"/>
      <c r="D1036" s="85"/>
      <c r="E1036" s="382"/>
      <c r="F1036" s="383"/>
      <c r="G1036" s="374"/>
      <c r="H1036" s="374"/>
      <c r="I1036" s="429"/>
      <c r="J1036" s="388">
        <f t="shared" si="39"/>
        <v>12426.175999999978</v>
      </c>
    </row>
    <row r="1037" spans="1:10" ht="21" x14ac:dyDescent="0.25">
      <c r="A1037" s="371"/>
      <c r="B1037" s="364"/>
      <c r="C1037" s="474"/>
      <c r="D1037" s="85"/>
      <c r="E1037" s="382"/>
      <c r="F1037" s="383"/>
      <c r="G1037" s="374"/>
      <c r="H1037" s="374"/>
      <c r="I1037" s="429"/>
      <c r="J1037" s="388">
        <f t="shared" si="39"/>
        <v>12426.175999999978</v>
      </c>
    </row>
    <row r="1038" spans="1:10" ht="21" x14ac:dyDescent="0.25">
      <c r="A1038" s="371"/>
      <c r="B1038" s="364"/>
      <c r="C1038" s="474"/>
      <c r="D1038" s="85"/>
      <c r="E1038" s="382"/>
      <c r="F1038" s="383"/>
      <c r="G1038" s="374"/>
      <c r="H1038" s="374"/>
      <c r="I1038" s="429"/>
      <c r="J1038" s="388">
        <f t="shared" si="39"/>
        <v>12426.175999999978</v>
      </c>
    </row>
    <row r="1039" spans="1:10" ht="21" x14ac:dyDescent="0.25">
      <c r="A1039" s="371"/>
      <c r="B1039" s="364"/>
      <c r="C1039" s="474"/>
      <c r="D1039" s="85"/>
      <c r="E1039" s="382"/>
      <c r="F1039" s="383"/>
      <c r="G1039" s="374"/>
      <c r="H1039" s="374"/>
      <c r="I1039" s="429"/>
      <c r="J1039" s="388">
        <f t="shared" si="39"/>
        <v>12426.175999999978</v>
      </c>
    </row>
    <row r="1040" spans="1:10" ht="21" x14ac:dyDescent="0.25">
      <c r="A1040" s="371"/>
      <c r="B1040" s="364"/>
      <c r="C1040" s="474"/>
      <c r="D1040" s="85"/>
      <c r="E1040" s="382"/>
      <c r="F1040" s="383"/>
      <c r="G1040" s="374"/>
      <c r="H1040" s="374"/>
      <c r="I1040" s="429"/>
      <c r="J1040" s="388">
        <f t="shared" si="39"/>
        <v>12426.175999999978</v>
      </c>
    </row>
    <row r="1041" spans="1:10" ht="21" x14ac:dyDescent="0.25">
      <c r="A1041" s="371"/>
      <c r="B1041" s="364"/>
      <c r="C1041" s="474"/>
      <c r="D1041" s="85"/>
      <c r="E1041" s="382"/>
      <c r="F1041" s="383"/>
      <c r="G1041" s="374"/>
      <c r="H1041" s="374"/>
      <c r="I1041" s="429"/>
      <c r="J1041" s="388">
        <f t="shared" si="39"/>
        <v>12426.175999999978</v>
      </c>
    </row>
    <row r="1042" spans="1:10" ht="21" x14ac:dyDescent="0.25">
      <c r="A1042" s="371"/>
      <c r="B1042" s="364"/>
      <c r="C1042" s="474"/>
      <c r="D1042" s="85"/>
      <c r="E1042" s="382"/>
      <c r="F1042" s="383"/>
      <c r="G1042" s="374"/>
      <c r="H1042" s="374"/>
      <c r="I1042" s="429"/>
      <c r="J1042" s="388">
        <f t="shared" si="39"/>
        <v>12426.175999999978</v>
      </c>
    </row>
    <row r="1043" spans="1:10" ht="21" x14ac:dyDescent="0.25">
      <c r="A1043" s="371"/>
      <c r="B1043" s="364"/>
      <c r="C1043" s="474"/>
      <c r="D1043" s="85"/>
      <c r="E1043" s="382"/>
      <c r="F1043" s="383"/>
      <c r="G1043" s="374"/>
      <c r="H1043" s="374"/>
      <c r="I1043" s="429"/>
      <c r="J1043" s="388">
        <f t="shared" si="39"/>
        <v>12426.175999999978</v>
      </c>
    </row>
    <row r="1044" spans="1:10" ht="21" x14ac:dyDescent="0.25">
      <c r="A1044" s="371"/>
      <c r="B1044" s="364"/>
      <c r="C1044" s="474"/>
      <c r="D1044" s="85"/>
      <c r="E1044" s="382"/>
      <c r="F1044" s="383"/>
      <c r="G1044" s="374"/>
      <c r="H1044" s="374"/>
      <c r="I1044" s="429"/>
      <c r="J1044" s="388">
        <f t="shared" si="39"/>
        <v>12426.175999999978</v>
      </c>
    </row>
    <row r="1045" spans="1:10" ht="21" x14ac:dyDescent="0.25">
      <c r="A1045" s="371"/>
      <c r="B1045" s="364"/>
      <c r="C1045" s="474"/>
      <c r="D1045" s="85"/>
      <c r="E1045" s="382"/>
      <c r="F1045" s="383"/>
      <c r="G1045" s="374"/>
      <c r="H1045" s="374"/>
      <c r="I1045" s="429"/>
      <c r="J1045" s="388">
        <f t="shared" si="39"/>
        <v>12426.175999999978</v>
      </c>
    </row>
    <row r="1046" spans="1:10" ht="21" x14ac:dyDescent="0.25">
      <c r="A1046" s="371"/>
      <c r="B1046" s="364"/>
      <c r="C1046" s="474"/>
      <c r="D1046" s="85"/>
      <c r="E1046" s="382"/>
      <c r="F1046" s="383"/>
      <c r="G1046" s="374"/>
      <c r="H1046" s="374"/>
      <c r="I1046" s="429"/>
      <c r="J1046" s="388">
        <f t="shared" si="39"/>
        <v>12426.175999999978</v>
      </c>
    </row>
    <row r="1047" spans="1:10" ht="21" x14ac:dyDescent="0.25">
      <c r="A1047" s="371"/>
      <c r="B1047" s="364"/>
      <c r="C1047" s="474"/>
      <c r="D1047" s="85"/>
      <c r="E1047" s="382"/>
      <c r="F1047" s="383"/>
      <c r="G1047" s="374"/>
      <c r="H1047" s="374"/>
      <c r="I1047" s="429"/>
      <c r="J1047" s="388">
        <f t="shared" si="39"/>
        <v>12426.175999999978</v>
      </c>
    </row>
    <row r="1048" spans="1:10" ht="21" x14ac:dyDescent="0.25">
      <c r="A1048" s="371"/>
      <c r="B1048" s="364"/>
      <c r="C1048" s="474"/>
      <c r="D1048" s="85"/>
      <c r="E1048" s="382"/>
      <c r="F1048" s="383"/>
      <c r="G1048" s="374"/>
      <c r="H1048" s="374"/>
      <c r="I1048" s="429"/>
      <c r="J1048" s="388">
        <f t="shared" si="39"/>
        <v>12426.175999999978</v>
      </c>
    </row>
    <row r="1049" spans="1:10" ht="21" x14ac:dyDescent="0.35">
      <c r="A1049" s="371"/>
      <c r="B1049" s="364"/>
      <c r="C1049" s="478"/>
      <c r="D1049" s="85"/>
      <c r="E1049" s="382"/>
      <c r="F1049" s="383"/>
      <c r="G1049" s="374"/>
      <c r="H1049" s="374"/>
      <c r="I1049" s="429">
        <f t="shared" si="38"/>
        <v>0</v>
      </c>
      <c r="J1049" s="388">
        <f t="shared" si="39"/>
        <v>12426.175999999978</v>
      </c>
    </row>
    <row r="1050" spans="1:10" ht="21" x14ac:dyDescent="0.35">
      <c r="A1050" s="371"/>
      <c r="B1050" s="364"/>
      <c r="C1050" s="471"/>
      <c r="D1050" s="85"/>
      <c r="E1050" s="382"/>
      <c r="F1050" s="383"/>
      <c r="G1050" s="374"/>
      <c r="H1050" s="374"/>
      <c r="I1050" s="429">
        <f t="shared" si="38"/>
        <v>0</v>
      </c>
      <c r="J1050" s="388">
        <f t="shared" si="39"/>
        <v>12426.175999999978</v>
      </c>
    </row>
    <row r="1051" spans="1:10" ht="21" x14ac:dyDescent="0.35">
      <c r="A1051" s="371"/>
      <c r="B1051" s="364"/>
      <c r="C1051" s="471"/>
      <c r="D1051" s="85"/>
      <c r="E1051" s="382"/>
      <c r="F1051" s="383"/>
      <c r="G1051" s="374"/>
      <c r="H1051" s="374"/>
      <c r="I1051" s="429">
        <f t="shared" si="36"/>
        <v>0</v>
      </c>
      <c r="J1051" s="388">
        <f t="shared" ref="J1051" si="40">J1050+I1051</f>
        <v>12426.175999999978</v>
      </c>
    </row>
    <row r="1052" spans="1:10" ht="21" x14ac:dyDescent="0.35">
      <c r="A1052" s="371"/>
      <c r="B1052" s="364"/>
      <c r="C1052" s="471"/>
      <c r="D1052" s="85"/>
      <c r="E1052" s="382"/>
      <c r="F1052" s="383"/>
      <c r="G1052" s="374"/>
      <c r="H1052" s="374"/>
      <c r="I1052" s="429">
        <f t="shared" si="36"/>
        <v>0</v>
      </c>
      <c r="J1052" s="388">
        <f t="shared" si="37"/>
        <v>12426.175999999978</v>
      </c>
    </row>
    <row r="1053" spans="1:10" ht="21" x14ac:dyDescent="0.35">
      <c r="A1053" s="371"/>
      <c r="B1053" s="364"/>
      <c r="C1053" s="471"/>
      <c r="D1053" s="85"/>
      <c r="E1053" s="382"/>
      <c r="F1053" s="383"/>
      <c r="G1053" s="374"/>
      <c r="H1053" s="374"/>
      <c r="I1053" s="429"/>
      <c r="J1053" s="388">
        <f t="shared" si="37"/>
        <v>12426.175999999978</v>
      </c>
    </row>
    <row r="1054" spans="1:10" ht="21" x14ac:dyDescent="0.35">
      <c r="A1054" s="371"/>
      <c r="B1054" s="27"/>
      <c r="C1054" s="369"/>
      <c r="D1054" s="85"/>
      <c r="E1054" s="382"/>
      <c r="F1054" s="383"/>
      <c r="G1054" s="374"/>
      <c r="H1054" s="374"/>
      <c r="I1054" s="429">
        <f t="shared" si="36"/>
        <v>0</v>
      </c>
      <c r="J1054" s="388">
        <f t="shared" si="37"/>
        <v>12426.175999999978</v>
      </c>
    </row>
    <row r="1055" spans="1:10" ht="21.75" thickBot="1" x14ac:dyDescent="0.4">
      <c r="A1055" s="371"/>
      <c r="B1055" s="48"/>
      <c r="C1055" s="369"/>
      <c r="D1055" s="85"/>
      <c r="E1055" s="382"/>
      <c r="F1055" s="464"/>
      <c r="G1055" s="374"/>
      <c r="H1055" s="374"/>
      <c r="I1055" s="386">
        <f t="shared" si="27"/>
        <v>0</v>
      </c>
      <c r="J1055" s="388">
        <f t="shared" si="26"/>
        <v>12426.175999999978</v>
      </c>
    </row>
    <row r="1056" spans="1:10" ht="16.5" thickBot="1" x14ac:dyDescent="0.3">
      <c r="A1056" s="371"/>
      <c r="D1056" s="85"/>
      <c r="E1056" s="382"/>
      <c r="F1056" s="151"/>
      <c r="G1056" s="374"/>
      <c r="H1056" s="374"/>
      <c r="I1056" s="386">
        <f t="shared" ref="I1056" si="41">H1056-G1056</f>
        <v>0</v>
      </c>
    </row>
    <row r="1057" spans="1:9" x14ac:dyDescent="0.25">
      <c r="A1057" s="371"/>
      <c r="D1057" s="85"/>
      <c r="E1057" s="382"/>
      <c r="F1057" s="499" t="s">
        <v>638</v>
      </c>
      <c r="G1057" s="500"/>
      <c r="H1057" s="503">
        <f>SUM(I3:I1056)</f>
        <v>12945.165999999983</v>
      </c>
      <c r="I1057" s="504"/>
    </row>
    <row r="1058" spans="1:9" ht="16.5" thickBot="1" x14ac:dyDescent="0.3">
      <c r="A1058" s="371"/>
      <c r="D1058" s="85"/>
      <c r="E1058" s="382"/>
      <c r="F1058" s="501"/>
      <c r="G1058" s="502"/>
      <c r="H1058" s="505"/>
      <c r="I1058" s="506"/>
    </row>
    <row r="1059" spans="1:9" x14ac:dyDescent="0.25">
      <c r="A1059" s="371"/>
      <c r="D1059" s="85"/>
      <c r="E1059" s="382"/>
      <c r="F1059" s="151"/>
      <c r="G1059" s="374"/>
      <c r="H1059" s="374"/>
      <c r="I1059" s="374"/>
    </row>
  </sheetData>
  <sortState ref="A877:I878">
    <sortCondition ref="D877:D878"/>
  </sortState>
  <mergeCells count="3">
    <mergeCell ref="E1:H1"/>
    <mergeCell ref="F1057:G1058"/>
    <mergeCell ref="H1057:I1058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600"/>
  <sheetViews>
    <sheetView topLeftCell="A507" zoomScale="115" zoomScaleNormal="115" workbookViewId="0">
      <pane xSplit="1" topLeftCell="B1" activePane="topRight" state="frozen"/>
      <selection activeCell="A182" sqref="A182"/>
      <selection pane="topRight" activeCell="B512" sqref="B512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07" t="s">
        <v>1315</v>
      </c>
      <c r="F1" s="507"/>
      <c r="G1" s="507"/>
      <c r="H1" s="507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08" t="s">
        <v>2836</v>
      </c>
      <c r="L289" s="509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10"/>
      <c r="L290" s="511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12" t="s">
        <v>3726</v>
      </c>
      <c r="C407" s="514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13"/>
      <c r="C408" s="514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504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51.75" customHeight="1" x14ac:dyDescent="0.35">
      <c r="A491" s="282">
        <v>44868</v>
      </c>
      <c r="B491" s="483" t="s">
        <v>4232</v>
      </c>
      <c r="C491" s="359" t="s">
        <v>2934</v>
      </c>
      <c r="D491" s="69" t="s">
        <v>4233</v>
      </c>
      <c r="E491" s="51">
        <v>956878.65</v>
      </c>
      <c r="F491" s="16">
        <v>1165651</v>
      </c>
      <c r="G491" s="9">
        <v>48466.73</v>
      </c>
      <c r="H491" s="9">
        <v>48466.73</v>
      </c>
      <c r="I491" s="11">
        <f t="shared" si="19"/>
        <v>0</v>
      </c>
      <c r="J491" s="128">
        <f t="shared" si="21"/>
        <v>-58.610000000035825</v>
      </c>
      <c r="K491" s="9"/>
    </row>
    <row r="492" spans="1:11" ht="51.75" customHeight="1" x14ac:dyDescent="0.35">
      <c r="A492" s="282">
        <v>44872</v>
      </c>
      <c r="B492" s="483" t="s">
        <v>4236</v>
      </c>
      <c r="C492" s="359" t="s">
        <v>2934</v>
      </c>
      <c r="D492" s="69" t="s">
        <v>4237</v>
      </c>
      <c r="E492" s="51">
        <v>920789.31</v>
      </c>
      <c r="F492" s="16">
        <v>1168387</v>
      </c>
      <c r="G492" s="9">
        <v>47207.86</v>
      </c>
      <c r="H492" s="9">
        <v>47207.86</v>
      </c>
      <c r="I492" s="11">
        <f t="shared" si="19"/>
        <v>0</v>
      </c>
      <c r="J492" s="128">
        <f t="shared" si="21"/>
        <v>-58.610000000035825</v>
      </c>
      <c r="K492" s="9"/>
    </row>
    <row r="493" spans="1:11" ht="51.75" customHeight="1" x14ac:dyDescent="0.35">
      <c r="A493" s="282">
        <v>44874</v>
      </c>
      <c r="B493" s="483" t="s">
        <v>4242</v>
      </c>
      <c r="C493" s="359" t="s">
        <v>2934</v>
      </c>
      <c r="D493" s="69" t="s">
        <v>4243</v>
      </c>
      <c r="E493" s="51">
        <v>933010.27</v>
      </c>
      <c r="F493" s="16">
        <v>1176365</v>
      </c>
      <c r="G493" s="9">
        <v>47663.360000000001</v>
      </c>
      <c r="H493" s="9">
        <v>47663.360000000001</v>
      </c>
      <c r="I493" s="11">
        <f t="shared" si="19"/>
        <v>0</v>
      </c>
      <c r="J493" s="128">
        <f t="shared" si="21"/>
        <v>-58.610000000035825</v>
      </c>
      <c r="K493" s="9"/>
    </row>
    <row r="494" spans="1:11" ht="51.75" customHeight="1" x14ac:dyDescent="0.35">
      <c r="A494" s="282">
        <v>44875</v>
      </c>
      <c r="B494" s="483" t="s">
        <v>4245</v>
      </c>
      <c r="C494" s="359" t="s">
        <v>2934</v>
      </c>
      <c r="D494" s="69" t="s">
        <v>4246</v>
      </c>
      <c r="E494" s="51">
        <v>920168.29</v>
      </c>
      <c r="F494" s="16">
        <v>1177754</v>
      </c>
      <c r="G494" s="9">
        <v>47333.760000000002</v>
      </c>
      <c r="H494" s="9">
        <v>47333.760000000002</v>
      </c>
      <c r="I494" s="11">
        <f t="shared" si="19"/>
        <v>0</v>
      </c>
      <c r="J494" s="128">
        <f t="shared" si="21"/>
        <v>-58.610000000035825</v>
      </c>
      <c r="K494" s="9"/>
    </row>
    <row r="495" spans="1:11" ht="51.75" customHeight="1" x14ac:dyDescent="0.35">
      <c r="A495" s="282">
        <v>44879</v>
      </c>
      <c r="B495" s="483" t="s">
        <v>4247</v>
      </c>
      <c r="C495" s="359" t="s">
        <v>2934</v>
      </c>
      <c r="D495" s="69" t="s">
        <v>4248</v>
      </c>
      <c r="E495" s="51">
        <v>926985.66</v>
      </c>
      <c r="F495" s="16">
        <v>1184459</v>
      </c>
      <c r="G495" s="9">
        <v>47525.54</v>
      </c>
      <c r="H495" s="9">
        <v>47525.54</v>
      </c>
      <c r="I495" s="11">
        <f t="shared" si="19"/>
        <v>0</v>
      </c>
      <c r="J495" s="128">
        <f t="shared" si="21"/>
        <v>-58.610000000035825</v>
      </c>
      <c r="K495" s="9"/>
    </row>
    <row r="496" spans="1:11" ht="51.75" customHeight="1" x14ac:dyDescent="0.35">
      <c r="A496" s="282">
        <v>44879</v>
      </c>
      <c r="B496" s="483" t="s">
        <v>4249</v>
      </c>
      <c r="C496" s="359" t="s">
        <v>2934</v>
      </c>
      <c r="D496" s="69" t="s">
        <v>4250</v>
      </c>
      <c r="E496" s="51">
        <v>895071.2</v>
      </c>
      <c r="F496" s="16">
        <v>1182081</v>
      </c>
      <c r="G496" s="9">
        <v>46213.919999999998</v>
      </c>
      <c r="H496" s="9">
        <v>46213.919999999998</v>
      </c>
      <c r="I496" s="11">
        <f t="shared" si="19"/>
        <v>0</v>
      </c>
      <c r="J496" s="128">
        <f t="shared" si="21"/>
        <v>-58.610000000035825</v>
      </c>
      <c r="K496" s="9"/>
    </row>
    <row r="497" spans="1:11" ht="56.25" customHeight="1" x14ac:dyDescent="0.7">
      <c r="A497" s="282">
        <v>44882</v>
      </c>
      <c r="B497" s="483" t="s">
        <v>4227</v>
      </c>
      <c r="C497" s="361" t="s">
        <v>2798</v>
      </c>
      <c r="D497" s="69" t="s">
        <v>4226</v>
      </c>
      <c r="E497" s="51">
        <v>965405.42</v>
      </c>
      <c r="F497" s="16">
        <v>1188463</v>
      </c>
      <c r="G497" s="9">
        <v>49917.55</v>
      </c>
      <c r="H497" s="9">
        <v>49917.55</v>
      </c>
      <c r="I497" s="11">
        <f t="shared" ref="I497:I562" si="22">H497-G497</f>
        <v>0</v>
      </c>
      <c r="J497" s="128">
        <f t="shared" si="21"/>
        <v>-58.610000000035825</v>
      </c>
      <c r="K497" s="9"/>
    </row>
    <row r="498" spans="1:11" ht="54" customHeight="1" x14ac:dyDescent="0.35">
      <c r="A498" s="282">
        <v>44883</v>
      </c>
      <c r="B498" s="483" t="s">
        <v>4251</v>
      </c>
      <c r="C498" s="359" t="s">
        <v>2934</v>
      </c>
      <c r="D498" s="69" t="s">
        <v>4252</v>
      </c>
      <c r="E498" s="51">
        <v>1014960.26</v>
      </c>
      <c r="F498" s="16">
        <v>1192355</v>
      </c>
      <c r="G498" s="9">
        <v>52209.89</v>
      </c>
      <c r="H498" s="9">
        <v>52209.89</v>
      </c>
      <c r="I498" s="11">
        <f t="shared" si="22"/>
        <v>0</v>
      </c>
      <c r="J498" s="128">
        <f t="shared" si="21"/>
        <v>-58.610000000035825</v>
      </c>
      <c r="K498" s="9"/>
    </row>
    <row r="499" spans="1:11" ht="54" customHeight="1" x14ac:dyDescent="0.35">
      <c r="A499" s="282">
        <v>44888</v>
      </c>
      <c r="B499" s="483" t="s">
        <v>4274</v>
      </c>
      <c r="C499" s="359" t="s">
        <v>2934</v>
      </c>
      <c r="D499" s="69" t="s">
        <v>4275</v>
      </c>
      <c r="E499" s="51">
        <v>950637.55</v>
      </c>
      <c r="F499" s="16">
        <v>1200108</v>
      </c>
      <c r="G499" s="9">
        <v>48976.69</v>
      </c>
      <c r="H499" s="9">
        <v>48976.69</v>
      </c>
      <c r="I499" s="11">
        <f t="shared" si="22"/>
        <v>0</v>
      </c>
      <c r="J499" s="128">
        <f t="shared" si="21"/>
        <v>-58.610000000035825</v>
      </c>
      <c r="K499" s="9"/>
    </row>
    <row r="500" spans="1:11" ht="60" customHeight="1" x14ac:dyDescent="0.7">
      <c r="A500" s="282">
        <v>44893</v>
      </c>
      <c r="B500" s="483" t="s">
        <v>4262</v>
      </c>
      <c r="C500" s="361" t="s">
        <v>2798</v>
      </c>
      <c r="D500" s="69" t="s">
        <v>4263</v>
      </c>
      <c r="E500" s="51">
        <v>943144.09</v>
      </c>
      <c r="F500" s="16">
        <v>1202505</v>
      </c>
      <c r="G500" s="9">
        <v>48690.97</v>
      </c>
      <c r="H500" s="9">
        <v>48690.97</v>
      </c>
      <c r="I500" s="11">
        <f t="shared" si="22"/>
        <v>0</v>
      </c>
      <c r="J500" s="128">
        <f t="shared" si="21"/>
        <v>-58.610000000035825</v>
      </c>
      <c r="K500" s="9"/>
    </row>
    <row r="501" spans="1:11" ht="52.5" customHeight="1" x14ac:dyDescent="0.7">
      <c r="A501" s="282">
        <v>44895</v>
      </c>
      <c r="B501" s="483" t="s">
        <v>4264</v>
      </c>
      <c r="C501" s="361" t="s">
        <v>2798</v>
      </c>
      <c r="D501" s="69" t="s">
        <v>4265</v>
      </c>
      <c r="E501" s="51">
        <v>850413.97</v>
      </c>
      <c r="F501" s="16">
        <v>1211480</v>
      </c>
      <c r="G501" s="9">
        <v>44062.9</v>
      </c>
      <c r="H501" s="9">
        <v>44062.9</v>
      </c>
      <c r="I501" s="11">
        <f t="shared" si="22"/>
        <v>0</v>
      </c>
      <c r="J501" s="128">
        <f t="shared" si="21"/>
        <v>-58.610000000035825</v>
      </c>
      <c r="K501" s="9"/>
    </row>
    <row r="502" spans="1:11" ht="56.25" customHeight="1" x14ac:dyDescent="0.35">
      <c r="A502" s="282">
        <v>44897</v>
      </c>
      <c r="B502" s="485" t="s">
        <v>4286</v>
      </c>
      <c r="C502" s="359" t="s">
        <v>2934</v>
      </c>
      <c r="D502" s="69" t="s">
        <v>4287</v>
      </c>
      <c r="E502" s="51">
        <v>850350.27</v>
      </c>
      <c r="F502" s="16">
        <v>1213583</v>
      </c>
      <c r="G502" s="9">
        <v>43731.05</v>
      </c>
      <c r="H502" s="9">
        <v>43731.05</v>
      </c>
      <c r="I502" s="11">
        <f t="shared" si="22"/>
        <v>0</v>
      </c>
      <c r="J502" s="128">
        <f t="shared" si="21"/>
        <v>-58.610000000035825</v>
      </c>
      <c r="K502" s="9"/>
    </row>
    <row r="503" spans="1:11" ht="59.25" customHeight="1" x14ac:dyDescent="0.35">
      <c r="A503" s="282">
        <v>44904</v>
      </c>
      <c r="B503" s="485" t="s">
        <v>4293</v>
      </c>
      <c r="C503" s="359" t="s">
        <v>2934</v>
      </c>
      <c r="D503" s="69" t="s">
        <v>4294</v>
      </c>
      <c r="E503" s="51">
        <v>836224.67</v>
      </c>
      <c r="F503" s="16">
        <v>1219005</v>
      </c>
      <c r="G503" s="9">
        <v>42254.961000000003</v>
      </c>
      <c r="H503" s="9">
        <v>42254.91</v>
      </c>
      <c r="I503" s="11">
        <f t="shared" si="22"/>
        <v>-5.0999999999476131E-2</v>
      </c>
      <c r="J503" s="128">
        <f t="shared" si="21"/>
        <v>-58.661000000035301</v>
      </c>
      <c r="K503" s="9"/>
    </row>
    <row r="504" spans="1:11" ht="59.25" customHeight="1" x14ac:dyDescent="0.35">
      <c r="A504" s="282">
        <v>44908</v>
      </c>
      <c r="B504" s="485" t="s">
        <v>4330</v>
      </c>
      <c r="C504" s="359" t="s">
        <v>2934</v>
      </c>
      <c r="D504" s="69" t="s">
        <v>4331</v>
      </c>
      <c r="E504" s="51">
        <v>826074.83</v>
      </c>
      <c r="F504" s="16">
        <v>1220853</v>
      </c>
      <c r="G504" s="9">
        <v>41553.06</v>
      </c>
      <c r="H504" s="9">
        <v>41553.06</v>
      </c>
      <c r="I504" s="11">
        <f t="shared" si="22"/>
        <v>0</v>
      </c>
      <c r="J504" s="128">
        <f t="shared" si="21"/>
        <v>-58.661000000035301</v>
      </c>
      <c r="K504" s="9"/>
    </row>
    <row r="505" spans="1:11" ht="61.5" customHeight="1" x14ac:dyDescent="0.7">
      <c r="A505" s="282">
        <v>44909</v>
      </c>
      <c r="B505" s="485" t="s">
        <v>4302</v>
      </c>
      <c r="C505" s="361" t="s">
        <v>2798</v>
      </c>
      <c r="D505" s="69" t="s">
        <v>4303</v>
      </c>
      <c r="E505" s="51">
        <v>812663.43</v>
      </c>
      <c r="F505" s="16">
        <v>1220782</v>
      </c>
      <c r="G505" s="9">
        <v>41547.21</v>
      </c>
      <c r="H505" s="9">
        <v>41547.21</v>
      </c>
      <c r="I505" s="11">
        <f t="shared" si="22"/>
        <v>0</v>
      </c>
      <c r="J505" s="128">
        <f t="shared" ref="J505" si="23">J504+I505</f>
        <v>-58.661000000035301</v>
      </c>
      <c r="K505" s="9"/>
    </row>
    <row r="506" spans="1:11" ht="60" customHeight="1" x14ac:dyDescent="0.7">
      <c r="A506" s="282">
        <v>44910</v>
      </c>
      <c r="B506" s="485" t="s">
        <v>4304</v>
      </c>
      <c r="C506" s="361" t="s">
        <v>2798</v>
      </c>
      <c r="D506" s="69" t="s">
        <v>4305</v>
      </c>
      <c r="E506" s="51">
        <v>833286.98</v>
      </c>
      <c r="F506" s="16">
        <v>1231770</v>
      </c>
      <c r="G506" s="9">
        <v>42032.13</v>
      </c>
      <c r="H506" s="9">
        <v>42032.13</v>
      </c>
      <c r="I506" s="11">
        <f t="shared" si="22"/>
        <v>0</v>
      </c>
      <c r="J506" s="128">
        <f t="shared" ref="J506:J569" si="24">J505+I506</f>
        <v>-58.661000000035301</v>
      </c>
      <c r="K506" s="9"/>
    </row>
    <row r="507" spans="1:11" ht="58.5" customHeight="1" x14ac:dyDescent="0.7">
      <c r="A507" s="282">
        <v>44911</v>
      </c>
      <c r="B507" s="485" t="s">
        <v>4310</v>
      </c>
      <c r="C507" s="361" t="s">
        <v>2798</v>
      </c>
      <c r="D507" s="69" t="s">
        <v>4311</v>
      </c>
      <c r="E507" s="51">
        <v>816851.88</v>
      </c>
      <c r="F507" s="16">
        <v>1231769</v>
      </c>
      <c r="G507" s="9">
        <v>41171.97</v>
      </c>
      <c r="H507" s="9">
        <v>41171.97</v>
      </c>
      <c r="I507" s="11">
        <f t="shared" si="22"/>
        <v>0</v>
      </c>
      <c r="J507" s="128">
        <f t="shared" si="24"/>
        <v>-58.661000000035301</v>
      </c>
      <c r="K507" s="9"/>
    </row>
    <row r="508" spans="1:11" ht="55.5" customHeight="1" x14ac:dyDescent="0.35">
      <c r="A508" s="282">
        <v>44914</v>
      </c>
      <c r="B508" s="485" t="s">
        <v>4342</v>
      </c>
      <c r="C508" s="359" t="s">
        <v>2934</v>
      </c>
      <c r="D508" s="69" t="s">
        <v>4343</v>
      </c>
      <c r="E508" s="51">
        <v>861246.19</v>
      </c>
      <c r="F508" s="16">
        <v>1233100</v>
      </c>
      <c r="G508" s="9">
        <v>43530.26</v>
      </c>
      <c r="H508" s="9">
        <v>43530.26</v>
      </c>
      <c r="I508" s="11">
        <f t="shared" si="22"/>
        <v>0</v>
      </c>
      <c r="J508" s="128">
        <f t="shared" si="24"/>
        <v>-58.661000000035301</v>
      </c>
      <c r="K508" s="9"/>
    </row>
    <row r="509" spans="1:11" ht="57.75" customHeight="1" x14ac:dyDescent="0.35">
      <c r="A509" s="282">
        <v>44916</v>
      </c>
      <c r="B509" s="485" t="s">
        <v>4344</v>
      </c>
      <c r="C509" s="359" t="s">
        <v>2934</v>
      </c>
      <c r="D509" s="69" t="s">
        <v>4345</v>
      </c>
      <c r="E509" s="51">
        <v>814275.09</v>
      </c>
      <c r="F509" s="16">
        <v>1238364</v>
      </c>
      <c r="G509" s="9">
        <v>41312.79</v>
      </c>
      <c r="H509" s="9">
        <v>41312.79</v>
      </c>
      <c r="I509" s="11">
        <f t="shared" si="22"/>
        <v>0</v>
      </c>
      <c r="J509" s="128">
        <f>J508+I509</f>
        <v>-58.661000000035301</v>
      </c>
      <c r="K509" s="9"/>
    </row>
    <row r="510" spans="1:11" ht="59.25" customHeight="1" x14ac:dyDescent="0.35">
      <c r="A510" s="282">
        <v>44917</v>
      </c>
      <c r="B510" s="486" t="s">
        <v>4351</v>
      </c>
      <c r="C510" s="359" t="s">
        <v>2934</v>
      </c>
      <c r="D510" s="69" t="s">
        <v>4346</v>
      </c>
      <c r="E510" s="51">
        <v>799647.46</v>
      </c>
      <c r="F510" s="16">
        <v>1239758</v>
      </c>
      <c r="G510" s="9">
        <v>40653.15</v>
      </c>
      <c r="H510" s="9">
        <v>40653.15</v>
      </c>
      <c r="I510" s="11">
        <f t="shared" si="22"/>
        <v>0</v>
      </c>
      <c r="J510" s="128">
        <f t="shared" si="24"/>
        <v>-58.661000000035301</v>
      </c>
      <c r="K510" s="9"/>
    </row>
    <row r="511" spans="1:11" ht="60.75" customHeight="1" x14ac:dyDescent="0.7">
      <c r="A511" s="282">
        <v>44922</v>
      </c>
      <c r="B511" s="486" t="s">
        <v>4352</v>
      </c>
      <c r="C511" s="361" t="s">
        <v>2798</v>
      </c>
      <c r="D511" s="69" t="s">
        <v>4353</v>
      </c>
      <c r="E511" s="51">
        <v>774300.07</v>
      </c>
      <c r="F511" s="16">
        <v>1243711</v>
      </c>
      <c r="G511" s="9">
        <v>39717.879999999997</v>
      </c>
      <c r="H511" s="9">
        <v>39717.879999999997</v>
      </c>
      <c r="I511" s="11">
        <f t="shared" si="22"/>
        <v>0</v>
      </c>
      <c r="J511" s="128">
        <f t="shared" si="24"/>
        <v>-58.661000000035301</v>
      </c>
      <c r="K511" s="9"/>
    </row>
    <row r="512" spans="1:11" ht="56.25" x14ac:dyDescent="0.7">
      <c r="A512" s="282">
        <v>44925</v>
      </c>
      <c r="B512" s="486" t="s">
        <v>4356</v>
      </c>
      <c r="C512" s="361" t="s">
        <v>2798</v>
      </c>
      <c r="D512" s="69" t="s">
        <v>4357</v>
      </c>
      <c r="E512" s="51">
        <v>795529.19</v>
      </c>
      <c r="F512" s="16">
        <v>1251040</v>
      </c>
      <c r="G512" s="9">
        <v>41038.39</v>
      </c>
      <c r="H512" s="9">
        <v>41038.39</v>
      </c>
      <c r="I512" s="11">
        <f t="shared" si="22"/>
        <v>0</v>
      </c>
      <c r="J512" s="128">
        <f t="shared" si="24"/>
        <v>-58.661000000035301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4"/>
        <v>-58.661000000035301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4"/>
        <v>-58.661000000035301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4"/>
        <v>-58.661000000035301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4"/>
        <v>-58.661000000035301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4"/>
        <v>-58.661000000035301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4"/>
        <v>-58.661000000035301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4"/>
        <v>-58.661000000035301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4"/>
        <v>-58.661000000035301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4"/>
        <v>-58.661000000035301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4"/>
        <v>-58.661000000035301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4"/>
        <v>-58.661000000035301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4"/>
        <v>-58.661000000035301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4"/>
        <v>-58.661000000035301</v>
      </c>
      <c r="K525" s="9"/>
    </row>
    <row r="526" spans="1:11" ht="15.75" x14ac:dyDescent="0.25">
      <c r="A526" s="282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4"/>
        <v>-58.661000000035301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4"/>
        <v>-58.661000000035301</v>
      </c>
      <c r="K527" s="9"/>
    </row>
    <row r="528" spans="1:11" ht="15.75" x14ac:dyDescent="0.25">
      <c r="A528" s="282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4"/>
        <v>-58.661000000035301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4"/>
        <v>-58.661000000035301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4"/>
        <v>-58.661000000035301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4"/>
        <v>-58.661000000035301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4"/>
        <v>-58.661000000035301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4"/>
        <v>-58.661000000035301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4"/>
        <v>-58.661000000035301</v>
      </c>
      <c r="K534" s="9"/>
    </row>
    <row r="535" spans="1:11" ht="15.75" x14ac:dyDescent="0.25">
      <c r="A535" s="282"/>
      <c r="B535" s="27"/>
      <c r="D535" s="163"/>
      <c r="E535" s="51"/>
      <c r="F535" s="16"/>
      <c r="G535" s="9"/>
      <c r="H535" s="9"/>
      <c r="I535" s="11">
        <f t="shared" si="22"/>
        <v>0</v>
      </c>
      <c r="J535" s="128">
        <f t="shared" si="24"/>
        <v>-58.661000000035301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4"/>
        <v>-58.661000000035301</v>
      </c>
      <c r="K536" s="9"/>
    </row>
    <row r="537" spans="1:11" ht="18.75" x14ac:dyDescent="0.3">
      <c r="A537" s="282"/>
      <c r="B537" s="140"/>
      <c r="C537"/>
      <c r="D537" s="69"/>
      <c r="F537" s="16"/>
      <c r="G537" s="9"/>
      <c r="H537" s="9"/>
      <c r="I537" s="11">
        <f t="shared" si="22"/>
        <v>0</v>
      </c>
      <c r="J537" s="128">
        <f t="shared" si="24"/>
        <v>-58.661000000035301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4"/>
        <v>-58.661000000035301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4"/>
        <v>-58.661000000035301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4"/>
        <v>-58.661000000035301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4"/>
        <v>-58.661000000035301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4"/>
        <v>-58.661000000035301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4"/>
        <v>-58.661000000035301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4"/>
        <v>-58.661000000035301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4"/>
        <v>-58.661000000035301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4"/>
        <v>-58.661000000035301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4"/>
        <v>-58.661000000035301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4"/>
        <v>-58.661000000035301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4"/>
        <v>-58.661000000035301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4"/>
        <v>-58.661000000035301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4"/>
        <v>-58.661000000035301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4"/>
        <v>-58.661000000035301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4"/>
        <v>-58.661000000035301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4"/>
        <v>-58.661000000035301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4"/>
        <v>-58.661000000035301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4"/>
        <v>-58.661000000035301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4"/>
        <v>-58.661000000035301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4"/>
        <v>-58.661000000035301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2"/>
        <v>0</v>
      </c>
      <c r="J559" s="128">
        <f t="shared" si="24"/>
        <v>-58.661000000035301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4"/>
        <v>-58.661000000035301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2"/>
        <v>0</v>
      </c>
      <c r="J561" s="128">
        <f t="shared" si="24"/>
        <v>-58.661000000035301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2"/>
        <v>0</v>
      </c>
      <c r="J562" s="128">
        <f t="shared" si="24"/>
        <v>-58.661000000035301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ref="I563:I597" si="25">H563-G563</f>
        <v>0</v>
      </c>
      <c r="J563" s="128">
        <f t="shared" si="24"/>
        <v>-58.661000000035301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5"/>
        <v>0</v>
      </c>
      <c r="J564" s="128">
        <f t="shared" si="24"/>
        <v>-58.661000000035301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5"/>
        <v>0</v>
      </c>
      <c r="J565" s="128">
        <f t="shared" si="24"/>
        <v>-58.661000000035301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5"/>
        <v>0</v>
      </c>
      <c r="J566" s="128">
        <f t="shared" si="24"/>
        <v>-58.661000000035301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5"/>
        <v>0</v>
      </c>
      <c r="J567" s="128">
        <f t="shared" si="24"/>
        <v>-58.661000000035301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5"/>
        <v>0</v>
      </c>
      <c r="J568" s="128">
        <f t="shared" si="24"/>
        <v>-58.661000000035301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5"/>
        <v>0</v>
      </c>
      <c r="J569" s="128">
        <f t="shared" si="24"/>
        <v>-58.661000000035301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5"/>
        <v>0</v>
      </c>
      <c r="J570" s="128">
        <f t="shared" ref="J570:J593" si="26">J569+I570</f>
        <v>-58.661000000035301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5"/>
        <v>0</v>
      </c>
      <c r="J571" s="128">
        <f t="shared" si="26"/>
        <v>-58.661000000035301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5"/>
        <v>0</v>
      </c>
      <c r="J572" s="128">
        <f t="shared" si="26"/>
        <v>-58.661000000035301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5"/>
        <v>0</v>
      </c>
      <c r="J573" s="128">
        <f t="shared" si="26"/>
        <v>-58.661000000035301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5"/>
        <v>0</v>
      </c>
      <c r="J574" s="128">
        <f t="shared" si="26"/>
        <v>-58.661000000035301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5"/>
        <v>0</v>
      </c>
      <c r="J575" s="128">
        <f t="shared" si="26"/>
        <v>-58.661000000035301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5"/>
        <v>0</v>
      </c>
      <c r="J576" s="128">
        <f t="shared" si="26"/>
        <v>-58.661000000035301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5"/>
        <v>0</v>
      </c>
      <c r="J577" s="128">
        <f t="shared" si="26"/>
        <v>-58.661000000035301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5"/>
        <v>0</v>
      </c>
      <c r="J578" s="128">
        <f t="shared" si="26"/>
        <v>-58.661000000035301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5"/>
        <v>0</v>
      </c>
      <c r="J579" s="128">
        <f t="shared" si="26"/>
        <v>-58.661000000035301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5"/>
        <v>0</v>
      </c>
      <c r="J580" s="128">
        <f t="shared" si="26"/>
        <v>-58.661000000035301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5"/>
        <v>0</v>
      </c>
      <c r="J581" s="128">
        <f t="shared" si="26"/>
        <v>-58.661000000035301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5"/>
        <v>0</v>
      </c>
      <c r="J582" s="128">
        <f t="shared" si="26"/>
        <v>-58.661000000035301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5"/>
        <v>0</v>
      </c>
      <c r="J583" s="128">
        <f t="shared" si="26"/>
        <v>-58.661000000035301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5"/>
        <v>0</v>
      </c>
      <c r="J584" s="128">
        <f t="shared" si="26"/>
        <v>-58.661000000035301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5"/>
        <v>0</v>
      </c>
      <c r="J585" s="128">
        <f t="shared" si="26"/>
        <v>-58.661000000035301</v>
      </c>
      <c r="K585" s="9"/>
    </row>
    <row r="586" spans="1:11" ht="15.75" x14ac:dyDescent="0.25">
      <c r="A586" s="282"/>
      <c r="B586" s="27"/>
      <c r="D586" s="69"/>
      <c r="E586" s="51"/>
      <c r="F586" s="16"/>
      <c r="G586" s="9"/>
      <c r="H586" s="9"/>
      <c r="I586" s="11">
        <f t="shared" si="25"/>
        <v>0</v>
      </c>
      <c r="J586" s="128">
        <f t="shared" si="26"/>
        <v>-58.661000000035301</v>
      </c>
      <c r="K586" s="9"/>
    </row>
    <row r="587" spans="1:11" ht="15.75" x14ac:dyDescent="0.25">
      <c r="A587" s="282"/>
      <c r="B587" s="27"/>
      <c r="D587" s="69"/>
      <c r="E587" s="51"/>
      <c r="F587" s="16"/>
      <c r="G587" s="9"/>
      <c r="H587" s="9"/>
      <c r="I587" s="11">
        <f t="shared" si="25"/>
        <v>0</v>
      </c>
      <c r="J587" s="128">
        <f t="shared" si="26"/>
        <v>-58.661000000035301</v>
      </c>
      <c r="K587" s="9"/>
    </row>
    <row r="588" spans="1:11" ht="15.75" x14ac:dyDescent="0.25">
      <c r="A588" s="282"/>
      <c r="B588" s="27"/>
      <c r="D588" s="69"/>
      <c r="E588" s="51"/>
      <c r="F588" s="16"/>
      <c r="G588" s="9"/>
      <c r="H588" s="9"/>
      <c r="I588" s="11">
        <f t="shared" si="25"/>
        <v>0</v>
      </c>
      <c r="J588" s="128">
        <f t="shared" si="26"/>
        <v>-58.661000000035301</v>
      </c>
      <c r="K588" s="9"/>
    </row>
    <row r="589" spans="1:11" ht="15.75" x14ac:dyDescent="0.25">
      <c r="A589" s="282"/>
      <c r="B589" s="27"/>
      <c r="D589" s="69"/>
      <c r="E589" s="51"/>
      <c r="F589" s="16"/>
      <c r="G589" s="9"/>
      <c r="H589" s="9"/>
      <c r="I589" s="11">
        <f t="shared" si="25"/>
        <v>0</v>
      </c>
      <c r="J589" s="128">
        <f t="shared" si="26"/>
        <v>-58.661000000035301</v>
      </c>
      <c r="K589" s="9"/>
    </row>
    <row r="590" spans="1:11" ht="15.75" x14ac:dyDescent="0.25">
      <c r="A590" s="282"/>
      <c r="B590" s="27"/>
      <c r="D590" s="69"/>
      <c r="E590" s="51"/>
      <c r="F590" s="16"/>
      <c r="G590" s="9"/>
      <c r="H590" s="9"/>
      <c r="I590" s="11">
        <f t="shared" si="25"/>
        <v>0</v>
      </c>
      <c r="J590" s="128">
        <f t="shared" si="26"/>
        <v>-58.661000000035301</v>
      </c>
      <c r="K590" s="9"/>
    </row>
    <row r="591" spans="1:11" ht="15.75" x14ac:dyDescent="0.25">
      <c r="A591" s="282"/>
      <c r="B591" s="48"/>
      <c r="D591" s="69"/>
      <c r="E591" s="51"/>
      <c r="F591" s="16"/>
      <c r="G591" s="9"/>
      <c r="H591" s="9"/>
      <c r="I591" s="11">
        <f t="shared" si="25"/>
        <v>0</v>
      </c>
      <c r="J591" s="128">
        <f t="shared" si="26"/>
        <v>-58.661000000035301</v>
      </c>
      <c r="K591" s="9"/>
    </row>
    <row r="592" spans="1:11" ht="15.75" x14ac:dyDescent="0.25">
      <c r="A592" s="282"/>
      <c r="B592" s="27"/>
      <c r="D592" s="69"/>
      <c r="E592" s="51"/>
      <c r="F592" s="16"/>
      <c r="G592" s="9"/>
      <c r="H592" s="9"/>
      <c r="I592" s="11">
        <f t="shared" si="25"/>
        <v>0</v>
      </c>
      <c r="J592" s="128">
        <f t="shared" si="26"/>
        <v>-58.661000000035301</v>
      </c>
      <c r="K592" s="9"/>
    </row>
    <row r="593" spans="1:11" ht="15.75" x14ac:dyDescent="0.25">
      <c r="A593" s="282"/>
      <c r="B593" s="27"/>
      <c r="D593" s="69"/>
      <c r="E593" s="51"/>
      <c r="F593" s="16"/>
      <c r="G593" s="9"/>
      <c r="H593" s="9"/>
      <c r="I593" s="11">
        <f t="shared" si="25"/>
        <v>0</v>
      </c>
      <c r="J593" s="128">
        <f t="shared" si="26"/>
        <v>-58.661000000035301</v>
      </c>
    </row>
    <row r="594" spans="1:11" ht="18.75" x14ac:dyDescent="0.3">
      <c r="A594" s="282"/>
      <c r="B594" s="27"/>
      <c r="D594" s="69"/>
      <c r="E594" s="51"/>
      <c r="F594" s="16"/>
      <c r="G594" s="9"/>
      <c r="H594" s="9"/>
      <c r="I594" s="11">
        <f t="shared" si="25"/>
        <v>0</v>
      </c>
      <c r="K594" s="70" t="s">
        <v>1305</v>
      </c>
    </row>
    <row r="595" spans="1:11" x14ac:dyDescent="0.25">
      <c r="A595" s="282"/>
      <c r="B595" s="27"/>
      <c r="D595" s="69"/>
      <c r="E595" s="51"/>
      <c r="F595" s="16"/>
      <c r="G595" s="9"/>
      <c r="H595" s="9"/>
      <c r="I595" s="11">
        <f t="shared" si="25"/>
        <v>0</v>
      </c>
    </row>
    <row r="596" spans="1:11" ht="15.75" thickBot="1" x14ac:dyDescent="0.3">
      <c r="A596" s="282"/>
      <c r="B596" s="48"/>
      <c r="D596" s="69"/>
      <c r="E596" s="51"/>
      <c r="F596" s="17"/>
      <c r="G596" s="9"/>
      <c r="H596" s="9"/>
      <c r="I596" s="11">
        <f t="shared" si="25"/>
        <v>0</v>
      </c>
    </row>
    <row r="597" spans="1:11" ht="15.75" thickBot="1" x14ac:dyDescent="0.3">
      <c r="A597" s="282"/>
      <c r="D597" s="69"/>
      <c r="E597" s="51"/>
      <c r="F597" s="10"/>
      <c r="G597" s="9"/>
      <c r="H597" s="9"/>
      <c r="I597" s="11">
        <f t="shared" si="25"/>
        <v>0</v>
      </c>
    </row>
    <row r="598" spans="1:11" x14ac:dyDescent="0.25">
      <c r="A598" s="282"/>
      <c r="D598" s="69"/>
      <c r="E598" s="51"/>
      <c r="F598" s="494" t="s">
        <v>638</v>
      </c>
      <c r="G598" s="495"/>
      <c r="H598" s="492">
        <f>SUM(I3:I597)</f>
        <v>-58.661000000035301</v>
      </c>
      <c r="I598" s="488"/>
    </row>
    <row r="599" spans="1:11" ht="15.75" thickBot="1" x14ac:dyDescent="0.3">
      <c r="A599" s="282"/>
      <c r="D599" s="69"/>
      <c r="E599" s="51"/>
      <c r="F599" s="496"/>
      <c r="G599" s="497"/>
      <c r="H599" s="493"/>
      <c r="I599" s="490"/>
    </row>
    <row r="600" spans="1:11" x14ac:dyDescent="0.25">
      <c r="A600" s="282"/>
      <c r="D600" s="69"/>
      <c r="E600" s="51"/>
      <c r="F600" s="10"/>
      <c r="G600" s="9"/>
      <c r="H600" s="9"/>
      <c r="I600" s="9"/>
    </row>
  </sheetData>
  <sortState ref="A460:I462">
    <sortCondition ref="A460:A462"/>
  </sortState>
  <mergeCells count="6">
    <mergeCell ref="E1:H1"/>
    <mergeCell ref="F598:G599"/>
    <mergeCell ref="H598:I599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15" t="s">
        <v>2318</v>
      </c>
      <c r="F1" s="515"/>
      <c r="G1" s="515"/>
      <c r="H1" s="515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2023-01-05T17:10:15Z</dcterms:modified>
</cp:coreProperties>
</file>