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2575" windowHeight="11760" activeTab="1"/>
  </bookViews>
  <sheets>
    <sheet name="PAGOS   SEABOARD     ZAVALETA  " sheetId="1" r:id="rId1"/>
    <sheet name="PAGOS  SEABOARD    HERRADURA " sheetId="2" r:id="rId2"/>
    <sheet name="Hoja3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9" i="1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6" i="2" l="1"/>
  <c r="J25" i="2"/>
  <c r="J7" i="2"/>
  <c r="J6" i="2"/>
  <c r="J5" i="2"/>
  <c r="J4" i="2"/>
  <c r="K4" i="2" s="1"/>
  <c r="K5" i="2" l="1"/>
  <c r="K6" i="2" s="1"/>
  <c r="K7" i="2" s="1"/>
  <c r="K24" i="2" l="1"/>
  <c r="K25" i="2" s="1"/>
  <c r="I27" i="2" s="1"/>
  <c r="K8" i="2"/>
  <c r="K10" i="2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8" i="1" l="1"/>
  <c r="J28" i="1" l="1"/>
  <c r="J27" i="1"/>
  <c r="J7" i="1"/>
  <c r="J6" i="1"/>
  <c r="J5" i="1"/>
  <c r="J4" i="1"/>
  <c r="K4" i="1" s="1"/>
  <c r="K5" i="1" l="1"/>
  <c r="K6" i="1"/>
  <c r="K7" i="1" s="1"/>
  <c r="K8" i="1" s="1"/>
  <c r="K26" i="1" s="1"/>
  <c r="K27" i="1" s="1"/>
  <c r="I29" i="1" s="1"/>
</calcChain>
</file>

<file path=xl/sharedStrings.xml><?xml version="1.0" encoding="utf-8"?>
<sst xmlns="http://schemas.openxmlformats.org/spreadsheetml/2006/main" count="90" uniqueCount="36">
  <si>
    <t>BBVA</t>
  </si>
  <si>
    <t xml:space="preserve">SALDO CUENTA </t>
  </si>
  <si>
    <t xml:space="preserve">ESTADO DE CUENTA SEABOARD FOODS           </t>
  </si>
  <si>
    <t xml:space="preserve"> Z  A   V  A  L  E  T  A  </t>
  </si>
  <si>
    <r>
      <t xml:space="preserve">Compra de 45,000.00    usd t.c.   17.080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--2196214   </t>
    </r>
    <r>
      <rPr>
        <b/>
        <sz val="12"/>
        <color theme="1"/>
        <rFont val="Calibri"/>
        <family val="2"/>
        <scheme val="minor"/>
      </rPr>
      <t xml:space="preserve">  valor   FACTURA  51,217.90    SALDO  PENDIENTE   6,217.90  USD</t>
    </r>
  </si>
  <si>
    <t>CARGA</t>
  </si>
  <si>
    <t>IMPORTE</t>
  </si>
  <si>
    <t xml:space="preserve">FACTURA </t>
  </si>
  <si>
    <t xml:space="preserve">VALOR FACTURA </t>
  </si>
  <si>
    <t>ANTICIPO</t>
  </si>
  <si>
    <t>DESCRIPCION</t>
  </si>
  <si>
    <t xml:space="preserve">DIFERENCIA </t>
  </si>
  <si>
    <t xml:space="preserve">SALDO </t>
  </si>
  <si>
    <t>ACCESE23-02</t>
  </si>
  <si>
    <r>
      <t xml:space="preserve">Compra de 47,000.00    usd t.c.   16.863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ACCSE23-04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--2201614  </t>
    </r>
    <r>
      <rPr>
        <b/>
        <sz val="12"/>
        <color theme="1"/>
        <rFont val="Calibri"/>
        <family val="2"/>
        <scheme val="minor"/>
      </rPr>
      <t xml:space="preserve">  valor   FACTURA  45,392.32    SALDO  A FVOR  1,607.68     USD</t>
    </r>
  </si>
  <si>
    <t>ACCSE23-04</t>
  </si>
  <si>
    <r>
      <t xml:space="preserve">Compra de 43,000.00    usd t.c.   17.030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ACCSE23-07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--2212548  </t>
    </r>
    <r>
      <rPr>
        <b/>
        <sz val="12"/>
        <color theme="1"/>
        <rFont val="Calibri"/>
        <family val="2"/>
        <scheme val="minor"/>
      </rPr>
      <t xml:space="preserve">  valor   FACTURA  42,733.53    SALDO  A FVOR     266.47     USD</t>
    </r>
  </si>
  <si>
    <t>ACCSE23-07</t>
  </si>
  <si>
    <r>
      <t xml:space="preserve">Compra de 47,000.00    usd t.c.   17.060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ACCSE23-06-------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--2210533  </t>
    </r>
    <r>
      <rPr>
        <b/>
        <sz val="12"/>
        <color theme="1"/>
        <rFont val="Calibri"/>
        <family val="2"/>
        <scheme val="minor"/>
      </rPr>
      <t xml:space="preserve">  valor   FACTURA  42,345.68    SALDO  A FAVOR    4,654.32    USD</t>
    </r>
  </si>
  <si>
    <t>ACCESE23-06</t>
  </si>
  <si>
    <r>
      <t xml:space="preserve">Compra de 50,000.00    usd t.c.   17.540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ACCSE23-10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--2218992   </t>
    </r>
    <r>
      <rPr>
        <b/>
        <sz val="12"/>
        <color theme="1"/>
        <rFont val="Calibri"/>
        <family val="2"/>
        <scheme val="minor"/>
      </rPr>
      <t xml:space="preserve">  valor   FACTURA  44,723.79    SALDO   A FAVOR   5,276.21  USD</t>
    </r>
  </si>
  <si>
    <t>ACCSE23-10</t>
  </si>
  <si>
    <r>
      <t xml:space="preserve">Compra de 35,000.00    usd t.c.   17.510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ACCSE23-12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--2224377   </t>
    </r>
    <r>
      <rPr>
        <b/>
        <sz val="12"/>
        <color theme="1"/>
        <rFont val="Calibri"/>
        <family val="2"/>
        <scheme val="minor"/>
      </rPr>
      <t xml:space="preserve">  valor   FACTURA  41,955.42    SALDO  PENDIENTE    6,955.42  USD</t>
    </r>
  </si>
  <si>
    <t>ACCSE23-12</t>
  </si>
  <si>
    <r>
      <t xml:space="preserve">Compra de 45,000.00    usd t.c.   17.410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--2216889  </t>
    </r>
    <r>
      <rPr>
        <b/>
        <sz val="12"/>
        <color theme="1"/>
        <rFont val="Calibri"/>
        <family val="2"/>
        <scheme val="minor"/>
      </rPr>
      <t xml:space="preserve">  valor   FACTURA  45,099.29    SALDO  PENDIENTE    99.29    USD</t>
    </r>
  </si>
  <si>
    <t>ACCSE23-05</t>
  </si>
  <si>
    <r>
      <t xml:space="preserve">Compra de 43,000.00    usd t.c.   17.135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ACCSE23-11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--2221744  </t>
    </r>
    <r>
      <rPr>
        <b/>
        <sz val="12"/>
        <color theme="1"/>
        <rFont val="Calibri"/>
        <family val="2"/>
        <scheme val="minor"/>
      </rPr>
      <t xml:space="preserve">  valor   FACTURA  41,141.56    SALDO  A FAVOAR  1,858.44    USD</t>
    </r>
  </si>
  <si>
    <t>ACCSE23-11</t>
  </si>
  <si>
    <r>
      <t xml:space="preserve">Compra de 50,000.00    usd t.c.   17.085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--2194705   </t>
    </r>
    <r>
      <rPr>
        <b/>
        <sz val="12"/>
        <color theme="1"/>
        <rFont val="Calibri"/>
        <family val="2"/>
        <scheme val="minor"/>
      </rPr>
      <t xml:space="preserve">  valor   FACTURA  43,209.74    SALDO  A FAVOR   6,790.26  USD</t>
    </r>
  </si>
  <si>
    <t>ACCSE23-01</t>
  </si>
  <si>
    <r>
      <t xml:space="preserve">Compra de 56,000.00    usd t.c.   16,850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--2199240   </t>
    </r>
    <r>
      <rPr>
        <b/>
        <sz val="12"/>
        <color theme="1"/>
        <rFont val="Calibri"/>
        <family val="2"/>
        <scheme val="minor"/>
      </rPr>
      <t xml:space="preserve">  valor   FACTURA  51,744.67    SALDO  PENDIENTE   4,255.33  USD</t>
    </r>
  </si>
  <si>
    <t>ACCSE23-03</t>
  </si>
  <si>
    <r>
      <t xml:space="preserve">Compra de 43,000.00    usd t.c.   16,720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--2204561   </t>
    </r>
    <r>
      <rPr>
        <b/>
        <sz val="12"/>
        <color theme="1"/>
        <rFont val="Calibri"/>
        <family val="2"/>
        <scheme val="minor"/>
      </rPr>
      <t xml:space="preserve">  valor   FACTURA  46,794.42    SALDO  PENDIENTE   3,794.42  USD</t>
    </r>
  </si>
  <si>
    <t>ACCSE23-08</t>
  </si>
  <si>
    <r>
      <t xml:space="preserve">Compra de 40,000.00    usd t.c.   16,750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--2214699   </t>
    </r>
    <r>
      <rPr>
        <b/>
        <sz val="12"/>
        <color theme="1"/>
        <rFont val="Calibri"/>
        <family val="2"/>
        <scheme val="minor"/>
      </rPr>
      <t xml:space="preserve">  valor   FACTURA  43,004.15    SALDO  PENDIENTE   3,004.15  USD</t>
    </r>
  </si>
  <si>
    <t>ACCSE23-09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</si>
</sst>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;@"/>
    <numFmt numFmtId="165" formatCode="[$$-80A]#,##0.00"/>
    <numFmt numFmtId="166" formatCode="[$$-540A]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166" fontId="7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center" vertical="center"/>
    </xf>
    <xf numFmtId="0" fontId="0" fillId="4" borderId="16" xfId="0" applyFill="1" applyBorder="1"/>
    <xf numFmtId="0" fontId="10" fillId="4" borderId="1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/>
    </xf>
    <xf numFmtId="165" fontId="1" fillId="0" borderId="14" xfId="0" applyNumberFormat="1" applyFont="1" applyBorder="1" applyAlignment="1">
      <alignment vertical="center" wrapText="1"/>
    </xf>
    <xf numFmtId="166" fontId="1" fillId="0" borderId="14" xfId="0" applyNumberFormat="1" applyFont="1" applyBorder="1" applyAlignment="1">
      <alignment vertical="center" wrapText="1"/>
    </xf>
    <xf numFmtId="166" fontId="7" fillId="0" borderId="14" xfId="0" applyNumberFormat="1" applyFont="1" applyFill="1" applyBorder="1" applyAlignment="1">
      <alignment vertical="center" wrapText="1"/>
    </xf>
    <xf numFmtId="166" fontId="7" fillId="0" borderId="0" xfId="0" applyNumberFormat="1" applyFont="1" applyFill="1" applyAlignment="1">
      <alignment vertical="center" wrapText="1"/>
    </xf>
    <xf numFmtId="166" fontId="7" fillId="0" borderId="0" xfId="0" applyNumberFormat="1" applyFont="1" applyAlignment="1">
      <alignment vertical="center" wrapText="1"/>
    </xf>
    <xf numFmtId="166" fontId="2" fillId="0" borderId="14" xfId="0" applyNumberFormat="1" applyFont="1" applyBorder="1" applyAlignment="1">
      <alignment vertical="center" wrapText="1"/>
    </xf>
    <xf numFmtId="166" fontId="2" fillId="0" borderId="11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wrapText="1"/>
    </xf>
    <xf numFmtId="0" fontId="4" fillId="0" borderId="14" xfId="0" applyFont="1" applyBorder="1" applyAlignment="1">
      <alignment horizontal="center" wrapText="1"/>
    </xf>
    <xf numFmtId="0" fontId="11" fillId="0" borderId="18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3" borderId="19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8" fillId="0" borderId="20" xfId="0" applyFont="1" applyBorder="1" applyAlignment="1">
      <alignment horizontal="center" wrapText="1"/>
    </xf>
    <xf numFmtId="0" fontId="12" fillId="0" borderId="14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0" fontId="13" fillId="4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 wrapText="1"/>
    </xf>
    <xf numFmtId="165" fontId="12" fillId="0" borderId="0" xfId="0" applyNumberFormat="1" applyFont="1" applyAlignment="1">
      <alignment wrapText="1"/>
    </xf>
    <xf numFmtId="0" fontId="14" fillId="0" borderId="0" xfId="0" applyFont="1"/>
    <xf numFmtId="164" fontId="2" fillId="6" borderId="14" xfId="0" applyNumberFormat="1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center" vertical="center" wrapText="1"/>
    </xf>
    <xf numFmtId="166" fontId="10" fillId="0" borderId="6" xfId="0" applyNumberFormat="1" applyFont="1" applyBorder="1" applyAlignment="1">
      <alignment horizontal="center" vertical="center" wrapText="1"/>
    </xf>
    <xf numFmtId="166" fontId="10" fillId="0" borderId="9" xfId="0" applyNumberFormat="1" applyFont="1" applyBorder="1" applyAlignment="1">
      <alignment horizontal="center" vertical="center" wrapText="1"/>
    </xf>
    <xf numFmtId="166" fontId="10" fillId="0" borderId="10" xfId="0" applyNumberFormat="1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99"/>
      <color rgb="FF00FF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K31"/>
  <sheetViews>
    <sheetView topLeftCell="A7" workbookViewId="0">
      <selection activeCell="I11" sqref="I11"/>
    </sheetView>
  </sheetViews>
  <sheetFormatPr baseColWidth="10" defaultRowHeight="17.25" x14ac:dyDescent="0.3"/>
  <cols>
    <col min="1" max="1" width="4.42578125" customWidth="1"/>
    <col min="3" max="3" width="52.28515625" customWidth="1"/>
    <col min="5" max="5" width="15.140625" customWidth="1"/>
    <col min="6" max="6" width="15.7109375" style="45" customWidth="1"/>
    <col min="7" max="7" width="11.85546875" customWidth="1"/>
    <col min="8" max="8" width="13.7109375" customWidth="1"/>
    <col min="9" max="9" width="13.5703125" customWidth="1"/>
    <col min="10" max="10" width="15.42578125" customWidth="1"/>
    <col min="11" max="11" width="16.7109375" customWidth="1"/>
  </cols>
  <sheetData>
    <row r="1" spans="2:11" ht="57" customHeight="1" thickBot="1" x14ac:dyDescent="0.3">
      <c r="C1" s="9" t="s">
        <v>2</v>
      </c>
      <c r="D1" s="56" t="s">
        <v>3</v>
      </c>
      <c r="E1" s="57"/>
      <c r="F1" s="57"/>
      <c r="G1" s="58"/>
    </row>
    <row r="2" spans="2:11" ht="45" customHeight="1" thickTop="1" thickBot="1" x14ac:dyDescent="0.35">
      <c r="C2" s="10" t="s">
        <v>10</v>
      </c>
      <c r="D2" s="11"/>
      <c r="E2" s="12" t="s">
        <v>5</v>
      </c>
      <c r="F2" s="41" t="s">
        <v>6</v>
      </c>
      <c r="G2" s="12" t="s">
        <v>7</v>
      </c>
      <c r="H2" s="13" t="s">
        <v>8</v>
      </c>
      <c r="I2" s="12" t="s">
        <v>9</v>
      </c>
      <c r="J2" s="12" t="s">
        <v>11</v>
      </c>
      <c r="K2" s="20" t="s">
        <v>12</v>
      </c>
    </row>
    <row r="3" spans="2:11" s="14" customFormat="1" ht="30" customHeight="1" thickTop="1" x14ac:dyDescent="0.3">
      <c r="C3" s="33"/>
      <c r="D3" s="34"/>
      <c r="E3" s="16"/>
      <c r="F3" s="42"/>
      <c r="G3" s="16"/>
      <c r="H3" s="17"/>
      <c r="I3" s="16"/>
      <c r="J3" s="15"/>
      <c r="K3" s="15"/>
    </row>
    <row r="4" spans="2:11" ht="28.5" customHeight="1" thickBot="1" x14ac:dyDescent="0.3">
      <c r="B4" s="1"/>
      <c r="C4" s="35"/>
      <c r="D4" s="30" t="s">
        <v>0</v>
      </c>
      <c r="E4" s="39"/>
      <c r="F4" s="43"/>
      <c r="G4" s="19"/>
      <c r="H4" s="22"/>
      <c r="I4" s="22"/>
      <c r="J4" s="23">
        <f t="shared" ref="J4:J26" si="0">I4-H4</f>
        <v>0</v>
      </c>
      <c r="K4" s="26">
        <f>J4</f>
        <v>0</v>
      </c>
    </row>
    <row r="5" spans="2:11" ht="74.25" thickBot="1" x14ac:dyDescent="0.3">
      <c r="B5" s="1">
        <v>45117</v>
      </c>
      <c r="C5" s="36" t="s">
        <v>4</v>
      </c>
      <c r="D5" s="30" t="s">
        <v>0</v>
      </c>
      <c r="E5" s="39" t="s">
        <v>13</v>
      </c>
      <c r="F5" s="43">
        <v>768600</v>
      </c>
      <c r="G5" s="19">
        <v>2196214</v>
      </c>
      <c r="H5" s="22">
        <v>51217.9</v>
      </c>
      <c r="I5" s="22">
        <v>45000</v>
      </c>
      <c r="J5" s="23">
        <f t="shared" si="0"/>
        <v>-6217.9000000000015</v>
      </c>
      <c r="K5" s="26">
        <f>K4+J5</f>
        <v>-6217.9000000000015</v>
      </c>
    </row>
    <row r="6" spans="2:11" ht="74.25" thickBot="1" x14ac:dyDescent="0.3">
      <c r="B6" s="1">
        <v>45131</v>
      </c>
      <c r="C6" s="36" t="s">
        <v>14</v>
      </c>
      <c r="D6" s="30" t="s">
        <v>0</v>
      </c>
      <c r="E6" s="39" t="s">
        <v>15</v>
      </c>
      <c r="F6" s="43">
        <v>792561</v>
      </c>
      <c r="G6" s="19">
        <v>2201614</v>
      </c>
      <c r="H6" s="22">
        <v>45392.32</v>
      </c>
      <c r="I6" s="22">
        <v>47000</v>
      </c>
      <c r="J6" s="24">
        <f t="shared" si="0"/>
        <v>1607.6800000000003</v>
      </c>
      <c r="K6" s="27">
        <f t="shared" ref="K6:K27" si="1">K5+J6</f>
        <v>-4610.2200000000012</v>
      </c>
    </row>
    <row r="7" spans="2:11" ht="74.25" thickBot="1" x14ac:dyDescent="0.3">
      <c r="B7" s="1">
        <v>45145</v>
      </c>
      <c r="C7" s="36" t="s">
        <v>18</v>
      </c>
      <c r="D7" s="30" t="s">
        <v>0</v>
      </c>
      <c r="E7" s="39" t="s">
        <v>19</v>
      </c>
      <c r="F7" s="43">
        <v>801820</v>
      </c>
      <c r="G7" s="19">
        <v>2210533</v>
      </c>
      <c r="H7" s="22">
        <v>42345.68</v>
      </c>
      <c r="I7" s="22">
        <v>47000</v>
      </c>
      <c r="J7" s="24">
        <f t="shared" si="0"/>
        <v>4654.32</v>
      </c>
      <c r="K7" s="28">
        <f t="shared" si="1"/>
        <v>44.099999999998545</v>
      </c>
    </row>
    <row r="8" spans="2:11" ht="74.25" thickBot="1" x14ac:dyDescent="0.3">
      <c r="B8" s="1">
        <v>45159</v>
      </c>
      <c r="C8" s="36" t="s">
        <v>16</v>
      </c>
      <c r="D8" s="30" t="s">
        <v>0</v>
      </c>
      <c r="E8" s="39" t="s">
        <v>17</v>
      </c>
      <c r="F8" s="43">
        <v>732290</v>
      </c>
      <c r="G8" s="19">
        <v>2212548</v>
      </c>
      <c r="H8" s="22">
        <v>42733.53</v>
      </c>
      <c r="I8" s="22">
        <v>43000</v>
      </c>
      <c r="J8" s="24">
        <f t="shared" si="0"/>
        <v>266.47000000000116</v>
      </c>
      <c r="K8" s="28">
        <f t="shared" si="1"/>
        <v>310.56999999999971</v>
      </c>
    </row>
    <row r="9" spans="2:11" ht="74.25" thickBot="1" x14ac:dyDescent="0.3">
      <c r="B9" s="29">
        <v>45174</v>
      </c>
      <c r="C9" s="36" t="s">
        <v>24</v>
      </c>
      <c r="D9" s="30" t="s">
        <v>0</v>
      </c>
      <c r="E9" s="39" t="s">
        <v>25</v>
      </c>
      <c r="F9" s="43">
        <v>783450</v>
      </c>
      <c r="G9" s="19">
        <v>2216889</v>
      </c>
      <c r="H9" s="22">
        <v>45099.29</v>
      </c>
      <c r="I9" s="22">
        <v>45000</v>
      </c>
      <c r="J9" s="24">
        <f t="shared" si="0"/>
        <v>-99.290000000000873</v>
      </c>
      <c r="K9" s="28">
        <f t="shared" si="1"/>
        <v>211.27999999999884</v>
      </c>
    </row>
    <row r="10" spans="2:11" ht="73.5" x14ac:dyDescent="0.25">
      <c r="B10" s="29">
        <v>45187</v>
      </c>
      <c r="C10" s="36" t="s">
        <v>26</v>
      </c>
      <c r="D10" s="30" t="s">
        <v>0</v>
      </c>
      <c r="E10" s="39" t="s">
        <v>27</v>
      </c>
      <c r="F10" s="43">
        <v>736805</v>
      </c>
      <c r="G10" s="19">
        <v>2221744</v>
      </c>
      <c r="H10" s="22">
        <v>41141.56</v>
      </c>
      <c r="I10" s="22">
        <v>43000</v>
      </c>
      <c r="J10" s="24">
        <f t="shared" si="0"/>
        <v>1858.4400000000023</v>
      </c>
      <c r="K10" s="28">
        <f t="shared" si="1"/>
        <v>2069.7200000000012</v>
      </c>
    </row>
    <row r="11" spans="2:11" ht="21" x14ac:dyDescent="0.25">
      <c r="B11" s="29"/>
      <c r="C11" s="37"/>
      <c r="D11" s="30" t="s">
        <v>0</v>
      </c>
      <c r="E11" s="39"/>
      <c r="F11" s="43"/>
      <c r="G11" s="19"/>
      <c r="H11" s="22"/>
      <c r="I11" s="22"/>
      <c r="J11" s="24">
        <f t="shared" si="0"/>
        <v>0</v>
      </c>
      <c r="K11" s="28">
        <f t="shared" si="1"/>
        <v>2069.7200000000012</v>
      </c>
    </row>
    <row r="12" spans="2:11" ht="21" x14ac:dyDescent="0.25">
      <c r="B12" s="29"/>
      <c r="C12" s="37"/>
      <c r="D12" s="30" t="s">
        <v>0</v>
      </c>
      <c r="E12" s="39"/>
      <c r="F12" s="43"/>
      <c r="G12" s="19"/>
      <c r="H12" s="22"/>
      <c r="I12" s="22"/>
      <c r="J12" s="24">
        <f t="shared" si="0"/>
        <v>0</v>
      </c>
      <c r="K12" s="28">
        <f t="shared" si="1"/>
        <v>2069.7200000000012</v>
      </c>
    </row>
    <row r="13" spans="2:11" ht="21" x14ac:dyDescent="0.25">
      <c r="B13" s="29"/>
      <c r="C13" s="37"/>
      <c r="D13" s="30" t="s">
        <v>0</v>
      </c>
      <c r="E13" s="39"/>
      <c r="F13" s="43"/>
      <c r="G13" s="19"/>
      <c r="H13" s="22"/>
      <c r="I13" s="22"/>
      <c r="J13" s="24">
        <f t="shared" si="0"/>
        <v>0</v>
      </c>
      <c r="K13" s="28">
        <f t="shared" si="1"/>
        <v>2069.7200000000012</v>
      </c>
    </row>
    <row r="14" spans="2:11" ht="21" x14ac:dyDescent="0.25">
      <c r="B14" s="29"/>
      <c r="C14" s="37"/>
      <c r="D14" s="30" t="s">
        <v>0</v>
      </c>
      <c r="E14" s="39"/>
      <c r="F14" s="43"/>
      <c r="G14" s="19"/>
      <c r="H14" s="22"/>
      <c r="I14" s="22"/>
      <c r="J14" s="24">
        <f t="shared" si="0"/>
        <v>0</v>
      </c>
      <c r="K14" s="28">
        <f t="shared" si="1"/>
        <v>2069.7200000000012</v>
      </c>
    </row>
    <row r="15" spans="2:11" ht="21" x14ac:dyDescent="0.25">
      <c r="B15" s="29"/>
      <c r="C15" s="37"/>
      <c r="D15" s="30" t="s">
        <v>0</v>
      </c>
      <c r="E15" s="39"/>
      <c r="F15" s="43"/>
      <c r="G15" s="19"/>
      <c r="H15" s="22"/>
      <c r="I15" s="22"/>
      <c r="J15" s="24">
        <f t="shared" si="0"/>
        <v>0</v>
      </c>
      <c r="K15" s="28">
        <f t="shared" si="1"/>
        <v>2069.7200000000012</v>
      </c>
    </row>
    <row r="16" spans="2:11" ht="21" x14ac:dyDescent="0.25">
      <c r="B16" s="29"/>
      <c r="C16" s="37"/>
      <c r="D16" s="30" t="s">
        <v>0</v>
      </c>
      <c r="E16" s="39"/>
      <c r="F16" s="43"/>
      <c r="G16" s="19"/>
      <c r="H16" s="22"/>
      <c r="I16" s="22"/>
      <c r="J16" s="24">
        <f t="shared" si="0"/>
        <v>0</v>
      </c>
      <c r="K16" s="28">
        <f t="shared" si="1"/>
        <v>2069.7200000000012</v>
      </c>
    </row>
    <row r="17" spans="2:11" ht="21" x14ac:dyDescent="0.25">
      <c r="B17" s="29"/>
      <c r="C17" s="37"/>
      <c r="D17" s="30" t="s">
        <v>0</v>
      </c>
      <c r="E17" s="39"/>
      <c r="F17" s="43"/>
      <c r="G17" s="19"/>
      <c r="H17" s="22"/>
      <c r="I17" s="22"/>
      <c r="J17" s="24">
        <f t="shared" si="0"/>
        <v>0</v>
      </c>
      <c r="K17" s="28">
        <f t="shared" si="1"/>
        <v>2069.7200000000012</v>
      </c>
    </row>
    <row r="18" spans="2:11" ht="21" x14ac:dyDescent="0.25">
      <c r="B18" s="29"/>
      <c r="C18" s="37"/>
      <c r="D18" s="30" t="s">
        <v>0</v>
      </c>
      <c r="E18" s="39"/>
      <c r="F18" s="43"/>
      <c r="G18" s="19"/>
      <c r="H18" s="22"/>
      <c r="I18" s="22"/>
      <c r="J18" s="24">
        <f t="shared" si="0"/>
        <v>0</v>
      </c>
      <c r="K18" s="28">
        <f t="shared" si="1"/>
        <v>2069.7200000000012</v>
      </c>
    </row>
    <row r="19" spans="2:11" ht="21" x14ac:dyDescent="0.25">
      <c r="B19" s="29"/>
      <c r="C19" s="37"/>
      <c r="D19" s="30" t="s">
        <v>0</v>
      </c>
      <c r="E19" s="39"/>
      <c r="F19" s="43"/>
      <c r="G19" s="19"/>
      <c r="H19" s="22"/>
      <c r="I19" s="22"/>
      <c r="J19" s="24">
        <f t="shared" si="0"/>
        <v>0</v>
      </c>
      <c r="K19" s="28">
        <f t="shared" si="1"/>
        <v>2069.7200000000012</v>
      </c>
    </row>
    <row r="20" spans="2:11" ht="21" x14ac:dyDescent="0.25">
      <c r="B20" s="29"/>
      <c r="C20" s="37"/>
      <c r="D20" s="30" t="s">
        <v>0</v>
      </c>
      <c r="E20" s="39"/>
      <c r="F20" s="43"/>
      <c r="G20" s="19"/>
      <c r="H20" s="22"/>
      <c r="I20" s="22"/>
      <c r="J20" s="24">
        <f t="shared" si="0"/>
        <v>0</v>
      </c>
      <c r="K20" s="28">
        <f t="shared" si="1"/>
        <v>2069.7200000000012</v>
      </c>
    </row>
    <row r="21" spans="2:11" ht="21" x14ac:dyDescent="0.25">
      <c r="B21" s="29"/>
      <c r="C21" s="37"/>
      <c r="D21" s="30" t="s">
        <v>0</v>
      </c>
      <c r="E21" s="39"/>
      <c r="F21" s="43"/>
      <c r="G21" s="19"/>
      <c r="H21" s="22"/>
      <c r="I21" s="22"/>
      <c r="J21" s="24">
        <f t="shared" si="0"/>
        <v>0</v>
      </c>
      <c r="K21" s="28">
        <f t="shared" si="1"/>
        <v>2069.7200000000012</v>
      </c>
    </row>
    <row r="22" spans="2:11" ht="21" x14ac:dyDescent="0.25">
      <c r="B22" s="29"/>
      <c r="C22" s="37"/>
      <c r="D22" s="30" t="s">
        <v>0</v>
      </c>
      <c r="E22" s="39"/>
      <c r="F22" s="43"/>
      <c r="G22" s="19"/>
      <c r="H22" s="22"/>
      <c r="I22" s="22"/>
      <c r="J22" s="24">
        <f t="shared" si="0"/>
        <v>0</v>
      </c>
      <c r="K22" s="28">
        <f t="shared" si="1"/>
        <v>2069.7200000000012</v>
      </c>
    </row>
    <row r="23" spans="2:11" ht="21" x14ac:dyDescent="0.25">
      <c r="B23" s="29"/>
      <c r="C23" s="37"/>
      <c r="D23" s="30" t="s">
        <v>0</v>
      </c>
      <c r="E23" s="39"/>
      <c r="F23" s="43"/>
      <c r="G23" s="19"/>
      <c r="H23" s="22"/>
      <c r="I23" s="22"/>
      <c r="J23" s="24">
        <f t="shared" si="0"/>
        <v>0</v>
      </c>
      <c r="K23" s="28">
        <f t="shared" si="1"/>
        <v>2069.7200000000012</v>
      </c>
    </row>
    <row r="24" spans="2:11" ht="21" x14ac:dyDescent="0.25">
      <c r="B24" s="29"/>
      <c r="C24" s="37"/>
      <c r="D24" s="30" t="s">
        <v>0</v>
      </c>
      <c r="E24" s="39"/>
      <c r="F24" s="43"/>
      <c r="G24" s="19"/>
      <c r="H24" s="22"/>
      <c r="I24" s="22"/>
      <c r="J24" s="24">
        <f t="shared" si="0"/>
        <v>0</v>
      </c>
      <c r="K24" s="28">
        <f t="shared" si="1"/>
        <v>2069.7200000000012</v>
      </c>
    </row>
    <row r="25" spans="2:11" ht="21" x14ac:dyDescent="0.25">
      <c r="B25" s="29"/>
      <c r="C25" s="37"/>
      <c r="D25" s="30" t="s">
        <v>0</v>
      </c>
      <c r="E25" s="39"/>
      <c r="F25" s="43"/>
      <c r="G25" s="19"/>
      <c r="H25" s="22"/>
      <c r="I25" s="22"/>
      <c r="J25" s="24">
        <f t="shared" si="0"/>
        <v>0</v>
      </c>
      <c r="K25" s="28">
        <f t="shared" si="1"/>
        <v>2069.7200000000012</v>
      </c>
    </row>
    <row r="26" spans="2:11" ht="21" x14ac:dyDescent="0.25">
      <c r="B26" s="29"/>
      <c r="C26" s="38"/>
      <c r="D26" s="30" t="s">
        <v>0</v>
      </c>
      <c r="E26" s="39"/>
      <c r="F26" s="43"/>
      <c r="G26" s="19"/>
      <c r="H26" s="22"/>
      <c r="I26" s="22"/>
      <c r="J26" s="24">
        <f t="shared" si="0"/>
        <v>0</v>
      </c>
      <c r="K26" s="28">
        <f>K8+J26</f>
        <v>310.56999999999971</v>
      </c>
    </row>
    <row r="27" spans="2:11" ht="21" x14ac:dyDescent="0.35">
      <c r="B27" s="29"/>
      <c r="C27" s="31"/>
      <c r="D27" s="32"/>
      <c r="E27" s="18"/>
      <c r="F27" s="43"/>
      <c r="G27" s="19"/>
      <c r="H27" s="22"/>
      <c r="I27" s="22"/>
      <c r="J27" s="25">
        <f t="shared" ref="J27:J28" si="2">I27-H27</f>
        <v>0</v>
      </c>
      <c r="K27" s="28">
        <f t="shared" si="1"/>
        <v>310.56999999999971</v>
      </c>
    </row>
    <row r="28" spans="2:11" ht="18" thickBot="1" x14ac:dyDescent="0.35">
      <c r="B28" s="1"/>
      <c r="C28" s="6"/>
      <c r="D28" s="7"/>
      <c r="E28" s="2"/>
      <c r="F28" s="44"/>
      <c r="G28" s="8"/>
      <c r="H28" s="4"/>
      <c r="I28" s="4"/>
      <c r="J28" s="5">
        <f t="shared" si="2"/>
        <v>0</v>
      </c>
      <c r="K28" s="6"/>
    </row>
    <row r="29" spans="2:11" x14ac:dyDescent="0.3">
      <c r="B29" s="1"/>
      <c r="C29" s="6"/>
      <c r="D29" s="7"/>
      <c r="E29" s="2"/>
      <c r="F29" s="44"/>
      <c r="G29" s="48" t="s">
        <v>1</v>
      </c>
      <c r="H29" s="49"/>
      <c r="I29" s="52">
        <f>K27</f>
        <v>310.56999999999971</v>
      </c>
      <c r="J29" s="53"/>
      <c r="K29" s="6"/>
    </row>
    <row r="30" spans="2:11" ht="18" thickBot="1" x14ac:dyDescent="0.35">
      <c r="B30" s="1"/>
      <c r="C30" s="6"/>
      <c r="D30" s="7"/>
      <c r="E30" s="2"/>
      <c r="F30" s="44"/>
      <c r="G30" s="50"/>
      <c r="H30" s="51"/>
      <c r="I30" s="54"/>
      <c r="J30" s="55"/>
      <c r="K30" s="6"/>
    </row>
    <row r="31" spans="2:11" x14ac:dyDescent="0.3">
      <c r="B31" s="1"/>
      <c r="C31" s="6"/>
      <c r="D31" s="7"/>
      <c r="E31" s="2"/>
      <c r="F31" s="44"/>
      <c r="G31" s="8"/>
      <c r="H31" s="4"/>
      <c r="I31" s="4"/>
      <c r="J31" s="4"/>
      <c r="K31" s="6"/>
    </row>
  </sheetData>
  <mergeCells count="3">
    <mergeCell ref="G29:H30"/>
    <mergeCell ref="I29:J30"/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K29"/>
  <sheetViews>
    <sheetView tabSelected="1" topLeftCell="A4" workbookViewId="0">
      <selection activeCell="F6" sqref="F6"/>
    </sheetView>
  </sheetViews>
  <sheetFormatPr baseColWidth="10" defaultRowHeight="15" x14ac:dyDescent="0.25"/>
  <cols>
    <col min="1" max="1" width="4.42578125" customWidth="1"/>
    <col min="3" max="3" width="52.28515625" customWidth="1"/>
    <col min="5" max="5" width="15.140625" customWidth="1"/>
    <col min="6" max="6" width="15.7109375" customWidth="1"/>
    <col min="7" max="7" width="11.85546875" customWidth="1"/>
    <col min="8" max="8" width="13.7109375" customWidth="1"/>
    <col min="9" max="9" width="13.5703125" customWidth="1"/>
    <col min="10" max="10" width="15.42578125" customWidth="1"/>
    <col min="11" max="11" width="16.7109375" customWidth="1"/>
  </cols>
  <sheetData>
    <row r="1" spans="2:11" ht="57" customHeight="1" thickBot="1" x14ac:dyDescent="0.3">
      <c r="C1" s="40" t="s">
        <v>2</v>
      </c>
      <c r="D1" s="59" t="s">
        <v>3</v>
      </c>
      <c r="E1" s="60"/>
      <c r="F1" s="60"/>
      <c r="G1" s="61"/>
    </row>
    <row r="2" spans="2:11" ht="45" customHeight="1" thickTop="1" thickBot="1" x14ac:dyDescent="0.35">
      <c r="C2" s="10" t="s">
        <v>10</v>
      </c>
      <c r="D2" s="11"/>
      <c r="E2" s="12" t="s">
        <v>5</v>
      </c>
      <c r="F2" s="12" t="s">
        <v>6</v>
      </c>
      <c r="G2" s="12" t="s">
        <v>7</v>
      </c>
      <c r="H2" s="13" t="s">
        <v>8</v>
      </c>
      <c r="I2" s="12" t="s">
        <v>9</v>
      </c>
      <c r="J2" s="12" t="s">
        <v>11</v>
      </c>
      <c r="K2" s="20" t="s">
        <v>12</v>
      </c>
    </row>
    <row r="3" spans="2:11" s="14" customFormat="1" ht="30" customHeight="1" thickTop="1" thickBot="1" x14ac:dyDescent="0.35">
      <c r="C3" s="33"/>
      <c r="D3" s="34"/>
      <c r="E3" s="16"/>
      <c r="F3" s="16"/>
      <c r="G3" s="16"/>
      <c r="H3" s="17"/>
      <c r="I3" s="16"/>
      <c r="J3" s="15"/>
      <c r="K3" s="15"/>
    </row>
    <row r="4" spans="2:11" ht="94.5" customHeight="1" thickBot="1" x14ac:dyDescent="0.3">
      <c r="B4" s="1">
        <v>45110</v>
      </c>
      <c r="C4" s="36" t="s">
        <v>28</v>
      </c>
      <c r="D4" s="30" t="s">
        <v>0</v>
      </c>
      <c r="E4" s="39" t="s">
        <v>29</v>
      </c>
      <c r="F4" s="21">
        <v>854250</v>
      </c>
      <c r="G4" s="19">
        <v>2194705</v>
      </c>
      <c r="H4" s="22">
        <v>43209.74</v>
      </c>
      <c r="I4" s="22">
        <v>50000</v>
      </c>
      <c r="J4" s="23">
        <f t="shared" ref="J4:J26" si="0">I4-H4</f>
        <v>6790.260000000002</v>
      </c>
      <c r="K4" s="26">
        <f>J4</f>
        <v>6790.260000000002</v>
      </c>
    </row>
    <row r="5" spans="2:11" ht="74.25" thickBot="1" x14ac:dyDescent="0.3">
      <c r="B5" s="1">
        <v>45124</v>
      </c>
      <c r="C5" s="36" t="s">
        <v>30</v>
      </c>
      <c r="D5" s="30" t="s">
        <v>0</v>
      </c>
      <c r="E5" s="39" t="s">
        <v>31</v>
      </c>
      <c r="F5" s="21">
        <v>943600</v>
      </c>
      <c r="G5" s="19">
        <v>2199240</v>
      </c>
      <c r="H5" s="22">
        <v>51744.67</v>
      </c>
      <c r="I5" s="22">
        <v>56000</v>
      </c>
      <c r="J5" s="23">
        <f t="shared" si="0"/>
        <v>4255.3300000000017</v>
      </c>
      <c r="K5" s="26">
        <f>K4+J5</f>
        <v>11045.590000000004</v>
      </c>
    </row>
    <row r="6" spans="2:11" ht="74.25" thickBot="1" x14ac:dyDescent="0.3">
      <c r="B6" s="1">
        <v>45138</v>
      </c>
      <c r="C6" s="36" t="s">
        <v>32</v>
      </c>
      <c r="D6" s="30" t="s">
        <v>0</v>
      </c>
      <c r="E6" s="39" t="s">
        <v>33</v>
      </c>
      <c r="F6" s="21">
        <v>718960</v>
      </c>
      <c r="G6" s="19">
        <v>2204561</v>
      </c>
      <c r="H6" s="22">
        <v>46794.42</v>
      </c>
      <c r="I6" s="22">
        <v>43000</v>
      </c>
      <c r="J6" s="24">
        <f t="shared" si="0"/>
        <v>-3794.4199999999983</v>
      </c>
      <c r="K6" s="27">
        <f t="shared" ref="K6:K25" si="1">K5+J6</f>
        <v>7251.1700000000055</v>
      </c>
    </row>
    <row r="7" spans="2:11" ht="88.5" customHeight="1" thickBot="1" x14ac:dyDescent="0.3">
      <c r="B7" s="1">
        <v>45166</v>
      </c>
      <c r="C7" s="36" t="s">
        <v>34</v>
      </c>
      <c r="D7" s="30" t="s">
        <v>0</v>
      </c>
      <c r="E7" s="39" t="s">
        <v>35</v>
      </c>
      <c r="F7" s="21">
        <v>670000</v>
      </c>
      <c r="G7" s="19">
        <v>2214699</v>
      </c>
      <c r="H7" s="22">
        <v>43004.15</v>
      </c>
      <c r="I7" s="22">
        <v>40000</v>
      </c>
      <c r="J7" s="24">
        <f t="shared" si="0"/>
        <v>-3004.1500000000015</v>
      </c>
      <c r="K7" s="28">
        <f t="shared" si="1"/>
        <v>4247.0200000000041</v>
      </c>
    </row>
    <row r="8" spans="2:11" ht="74.25" thickBot="1" x14ac:dyDescent="0.3">
      <c r="B8" s="29">
        <v>45180</v>
      </c>
      <c r="C8" s="36" t="s">
        <v>20</v>
      </c>
      <c r="D8" s="30" t="s">
        <v>0</v>
      </c>
      <c r="E8" s="39" t="s">
        <v>21</v>
      </c>
      <c r="F8" s="21">
        <v>877000</v>
      </c>
      <c r="G8" s="19">
        <v>2218992</v>
      </c>
      <c r="H8" s="22">
        <v>44723.79</v>
      </c>
      <c r="I8" s="22">
        <v>50000</v>
      </c>
      <c r="J8" s="24">
        <f t="shared" si="0"/>
        <v>5276.2099999999991</v>
      </c>
      <c r="K8" s="28">
        <f t="shared" si="1"/>
        <v>9523.2300000000032</v>
      </c>
    </row>
    <row r="9" spans="2:11" ht="73.5" x14ac:dyDescent="0.25">
      <c r="B9" s="46">
        <v>45195</v>
      </c>
      <c r="C9" s="36" t="s">
        <v>22</v>
      </c>
      <c r="D9" s="30" t="s">
        <v>0</v>
      </c>
      <c r="E9" s="47" t="s">
        <v>23</v>
      </c>
      <c r="F9" s="21">
        <v>612850</v>
      </c>
      <c r="G9" s="19">
        <v>2224377</v>
      </c>
      <c r="H9" s="22">
        <v>41955.42</v>
      </c>
      <c r="I9" s="22">
        <v>35000</v>
      </c>
      <c r="J9" s="24">
        <f t="shared" si="0"/>
        <v>-6955.4199999999983</v>
      </c>
      <c r="K9" s="28">
        <f t="shared" si="1"/>
        <v>2567.8100000000049</v>
      </c>
    </row>
    <row r="10" spans="2:11" ht="21" x14ac:dyDescent="0.25">
      <c r="B10" s="29"/>
      <c r="C10" s="37"/>
      <c r="D10" s="30" t="s">
        <v>0</v>
      </c>
      <c r="E10" s="39"/>
      <c r="F10" s="21"/>
      <c r="G10" s="19"/>
      <c r="H10" s="22"/>
      <c r="I10" s="22"/>
      <c r="J10" s="24">
        <f t="shared" si="0"/>
        <v>0</v>
      </c>
      <c r="K10" s="28">
        <f t="shared" si="1"/>
        <v>2567.8100000000049</v>
      </c>
    </row>
    <row r="11" spans="2:11" ht="21" x14ac:dyDescent="0.25">
      <c r="B11" s="29"/>
      <c r="C11" s="37"/>
      <c r="D11" s="30" t="s">
        <v>0</v>
      </c>
      <c r="E11" s="39"/>
      <c r="F11" s="21"/>
      <c r="G11" s="19"/>
      <c r="H11" s="22"/>
      <c r="I11" s="22"/>
      <c r="J11" s="24">
        <f t="shared" si="0"/>
        <v>0</v>
      </c>
      <c r="K11" s="28">
        <f t="shared" si="1"/>
        <v>2567.8100000000049</v>
      </c>
    </row>
    <row r="12" spans="2:11" ht="21" x14ac:dyDescent="0.25">
      <c r="B12" s="29"/>
      <c r="C12" s="37"/>
      <c r="D12" s="30" t="s">
        <v>0</v>
      </c>
      <c r="E12" s="39"/>
      <c r="F12" s="21"/>
      <c r="G12" s="19"/>
      <c r="H12" s="22"/>
      <c r="I12" s="22"/>
      <c r="J12" s="24">
        <f t="shared" si="0"/>
        <v>0</v>
      </c>
      <c r="K12" s="28">
        <f t="shared" si="1"/>
        <v>2567.8100000000049</v>
      </c>
    </row>
    <row r="13" spans="2:11" ht="21" x14ac:dyDescent="0.25">
      <c r="B13" s="29"/>
      <c r="C13" s="37"/>
      <c r="D13" s="30" t="s">
        <v>0</v>
      </c>
      <c r="E13" s="39"/>
      <c r="F13" s="21"/>
      <c r="G13" s="19"/>
      <c r="H13" s="22"/>
      <c r="I13" s="22"/>
      <c r="J13" s="24">
        <f t="shared" si="0"/>
        <v>0</v>
      </c>
      <c r="K13" s="28">
        <f t="shared" si="1"/>
        <v>2567.8100000000049</v>
      </c>
    </row>
    <row r="14" spans="2:11" ht="21" x14ac:dyDescent="0.25">
      <c r="B14" s="29"/>
      <c r="C14" s="37"/>
      <c r="D14" s="30" t="s">
        <v>0</v>
      </c>
      <c r="E14" s="39"/>
      <c r="F14" s="21"/>
      <c r="G14" s="19"/>
      <c r="H14" s="22"/>
      <c r="I14" s="22"/>
      <c r="J14" s="24">
        <f t="shared" si="0"/>
        <v>0</v>
      </c>
      <c r="K14" s="28">
        <f t="shared" si="1"/>
        <v>2567.8100000000049</v>
      </c>
    </row>
    <row r="15" spans="2:11" ht="21" x14ac:dyDescent="0.25">
      <c r="B15" s="29"/>
      <c r="C15" s="37"/>
      <c r="D15" s="30" t="s">
        <v>0</v>
      </c>
      <c r="E15" s="39"/>
      <c r="F15" s="21"/>
      <c r="G15" s="19"/>
      <c r="H15" s="22"/>
      <c r="I15" s="22"/>
      <c r="J15" s="24">
        <f t="shared" si="0"/>
        <v>0</v>
      </c>
      <c r="K15" s="28">
        <f t="shared" si="1"/>
        <v>2567.8100000000049</v>
      </c>
    </row>
    <row r="16" spans="2:11" ht="21" x14ac:dyDescent="0.25">
      <c r="B16" s="29"/>
      <c r="C16" s="37"/>
      <c r="D16" s="30" t="s">
        <v>0</v>
      </c>
      <c r="E16" s="39"/>
      <c r="F16" s="21"/>
      <c r="G16" s="19"/>
      <c r="H16" s="22"/>
      <c r="I16" s="22"/>
      <c r="J16" s="24">
        <f t="shared" si="0"/>
        <v>0</v>
      </c>
      <c r="K16" s="28">
        <f t="shared" si="1"/>
        <v>2567.8100000000049</v>
      </c>
    </row>
    <row r="17" spans="2:11" ht="21" x14ac:dyDescent="0.25">
      <c r="B17" s="29"/>
      <c r="C17" s="37"/>
      <c r="D17" s="30" t="s">
        <v>0</v>
      </c>
      <c r="E17" s="39"/>
      <c r="F17" s="21"/>
      <c r="G17" s="19"/>
      <c r="H17" s="22"/>
      <c r="I17" s="22"/>
      <c r="J17" s="24">
        <f t="shared" si="0"/>
        <v>0</v>
      </c>
      <c r="K17" s="28">
        <f t="shared" si="1"/>
        <v>2567.8100000000049</v>
      </c>
    </row>
    <row r="18" spans="2:11" ht="21" x14ac:dyDescent="0.25">
      <c r="B18" s="29"/>
      <c r="C18" s="37"/>
      <c r="D18" s="30" t="s">
        <v>0</v>
      </c>
      <c r="E18" s="39"/>
      <c r="F18" s="21"/>
      <c r="G18" s="19"/>
      <c r="H18" s="22"/>
      <c r="I18" s="22"/>
      <c r="J18" s="24">
        <f t="shared" si="0"/>
        <v>0</v>
      </c>
      <c r="K18" s="28">
        <f t="shared" si="1"/>
        <v>2567.8100000000049</v>
      </c>
    </row>
    <row r="19" spans="2:11" ht="21" x14ac:dyDescent="0.25">
      <c r="B19" s="29"/>
      <c r="C19" s="37"/>
      <c r="D19" s="30" t="s">
        <v>0</v>
      </c>
      <c r="E19" s="39"/>
      <c r="F19" s="21"/>
      <c r="G19" s="19"/>
      <c r="H19" s="22"/>
      <c r="I19" s="22"/>
      <c r="J19" s="24">
        <f t="shared" si="0"/>
        <v>0</v>
      </c>
      <c r="K19" s="28">
        <f t="shared" si="1"/>
        <v>2567.8100000000049</v>
      </c>
    </row>
    <row r="20" spans="2:11" ht="21" x14ac:dyDescent="0.25">
      <c r="B20" s="29"/>
      <c r="C20" s="37"/>
      <c r="D20" s="30" t="s">
        <v>0</v>
      </c>
      <c r="E20" s="39"/>
      <c r="F20" s="21"/>
      <c r="G20" s="19"/>
      <c r="H20" s="22"/>
      <c r="I20" s="22"/>
      <c r="J20" s="24">
        <f t="shared" si="0"/>
        <v>0</v>
      </c>
      <c r="K20" s="28">
        <f t="shared" si="1"/>
        <v>2567.8100000000049</v>
      </c>
    </row>
    <row r="21" spans="2:11" ht="21" x14ac:dyDescent="0.25">
      <c r="B21" s="29"/>
      <c r="C21" s="37"/>
      <c r="D21" s="30" t="s">
        <v>0</v>
      </c>
      <c r="E21" s="39"/>
      <c r="F21" s="21"/>
      <c r="G21" s="19"/>
      <c r="H21" s="22"/>
      <c r="I21" s="22"/>
      <c r="J21" s="24">
        <f t="shared" si="0"/>
        <v>0</v>
      </c>
      <c r="K21" s="28">
        <f t="shared" si="1"/>
        <v>2567.8100000000049</v>
      </c>
    </row>
    <row r="22" spans="2:11" ht="21" x14ac:dyDescent="0.25">
      <c r="B22" s="29"/>
      <c r="C22" s="37"/>
      <c r="D22" s="30" t="s">
        <v>0</v>
      </c>
      <c r="E22" s="39"/>
      <c r="F22" s="21"/>
      <c r="G22" s="19"/>
      <c r="H22" s="22"/>
      <c r="I22" s="22"/>
      <c r="J22" s="24">
        <f t="shared" si="0"/>
        <v>0</v>
      </c>
      <c r="K22" s="28">
        <f t="shared" si="1"/>
        <v>2567.8100000000049</v>
      </c>
    </row>
    <row r="23" spans="2:11" ht="21" x14ac:dyDescent="0.25">
      <c r="B23" s="29"/>
      <c r="C23" s="37"/>
      <c r="D23" s="30" t="s">
        <v>0</v>
      </c>
      <c r="E23" s="39"/>
      <c r="F23" s="21"/>
      <c r="G23" s="19"/>
      <c r="H23" s="22"/>
      <c r="I23" s="22"/>
      <c r="J23" s="24">
        <f t="shared" si="0"/>
        <v>0</v>
      </c>
      <c r="K23" s="28">
        <f t="shared" si="1"/>
        <v>2567.8100000000049</v>
      </c>
    </row>
    <row r="24" spans="2:11" ht="21" x14ac:dyDescent="0.25">
      <c r="B24" s="29"/>
      <c r="C24" s="38"/>
      <c r="D24" s="30" t="s">
        <v>0</v>
      </c>
      <c r="E24" s="39"/>
      <c r="F24" s="21"/>
      <c r="G24" s="19"/>
      <c r="H24" s="22"/>
      <c r="I24" s="22"/>
      <c r="J24" s="24">
        <f t="shared" si="0"/>
        <v>0</v>
      </c>
      <c r="K24" s="28" t="e">
        <f>#REF!+J24</f>
        <v>#REF!</v>
      </c>
    </row>
    <row r="25" spans="2:11" ht="21" x14ac:dyDescent="0.35">
      <c r="B25" s="29"/>
      <c r="C25" s="31"/>
      <c r="D25" s="32"/>
      <c r="E25" s="18"/>
      <c r="F25" s="21"/>
      <c r="G25" s="19"/>
      <c r="H25" s="22"/>
      <c r="I25" s="22"/>
      <c r="J25" s="25">
        <f t="shared" si="0"/>
        <v>0</v>
      </c>
      <c r="K25" s="28" t="e">
        <f t="shared" si="1"/>
        <v>#REF!</v>
      </c>
    </row>
    <row r="26" spans="2:11" ht="18" thickBot="1" x14ac:dyDescent="0.3">
      <c r="B26" s="1"/>
      <c r="C26" s="6"/>
      <c r="D26" s="7"/>
      <c r="E26" s="2"/>
      <c r="F26" s="3"/>
      <c r="G26" s="8"/>
      <c r="H26" s="4"/>
      <c r="I26" s="4"/>
      <c r="J26" s="5">
        <f t="shared" si="0"/>
        <v>0</v>
      </c>
      <c r="K26" s="6"/>
    </row>
    <row r="27" spans="2:11" ht="15.75" x14ac:dyDescent="0.25">
      <c r="B27" s="1"/>
      <c r="C27" s="6"/>
      <c r="D27" s="7"/>
      <c r="E27" s="2"/>
      <c r="F27" s="3"/>
      <c r="G27" s="48" t="s">
        <v>1</v>
      </c>
      <c r="H27" s="49"/>
      <c r="I27" s="52" t="e">
        <f>K25</f>
        <v>#REF!</v>
      </c>
      <c r="J27" s="53"/>
      <c r="K27" s="6"/>
    </row>
    <row r="28" spans="2:11" ht="16.5" thickBot="1" x14ac:dyDescent="0.3">
      <c r="B28" s="1"/>
      <c r="C28" s="6"/>
      <c r="D28" s="7"/>
      <c r="E28" s="2"/>
      <c r="F28" s="3"/>
      <c r="G28" s="50"/>
      <c r="H28" s="51"/>
      <c r="I28" s="54"/>
      <c r="J28" s="55"/>
      <c r="K28" s="6"/>
    </row>
    <row r="29" spans="2:11" ht="17.25" x14ac:dyDescent="0.25">
      <c r="B29" s="1"/>
      <c r="C29" s="6"/>
      <c r="D29" s="7"/>
      <c r="E29" s="2"/>
      <c r="F29" s="3"/>
      <c r="G29" s="8"/>
      <c r="H29" s="4"/>
      <c r="I29" s="4"/>
      <c r="J29" s="4"/>
      <c r="K29" s="6"/>
    </row>
  </sheetData>
  <mergeCells count="3">
    <mergeCell ref="D1:G1"/>
    <mergeCell ref="G27:H28"/>
    <mergeCell ref="I27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PAGOS   SEABOARD     ZAVALETA  </vt:lpstr>
      <vt:lpstr>PAGOS  SEABOARD    HERRADURA 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2023-10-05T20:28:01Z</dcterms:created>
  <dcterms:modified xsi:type="dcterms:W3CDTF">2023-10-06T18:28:56Z</dcterms:modified>
</cp:coreProperties>
</file>