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715" windowHeight="11730" firstSheet="2" activeTab="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Hoja1" sheetId="9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<sst xmlns="http://schemas.openxmlformats.org/spreadsheetml/2006/main" count="257" uniqueCount="163">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</sst>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" fontId="15" fillId="0" borderId="24" xfId="0" applyNumberFormat="1" applyFont="1" applyFill="1" applyBorder="1" applyAlignment="1">
      <alignment horizontal="left"/>
    </xf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2"/>
      <c r="C1" s="264" t="s">
        <v>29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16.5" thickBot="1" x14ac:dyDescent="0.3">
      <c r="B2" s="26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6" t="s">
        <v>0</v>
      </c>
      <c r="C3" s="267"/>
      <c r="D3" s="10"/>
      <c r="E3" s="11"/>
      <c r="F3" s="11"/>
      <c r="H3" s="268" t="s">
        <v>1</v>
      </c>
      <c r="I3" s="268"/>
      <c r="K3" s="13"/>
      <c r="L3" s="13"/>
      <c r="M3" s="6"/>
      <c r="R3" s="271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73" t="s">
        <v>4</v>
      </c>
      <c r="F4" s="274"/>
      <c r="H4" s="275" t="s">
        <v>5</v>
      </c>
      <c r="I4" s="276"/>
      <c r="J4" s="18"/>
      <c r="K4" s="19"/>
      <c r="L4" s="20"/>
      <c r="M4" s="21" t="s">
        <v>6</v>
      </c>
      <c r="N4" s="22" t="s">
        <v>7</v>
      </c>
      <c r="P4" s="277" t="s">
        <v>8</v>
      </c>
      <c r="Q4" s="278"/>
      <c r="R4" s="272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269">
        <f>SUM(M5:M39)</f>
        <v>1666347.5</v>
      </c>
      <c r="N49" s="280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270"/>
      <c r="N50" s="28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282" t="s">
        <v>13</v>
      </c>
      <c r="I55" s="283"/>
      <c r="J55" s="135"/>
      <c r="K55" s="284">
        <f>I53+L53</f>
        <v>63475.360000000001</v>
      </c>
      <c r="L55" s="285"/>
      <c r="M55" s="286">
        <f>N49+M49</f>
        <v>1715746.5</v>
      </c>
      <c r="N55" s="287"/>
      <c r="P55" s="36"/>
      <c r="Q55" s="9"/>
    </row>
    <row r="56" spans="1:18" ht="15.75" x14ac:dyDescent="0.25">
      <c r="D56" s="279" t="s">
        <v>14</v>
      </c>
      <c r="E56" s="279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250" t="s">
        <v>15</v>
      </c>
      <c r="E57" s="250"/>
      <c r="F57" s="131">
        <v>-1524395.48</v>
      </c>
      <c r="I57" s="251" t="s">
        <v>16</v>
      </c>
      <c r="J57" s="252"/>
      <c r="K57" s="253">
        <f>F59+F60+F61</f>
        <v>393764.05999999994</v>
      </c>
      <c r="L57" s="254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255">
        <f>-C4</f>
        <v>-373948.72</v>
      </c>
      <c r="L59" s="256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257" t="s">
        <v>21</v>
      </c>
      <c r="E61" s="258"/>
      <c r="F61" s="151">
        <v>223528.9</v>
      </c>
      <c r="I61" s="259" t="s">
        <v>22</v>
      </c>
      <c r="J61" s="260"/>
      <c r="K61" s="261">
        <f>K57+K59</f>
        <v>19815.339999999967</v>
      </c>
      <c r="L61" s="261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16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2"/>
      <c r="C1" s="264" t="s">
        <v>61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16.5" thickBot="1" x14ac:dyDescent="0.3">
      <c r="B2" s="26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6" t="s">
        <v>0</v>
      </c>
      <c r="C3" s="267"/>
      <c r="D3" s="10"/>
      <c r="E3" s="11"/>
      <c r="F3" s="11"/>
      <c r="H3" s="268" t="s">
        <v>1</v>
      </c>
      <c r="I3" s="268"/>
      <c r="K3" s="13"/>
      <c r="L3" s="13"/>
      <c r="M3" s="6"/>
      <c r="R3" s="271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73" t="s">
        <v>4</v>
      </c>
      <c r="F4" s="274"/>
      <c r="H4" s="275" t="s">
        <v>5</v>
      </c>
      <c r="I4" s="276"/>
      <c r="J4" s="18"/>
      <c r="K4" s="19"/>
      <c r="L4" s="20"/>
      <c r="M4" s="21" t="s">
        <v>6</v>
      </c>
      <c r="N4" s="22" t="s">
        <v>7</v>
      </c>
      <c r="P4" s="289" t="s">
        <v>8</v>
      </c>
      <c r="Q4" s="290"/>
      <c r="R4" s="288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69">
        <f>SUM(M5:M39)</f>
        <v>2238523</v>
      </c>
      <c r="N45" s="280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0"/>
      <c r="N46" s="28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82" t="s">
        <v>13</v>
      </c>
      <c r="I51" s="283"/>
      <c r="J51" s="135"/>
      <c r="K51" s="284">
        <f>I49+L49</f>
        <v>90767.040000000008</v>
      </c>
      <c r="L51" s="285"/>
      <c r="M51" s="286">
        <f>N45+M45</f>
        <v>2335781</v>
      </c>
      <c r="N51" s="287"/>
      <c r="P51" s="36"/>
      <c r="Q51" s="9"/>
    </row>
    <row r="52" spans="1:17" ht="15.75" x14ac:dyDescent="0.25">
      <c r="D52" s="279" t="s">
        <v>14</v>
      </c>
      <c r="E52" s="279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250" t="s">
        <v>15</v>
      </c>
      <c r="E53" s="250"/>
      <c r="F53" s="131">
        <v>-2224189.7400000002</v>
      </c>
      <c r="I53" s="251" t="s">
        <v>16</v>
      </c>
      <c r="J53" s="252"/>
      <c r="K53" s="253">
        <f>F55+F56+F57</f>
        <v>296963.76999999973</v>
      </c>
      <c r="L53" s="254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255">
        <f>-C4</f>
        <v>-223528.9</v>
      </c>
      <c r="L55" s="256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257" t="s">
        <v>21</v>
      </c>
      <c r="E57" s="258"/>
      <c r="F57" s="151">
        <v>230554.55</v>
      </c>
      <c r="I57" s="259" t="s">
        <v>22</v>
      </c>
      <c r="J57" s="260"/>
      <c r="K57" s="261">
        <f>K53+K55</f>
        <v>73434.869999999733</v>
      </c>
      <c r="L57" s="261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22"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abSelected="1" workbookViewId="0">
      <pane xSplit="1" ySplit="4" topLeftCell="E8" activePane="bottomRight" state="frozen"/>
      <selection pane="topRight" activeCell="B1" sqref="B1"/>
      <selection pane="bottomLeft" activeCell="A5" sqref="A5"/>
      <selection pane="bottomRight" activeCell="R17" sqref="R1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2"/>
      <c r="C1" s="264" t="s">
        <v>115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16.5" thickBot="1" x14ac:dyDescent="0.3">
      <c r="B2" s="26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6" t="s">
        <v>0</v>
      </c>
      <c r="C3" s="267"/>
      <c r="D3" s="10"/>
      <c r="E3" s="11"/>
      <c r="F3" s="11"/>
      <c r="H3" s="268" t="s">
        <v>1</v>
      </c>
      <c r="I3" s="268"/>
      <c r="K3" s="13"/>
      <c r="L3" s="13"/>
      <c r="M3" s="6"/>
      <c r="R3" s="271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273" t="s">
        <v>4</v>
      </c>
      <c r="F4" s="274"/>
      <c r="H4" s="275" t="s">
        <v>5</v>
      </c>
      <c r="I4" s="276"/>
      <c r="J4" s="18"/>
      <c r="K4" s="19"/>
      <c r="L4" s="20"/>
      <c r="M4" s="21" t="s">
        <v>6</v>
      </c>
      <c r="N4" s="22" t="s">
        <v>7</v>
      </c>
      <c r="P4" s="289" t="s">
        <v>8</v>
      </c>
      <c r="Q4" s="290"/>
      <c r="R4" s="288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8"/>
      <c r="K5" s="32"/>
      <c r="L5" s="9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39"/>
      <c r="K6" s="40" t="s">
        <v>9</v>
      </c>
      <c r="L6" s="41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39"/>
      <c r="K7" s="43"/>
      <c r="L7" s="41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44"/>
      <c r="K8" s="45"/>
      <c r="L8" s="41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39"/>
      <c r="K9" s="47"/>
      <c r="L9" s="41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39"/>
      <c r="K10" s="48"/>
      <c r="L10" s="49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6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44">
        <v>44992</v>
      </c>
      <c r="K11" s="50" t="s">
        <v>160</v>
      </c>
      <c r="L11" s="41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39"/>
      <c r="K12" s="51"/>
      <c r="L12" s="41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39"/>
      <c r="K13" s="40"/>
      <c r="L13" s="41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39"/>
      <c r="K14" s="45"/>
      <c r="L14" s="41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39">
        <v>44996</v>
      </c>
      <c r="K15" s="45" t="s">
        <v>162</v>
      </c>
      <c r="L15" s="41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39"/>
      <c r="K16" s="45"/>
      <c r="L16" s="9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39"/>
      <c r="K17" s="53"/>
      <c r="L17" s="49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0</v>
      </c>
      <c r="D18" s="38"/>
      <c r="E18" s="27">
        <v>44999</v>
      </c>
      <c r="F18" s="28"/>
      <c r="G18" s="29"/>
      <c r="H18" s="30">
        <v>44999</v>
      </c>
      <c r="I18" s="31"/>
      <c r="J18" s="39"/>
      <c r="K18" s="54"/>
      <c r="L18" s="41"/>
      <c r="M18" s="33">
        <v>0</v>
      </c>
      <c r="N18" s="34">
        <v>0</v>
      </c>
      <c r="O18" s="35"/>
      <c r="P18" s="235">
        <f t="shared" si="0"/>
        <v>0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/>
      <c r="G19" s="29"/>
      <c r="H19" s="30">
        <v>45000</v>
      </c>
      <c r="I19" s="31"/>
      <c r="J19" s="39"/>
      <c r="K19" s="55"/>
      <c r="L19" s="56"/>
      <c r="M19" s="33">
        <v>0</v>
      </c>
      <c r="N19" s="34">
        <v>0</v>
      </c>
      <c r="O19" s="35"/>
      <c r="P19" s="235">
        <f t="shared" si="0"/>
        <v>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/>
      <c r="G20" s="29"/>
      <c r="H20" s="30">
        <v>45001</v>
      </c>
      <c r="I20" s="31"/>
      <c r="J20" s="39"/>
      <c r="K20" s="57"/>
      <c r="L20" s="49"/>
      <c r="M20" s="33">
        <v>0</v>
      </c>
      <c r="N20" s="34">
        <v>0</v>
      </c>
      <c r="O20" s="35"/>
      <c r="P20" s="235">
        <f t="shared" si="0"/>
        <v>0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0</v>
      </c>
      <c r="D21" s="38"/>
      <c r="E21" s="27">
        <v>45002</v>
      </c>
      <c r="F21" s="28"/>
      <c r="G21" s="29"/>
      <c r="H21" s="30">
        <v>45002</v>
      </c>
      <c r="I21" s="31"/>
      <c r="J21" s="39"/>
      <c r="K21" s="58"/>
      <c r="L21" s="49"/>
      <c r="M21" s="33">
        <v>0</v>
      </c>
      <c r="N21" s="34">
        <v>0</v>
      </c>
      <c r="O21" s="35"/>
      <c r="P21" s="235">
        <f t="shared" si="0"/>
        <v>0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/>
      <c r="G22" s="29"/>
      <c r="H22" s="30">
        <v>45003</v>
      </c>
      <c r="I22" s="31"/>
      <c r="J22" s="39"/>
      <c r="K22" s="45"/>
      <c r="L22" s="59"/>
      <c r="M22" s="33">
        <v>0</v>
      </c>
      <c r="N22" s="34">
        <v>0</v>
      </c>
      <c r="O22" s="35"/>
      <c r="P22" s="235">
        <f t="shared" si="0"/>
        <v>0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/>
      <c r="G23" s="29"/>
      <c r="H23" s="30">
        <v>45004</v>
      </c>
      <c r="I23" s="31"/>
      <c r="J23" s="60"/>
      <c r="K23" s="61"/>
      <c r="L23" s="49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/>
      <c r="G24" s="29"/>
      <c r="H24" s="30">
        <v>45005</v>
      </c>
      <c r="I24" s="31"/>
      <c r="J24" s="62"/>
      <c r="K24" s="63"/>
      <c r="L24" s="64"/>
      <c r="M24" s="33">
        <v>0</v>
      </c>
      <c r="N24" s="34">
        <v>0</v>
      </c>
      <c r="O24" s="35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/>
      <c r="G25" s="29"/>
      <c r="H25" s="30">
        <v>45006</v>
      </c>
      <c r="I25" s="31"/>
      <c r="J25" s="65"/>
      <c r="K25" s="66"/>
      <c r="L25" s="67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0</v>
      </c>
      <c r="D26" s="38"/>
      <c r="E26" s="27">
        <v>45007</v>
      </c>
      <c r="F26" s="28"/>
      <c r="G26" s="29"/>
      <c r="H26" s="30">
        <v>45007</v>
      </c>
      <c r="I26" s="31"/>
      <c r="J26" s="39"/>
      <c r="K26" s="63"/>
      <c r="L26" s="49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0</v>
      </c>
      <c r="D27" s="42"/>
      <c r="E27" s="27">
        <v>45008</v>
      </c>
      <c r="F27" s="28"/>
      <c r="G27" s="29"/>
      <c r="H27" s="30">
        <v>45008</v>
      </c>
      <c r="I27" s="31"/>
      <c r="J27" s="68"/>
      <c r="K27" s="69"/>
      <c r="L27" s="67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0</v>
      </c>
      <c r="D28" s="42"/>
      <c r="E28" s="27">
        <v>45009</v>
      </c>
      <c r="F28" s="28"/>
      <c r="G28" s="29"/>
      <c r="H28" s="30">
        <v>45009</v>
      </c>
      <c r="I28" s="31"/>
      <c r="J28" s="70"/>
      <c r="K28" s="71"/>
      <c r="L28" s="67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/>
      <c r="G29" s="29"/>
      <c r="H29" s="30">
        <v>45010</v>
      </c>
      <c r="I29" s="31"/>
      <c r="J29" s="68"/>
      <c r="K29" s="73"/>
      <c r="L29" s="67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0</v>
      </c>
      <c r="D30" s="72"/>
      <c r="E30" s="27">
        <v>45011</v>
      </c>
      <c r="F30" s="28"/>
      <c r="G30" s="29"/>
      <c r="H30" s="30">
        <v>45011</v>
      </c>
      <c r="I30" s="31"/>
      <c r="J30" s="74"/>
      <c r="K30" s="75"/>
      <c r="L30" s="76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/>
      <c r="G31" s="29"/>
      <c r="H31" s="30">
        <v>45012</v>
      </c>
      <c r="I31" s="31"/>
      <c r="J31" s="74"/>
      <c r="K31" s="78"/>
      <c r="L31" s="79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/>
      <c r="G32" s="29"/>
      <c r="H32" s="30">
        <v>45013</v>
      </c>
      <c r="I32" s="31"/>
      <c r="J32" s="74"/>
      <c r="K32" s="75"/>
      <c r="L32" s="76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/>
      <c r="G33" s="29"/>
      <c r="H33" s="30">
        <v>45014</v>
      </c>
      <c r="I33" s="31"/>
      <c r="J33" s="74"/>
      <c r="K33" s="78"/>
      <c r="L33" s="81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/>
      <c r="G34" s="29"/>
      <c r="H34" s="30">
        <v>45015</v>
      </c>
      <c r="I34" s="31"/>
      <c r="J34" s="74"/>
      <c r="K34" s="83"/>
      <c r="L34" s="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9.5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78"/>
      <c r="L38" s="81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244"/>
      <c r="L40" s="76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69">
        <f>SUM(M5:M39)</f>
        <v>1172920</v>
      </c>
      <c r="N45" s="280">
        <f>SUM(N5:N39)</f>
        <v>22720</v>
      </c>
      <c r="P45" s="98">
        <f t="shared" si="0"/>
        <v>1195640</v>
      </c>
      <c r="Q45" s="99">
        <f>SUM(Q5:Q39)</f>
        <v>1003.6699999999983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0"/>
      <c r="N46" s="28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30327</v>
      </c>
      <c r="D49" s="123"/>
      <c r="E49" s="124" t="s">
        <v>10</v>
      </c>
      <c r="F49" s="125">
        <f>SUM(F5:F48)</f>
        <v>1219639</v>
      </c>
      <c r="G49" s="123"/>
      <c r="H49" s="126" t="s">
        <v>11</v>
      </c>
      <c r="I49" s="127">
        <f>SUM(I5:I48)</f>
        <v>7384</v>
      </c>
      <c r="J49" s="128"/>
      <c r="K49" s="129" t="s">
        <v>12</v>
      </c>
      <c r="L49" s="130">
        <f>SUM(L5:L48)</f>
        <v>15716.67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82" t="s">
        <v>13</v>
      </c>
      <c r="I51" s="283"/>
      <c r="J51" s="135"/>
      <c r="K51" s="284">
        <f>I49+L49</f>
        <v>23100.67</v>
      </c>
      <c r="L51" s="285"/>
      <c r="M51" s="286">
        <f>N45+M45</f>
        <v>1195640</v>
      </c>
      <c r="N51" s="287"/>
      <c r="P51" s="36"/>
      <c r="Q51" s="9"/>
    </row>
    <row r="52" spans="1:17" ht="15.75" x14ac:dyDescent="0.25">
      <c r="D52" s="279" t="s">
        <v>14</v>
      </c>
      <c r="E52" s="279"/>
      <c r="F52" s="136">
        <f>F49-K51-C49</f>
        <v>1166211.33</v>
      </c>
      <c r="I52" s="137"/>
      <c r="J52" s="138"/>
      <c r="P52" s="36"/>
      <c r="Q52" s="9"/>
    </row>
    <row r="53" spans="1:17" ht="18.75" x14ac:dyDescent="0.3">
      <c r="D53" s="250" t="s">
        <v>15</v>
      </c>
      <c r="E53" s="250"/>
      <c r="F53" s="131">
        <v>0</v>
      </c>
      <c r="I53" s="251" t="s">
        <v>16</v>
      </c>
      <c r="J53" s="252"/>
      <c r="K53" s="253">
        <f>F55+F56+F57</f>
        <v>1166211.33</v>
      </c>
      <c r="L53" s="254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1166211.33</v>
      </c>
      <c r="H55" s="23"/>
      <c r="I55" s="146" t="s">
        <v>18</v>
      </c>
      <c r="J55" s="147"/>
      <c r="K55" s="255">
        <f>-C4</f>
        <v>-230554.55</v>
      </c>
      <c r="L55" s="256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/>
      <c r="D57" s="257" t="s">
        <v>21</v>
      </c>
      <c r="E57" s="258"/>
      <c r="F57" s="151">
        <v>0</v>
      </c>
      <c r="I57" s="259" t="s">
        <v>22</v>
      </c>
      <c r="J57" s="260"/>
      <c r="K57" s="261">
        <f>K53+K55</f>
        <v>935656.78</v>
      </c>
      <c r="L57" s="261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3" activePane="bottomLeft" state="frozen"/>
      <selection pane="bottomLeft"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5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5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5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5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5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5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6">
        <v>45012</v>
      </c>
      <c r="B43" s="248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7">
        <v>45012</v>
      </c>
      <c r="B44" s="249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7">
        <v>45013</v>
      </c>
      <c r="B45" s="249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7">
        <v>45014</v>
      </c>
      <c r="B46" s="249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7"/>
      <c r="B47" s="249"/>
      <c r="C47" s="149"/>
      <c r="D47" s="192"/>
      <c r="E47" s="100"/>
      <c r="F47" s="183">
        <f t="shared" si="0"/>
        <v>2799162.4400000004</v>
      </c>
    </row>
    <row r="48" spans="1:10" ht="23.25" customHeight="1" x14ac:dyDescent="0.25">
      <c r="A48" s="247"/>
      <c r="B48" s="249"/>
      <c r="C48" s="149"/>
      <c r="D48" s="192"/>
      <c r="E48" s="100"/>
      <c r="F48" s="183">
        <f t="shared" si="0"/>
        <v>2799162.4400000004</v>
      </c>
    </row>
    <row r="49" spans="1:6" ht="23.25" customHeight="1" x14ac:dyDescent="0.25">
      <c r="A49" s="247"/>
      <c r="B49" s="249"/>
      <c r="C49" s="149"/>
      <c r="D49" s="192"/>
      <c r="E49" s="100"/>
      <c r="F49" s="183">
        <f t="shared" si="0"/>
        <v>2799162.4400000004</v>
      </c>
    </row>
    <row r="50" spans="1:6" ht="23.25" customHeight="1" x14ac:dyDescent="0.25">
      <c r="A50" s="247"/>
      <c r="B50" s="249"/>
      <c r="C50" s="149"/>
      <c r="D50" s="192"/>
      <c r="E50" s="100"/>
      <c r="F50" s="183">
        <f t="shared" si="0"/>
        <v>2799162.4400000004</v>
      </c>
    </row>
    <row r="51" spans="1:6" ht="23.25" customHeight="1" x14ac:dyDescent="0.25">
      <c r="A51" s="247"/>
      <c r="B51" s="249"/>
      <c r="C51" s="149"/>
      <c r="D51" s="192"/>
      <c r="E51" s="100"/>
      <c r="F51" s="183">
        <f t="shared" si="0"/>
        <v>2799162.4400000004</v>
      </c>
    </row>
    <row r="52" spans="1:6" ht="23.25" customHeight="1" x14ac:dyDescent="0.25">
      <c r="A52" s="247"/>
      <c r="B52" s="249"/>
      <c r="C52" s="149"/>
      <c r="D52" s="192"/>
      <c r="E52" s="100"/>
      <c r="F52" s="183">
        <f t="shared" si="0"/>
        <v>2799162.4400000004</v>
      </c>
    </row>
    <row r="53" spans="1:6" ht="23.25" customHeight="1" x14ac:dyDescent="0.25">
      <c r="A53" s="247"/>
      <c r="B53" s="249"/>
      <c r="C53" s="149"/>
      <c r="D53" s="192"/>
      <c r="E53" s="100"/>
      <c r="F53" s="183">
        <f t="shared" si="0"/>
        <v>2799162.4400000004</v>
      </c>
    </row>
    <row r="54" spans="1:6" ht="23.25" customHeight="1" x14ac:dyDescent="0.25">
      <c r="A54" s="247"/>
      <c r="B54" s="249"/>
      <c r="C54" s="149"/>
      <c r="D54" s="192"/>
      <c r="E54" s="100"/>
      <c r="F54" s="183">
        <f t="shared" si="0"/>
        <v>2799162.4400000004</v>
      </c>
    </row>
    <row r="55" spans="1:6" ht="23.25" customHeight="1" x14ac:dyDescent="0.25">
      <c r="A55" s="247"/>
      <c r="B55" s="249"/>
      <c r="C55" s="149"/>
      <c r="D55" s="192"/>
      <c r="E55" s="100"/>
      <c r="F55" s="183">
        <f t="shared" si="0"/>
        <v>2799162.4400000004</v>
      </c>
    </row>
    <row r="56" spans="1:6" ht="23.25" customHeight="1" x14ac:dyDescent="0.25">
      <c r="A56" s="247"/>
      <c r="B56" s="249"/>
      <c r="C56" s="149"/>
      <c r="D56" s="192"/>
      <c r="E56" s="100"/>
      <c r="F56" s="183">
        <f t="shared" si="0"/>
        <v>2799162.4400000004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2799162.4400000004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2799162.4400000004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2799162.4400000004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2799162.4400000004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2799162.4400000004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2799162.4400000004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2799162.4400000004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2799162.4400000004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2799162.4400000004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2799162.4400000004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2799162.4400000004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2799162.4400000004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2799162.4400000004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2799162.4400000004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2799162.4400000004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2799162.4400000004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2799162.4400000004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2799162.4400000004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2799162.4400000004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2799162.4400000004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2799162.4400000004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2799162.4400000004</v>
      </c>
    </row>
    <row r="79" spans="1:6" ht="19.5" thickBot="1" x14ac:dyDescent="0.35">
      <c r="A79" s="201"/>
      <c r="B79" s="202"/>
      <c r="C79" s="203">
        <f>SUM(C3:C78)</f>
        <v>2799162.4400000004</v>
      </c>
      <c r="D79" s="175"/>
      <c r="E79" s="204">
        <f>SUM(E3:E78)</f>
        <v>0</v>
      </c>
      <c r="F79" s="205">
        <f>F78</f>
        <v>2799162.4400000004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2023-04-14T22:25:22Z</dcterms:modified>
</cp:coreProperties>
</file>