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4" i="14" l="1"/>
  <c r="S264" i="14"/>
  <c r="Q264" i="14"/>
  <c r="L264" i="14"/>
  <c r="N263" i="14"/>
  <c r="E263" i="14"/>
  <c r="N262" i="14"/>
  <c r="E262" i="14"/>
  <c r="N261" i="14"/>
  <c r="E261" i="14"/>
  <c r="N260" i="14"/>
  <c r="I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E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J15" i="14"/>
  <c r="E15" i="14"/>
  <c r="N14" i="14"/>
  <c r="J14" i="14"/>
  <c r="E14" i="14"/>
  <c r="N13" i="14"/>
  <c r="J13" i="14"/>
  <c r="E13" i="14"/>
  <c r="N12" i="14"/>
  <c r="J12" i="14"/>
  <c r="E12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4" i="14" l="1"/>
  <c r="N267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<sst xmlns="http://schemas.openxmlformats.org/spreadsheetml/2006/main" count="2513" uniqueCount="872">
  <si>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</si>
  <si>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</si>
  <si>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</si>
  <si>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</si>
  <si>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</si>
  <si>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</si>
  <si>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</si>
  <si>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</si>
  <si>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</si>
  <si>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</si>
  <si>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</si>
  <si>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</si>
  <si>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</si>
  <si>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</si>
  <si>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</si>
  <si>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</si>
  <si>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</si>
  <si>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</si>
  <si>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</si>
  <si>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</si>
  <si>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</si>
  <si>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</si>
  <si>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</si>
  <si>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</si>
  <si>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</si>
  <si>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</si>
  <si>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</si>
  <si>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</si>
  <si>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</si>
  <si>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</si>
  <si>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</si>
  <si>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</si>
  <si>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</si>
  <si>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</si>
  <si>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</si>
  <si>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</si>
  <si>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</si>
  <si>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</si>
  <si>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</si>
  <si>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</si>
  <si>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</si>
  <si>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</si>
  <si>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</si>
  <si>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</si>
  <si>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</si>
  <si>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</si>
  <si>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</si>
  <si>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</si>
  <si>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</si>
  <si>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</si>
  <si>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</si>
  <si>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</si>
  <si>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</si>
  <si>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</si>
  <si>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</si>
  <si>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</si>
  <si>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</si>
  <si>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</si>
  <si>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</si>
  <si>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</si>
  <si>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</si>
  <si>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</si>
  <si>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</si>
  <si>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</si>
  <si>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</si>
  <si>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</si>
  <si>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</si>
  <si>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</si>
  <si>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</si>
  <si>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</si>
  <si>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</si>
  <si>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</si>
  <si>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</si>
  <si>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</si>
  <si>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</si>
  <si>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</si>
  <si>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</si>
  <si>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</si>
  <si>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</si>
  <si>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</si>
  <si>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</si>
  <si>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</si>
  <si>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</si>
  <si>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</si>
  <si>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</si>
  <si>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</si>
  <si>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</si>
  <si>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</si>
  <si>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</si>
  <si>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</si>
  <si>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</si>
  <si>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</si>
  <si>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</si>
  <si>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</si>
  <si>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</si>
  <si>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</si>
  <si>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</si>
  <si>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</si>
  <si>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</si>
  <si>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</si>
  <si>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</si>
  <si>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</si>
  <si>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</si>
  <si>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</si>
  <si>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</si>
  <si>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</si>
  <si>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</si>
  <si>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</si>
  <si>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</si>
  <si>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</si>
  <si>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</si>
  <si>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</si>
  <si>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</si>
  <si>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</si>
  <si>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</si>
  <si>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</si>
  <si>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</si>
  <si>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</si>
  <si>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</si>
  <si>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</si>
  <si>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</si>
  <si>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</si>
  <si>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</si>
  <si>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</si>
  <si>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</si>
  <si>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</si>
  <si>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</si>
  <si>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</si>
  <si>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</si>
  <si>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</si>
  <si>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</si>
  <si>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</si>
  <si>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</si>
  <si>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</si>
  <si>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</si>
  <si>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</si>
  <si>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</si>
  <si>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</si>
  <si>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</si>
  <si>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</si>
  <si>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</si>
  <si>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</si>
  <si>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</si>
  <si>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</si>
  <si>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</si>
  <si>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</si>
  <si>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</si>
  <si>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</si>
  <si>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</si>
  <si>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</si>
  <si>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</si>
  <si>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</si>
  <si>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</si>
  <si>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</si>
  <si>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</si>
  <si>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</si>
  <si>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</si>
  <si>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</si>
  <si>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</si>
  <si>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</si>
  <si>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</si>
  <si>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</si>
  <si>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</si>
  <si>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</si>
  <si>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</si>
  <si>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</si>
  <si>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</si>
  <si>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</si>
  <si>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</si>
  <si>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</si>
  <si>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</si>
  <si>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</si>
  <si>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</si>
  <si>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</si>
  <si>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</si>
  <si>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</si>
  <si>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</si>
  <si>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</si>
  <si>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</si>
  <si>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</si>
  <si>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</si>
  <si>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</si>
  <si>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</si>
  <si>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</si>
  <si>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</si>
  <si>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</si>
  <si>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</si>
  <si>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</si>
  <si>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</si>
  <si>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</si>
  <si>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</si>
  <si>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</si>
  <si>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</si>
  <si>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</si>
  <si>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</si>
  <si>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</si>
  <si>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</si>
  <si>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</si>
  <si>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</si>
  <si>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</si>
  <si>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</si>
  <si>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</si>
  <si>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</si>
  <si>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</si>
  <si>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</si>
  <si>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</si>
  <si>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</si>
  <si>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</si>
  <si>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</si>
  <si>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</si>
  <si>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</si>
  <si>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</si>
  <si>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</si>
  <si>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</si>
  <si>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</si>
  <si>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</si>
  <si>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</si>
  <si>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</si>
  <si>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</si>
  <si>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</si>
  <si>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</si>
  <si>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</si>
  <si>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</si>
  <si>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</si>
  <si>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</si>
  <si>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</si>
  <si>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</si>
  <si>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</si>
  <si>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</si>
  <si>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</si>
  <si>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</si>
  <si>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</si>
  <si>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</si>
  <si>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</si>
  <si>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</si>
  <si>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</si>
  <si>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</si>
  <si>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</si>
  <si>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</si>
  <si>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</si>
  <si>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</si>
  <si>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</si>
  <si>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</si>
  <si>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</si>
  <si>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</si>
  <si>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</si>
  <si>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</si>
  <si>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</si>
  <si>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</si>
  <si>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</si>
  <si>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</si>
  <si>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</si>
  <si>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</si>
  <si>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</si>
  <si>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</si>
  <si>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</si>
  <si>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</si>
  <si>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</si>
  <si>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</si>
  <si>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</si>
  <si>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</si>
  <si>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</si>
  <si>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</si>
  <si>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</si>
  <si>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</si>
  <si>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</si>
  <si>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</si>
  <si>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</si>
  <si>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</si>
  <si>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</si>
  <si>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</si>
  <si>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</si>
  <si>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</si>
  <si>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</si>
  <si>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</si>
  <si>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</si>
  <si>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</si>
  <si>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</si>
  <si>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</si>
  <si>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</si>
  <si>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</si>
  <si>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</si>
  <si>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</si>
  <si>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</si>
  <si>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</si>
  <si>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</si>
  <si>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</si>
  <si>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</si>
  <si>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</si>
  <si>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</si>
  <si>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</si>
  <si>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</si>
  <si>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</si>
  <si>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</si>
  <si>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</si>
  <si>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</si>
  <si>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</si>
  <si>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</si>
  <si>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</si>
  <si>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</si>
  <si>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</si>
  <si>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</si>
  <si>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</si>
  <si>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</si>
  <si>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</si>
  <si>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</si>
  <si>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</si>
  <si>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</si>
  <si>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</si>
  <si>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</si>
  <si>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</si>
  <si>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</si>
  <si>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</si>
  <si>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</si>
  <si>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</si>
  <si>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</si>
  <si>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</si>
  <si>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</si>
  <si>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</si>
  <si>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</si>
  <si>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</si>
  <si>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</si>
  <si>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</si>
  <si>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</si>
  <si>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</si>
  <si>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</si>
  <si>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</si>
  <si>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</si>
  <si>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</si>
  <si>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</si>
  <si>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</si>
  <si>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</si>
  <si>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</si>
  <si>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</si>
  <si>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</si>
  <si>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</si>
  <si>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</si>
  <si>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</si>
  <si>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</si>
  <si>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</si>
  <si>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</si>
  <si>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</si>
  <si>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</si>
  <si>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</si>
  <si>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</si>
  <si>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</si>
  <si>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</si>
  <si>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</si>
  <si>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</si>
  <si>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</si>
  <si>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</si>
  <si>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</si>
  <si>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</si>
  <si>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</si>
  <si>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</si>
  <si>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</si>
  <si>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</si>
  <si>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</si>
  <si>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</si>
  <si>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</si>
  <si>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</si>
  <si>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</si>
  <si>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</si>
  <si>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</si>
  <si>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</si>
  <si>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</si>
  <si>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</si>
  <si>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</si>
  <si>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</si>
  <si>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</si>
  <si>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</si>
  <si>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</si>
  <si>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</si>
  <si>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</si>
  <si>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</si>
  <si>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</si>
  <si>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</si>
  <si>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</si>
  <si>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</si>
  <si>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</si>
  <si>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</si>
  <si>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</si>
  <si>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</si>
  <si>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</si>
  <si>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</si>
  <si>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</si>
  <si>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</si>
  <si>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</si>
  <si>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</si>
  <si>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</si>
  <si>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</si>
  <si>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</si>
  <si>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</si>
  <si>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</si>
  <si>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</si>
  <si>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</si>
  <si>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</si>
  <si>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</si>
  <si>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</si>
  <si>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</si>
  <si>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</si>
  <si>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</si>
  <si>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</si>
  <si>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</si>
  <si>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</si>
  <si>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</si>
  <si>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</si>
  <si>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</si>
  <si>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</si>
  <si>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</si>
  <si>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</si>
  <si>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</si>
  <si>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</si>
  <si>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</si>
  <si>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</si>
  <si>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</si>
  <si>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</si>
  <si>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</si>
  <si>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</si>
  <si>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</si>
  <si>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</si>
  <si>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</si>
  <si>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</si>
  <si>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</si>
  <si>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</si>
  <si>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</si>
  <si>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</si>
  <si>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</si>
  <si>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</si>
  <si>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</si>
  <si>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</si>
  <si>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</si>
  <si>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</si>
  <si>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</si>
  <si>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</si>
  <si>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</si>
  <si>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</si>
  <si>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</si>
  <si>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</si>
  <si>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</si>
  <si>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</si>
  <si>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</si>
  <si>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</si>
  <si>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</si>
  <si>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</si>
  <si>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</si>
  <si>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</si>
  <si>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</si>
  <si>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</si>
  <si>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</si>
  <si>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</si>
  <si>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</si>
  <si>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</si>
  <si>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</si>
  <si>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</si>
  <si>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</si>
  <si>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</si>
  <si>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</si>
  <si>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</si>
  <si>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</si>
  <si>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</si>
  <si>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</si>
  <si>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</si>
  <si>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</si>
  <si>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</si>
  <si>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</si>
  <si>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</si>
  <si>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</si>
  <si>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</si>
  <si>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</si>
  <si>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</si>
  <si>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</si>
  <si>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</si>
  <si>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</si>
  <si>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</si>
  <si>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</si>
  <si>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</si>
  <si>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</si>
  <si>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</si>
  <si>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</si>
  <si>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</si>
  <si>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</si>
  <si>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</si>
  <si>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</si>
  <si>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</si>
  <si>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</si>
  <si>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</si>
  <si>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</si>
  <si>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</si>
  <si>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</si>
  <si>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</si>
  <si>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</si>
  <si>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</si>
  <si>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</si>
  <si>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</si>
  <si>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</si>
  <si>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</si>
  <si>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</si>
  <si>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</si>
  <si>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</si>
  <si>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</si>
  <si>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</si>
  <si>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</si>
  <si>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</si>
  <si>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</si>
  <si>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</si>
  <si>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</si>
  <si>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</si>
  <si>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</si>
  <si>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</si>
  <si>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</si>
  <si>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</si>
  <si>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</si>
  <si>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</si>
  <si>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</si>
  <si>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</si>
  <si>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</si>
  <si>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</si>
  <si>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</si>
  <si>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</si>
  <si>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</si>
  <si>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</si>
  <si>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</si>
  <si>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</si>
  <si>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</si>
  <si>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</si>
  <si>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</si>
  <si>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</si>
  <si>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</si>
  <si>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</si>
  <si>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</si>
  <si>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</si>
  <si>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</si>
  <si>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</si>
  <si>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</si>
  <si>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</si>
  <si>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</si>
  <si>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</si>
  <si>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</si>
  <si>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</si>
  <si>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</si>
  <si>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</si>
  <si>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</si>
  <si>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</si>
  <si>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</si>
  <si>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</si>
  <si>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</si>
  <si>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</si>
  <si>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</si>
  <si>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</si>
  <si>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</si>
  <si>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</si>
  <si>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</si>
  <si>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</si>
  <si>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</si>
  <si>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</si>
  <si>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</si>
  <si>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</si>
  <si>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</si>
  <si>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</si>
  <si>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</si>
  <si>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</si>
  <si>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</si>
  <si>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</si>
  <si>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</si>
  <si>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</si>
  <si>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</si>
  <si>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</si>
  <si>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</si>
  <si>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</si>
  <si>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</si>
  <si>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</si>
  <si>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</si>
  <si>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</si>
  <si>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</si>
  <si>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</si>
  <si>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</si>
  <si>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</si>
  <si>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</si>
  <si>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</si>
  <si>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</si>
  <si>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</si>
  <si>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</si>
  <si>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</si>
  <si>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</si>
  <si>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</si>
  <si>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</si>
  <si>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</si>
  <si>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</si>
  <si>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</si>
  <si>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</si>
  <si>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</si>
  <si>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</si>
  <si>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</si>
  <si>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</si>
  <si>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</si>
  <si>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</si>
  <si>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</si>
  <si>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</si>
  <si>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</si>
  <si>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</si>
  <si>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</si>
  <si>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</si>
  <si>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</si>
  <si>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</si>
  <si>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</si>
  <si>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</si>
  <si>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</si>
  <si>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</si>
  <si>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</si>
  <si>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</si>
  <si>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</si>
  <si>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</si>
  <si>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</si>
  <si>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</si>
  <si>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</si>
  <si>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</si>
  <si>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</si>
  <si>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</si>
  <si>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</si>
  <si>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</si>
  <si>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</si>
  <si>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</si>
  <si>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</si>
  <si>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</si>
  <si>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</si>
  <si>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</si>
  <si>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</si>
  <si>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</si>
  <si>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</si>
  <si>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</si>
  <si>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</si>
  <si>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</si>
  <si>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</si>
  <si>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</si>
  <si>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</si>
  <si>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</si>
  <si>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</si>
  <si>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</si>
  <si>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</si>
  <si>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</si>
  <si>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</si>
  <si>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</si>
  <si>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</si>
  <si>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</si>
  <si>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</si>
  <si>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</si>
  <si>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</si>
  <si>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</si>
  <si>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</si>
  <si>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</si>
  <si>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</si>
  <si>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</si>
  <si>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</si>
  <si>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</si>
  <si>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</si>
  <si>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</si>
  <si>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</si>
  <si>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</si>
  <si>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</si>
  <si>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</si>
  <si>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</si>
  <si>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</si>
  <si>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</si>
  <si>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</si>
  <si>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</si>
  <si>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</si>
  <si>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</si>
  <si>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</si>
  <si>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</si>
  <si>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</si>
  <si>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</si>
  <si>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</si>
  <si>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</si>
  <si>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</si>
  <si>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</si>
  <si>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</si>
  <si>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</si>
  <si>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</si>
  <si>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</si>
  <si>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</si>
  <si>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</si>
  <si>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</si>
  <si>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</si>
  <si>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</si>
  <si>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</si>
  <si>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</si>
  <si>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</si>
  <si>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</si>
  <si>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</si>
  <si>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</si>
  <si>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</si>
  <si>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</si>
  <si>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</si>
  <si>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</si>
  <si>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</si>
  <si>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</si>
  <si>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</si>
  <si>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</si>
  <si>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</si>
  <si>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</si>
  <si>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</si>
  <si>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</si>
  <si>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</si>
  <si>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</si>
  <si>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</si>
  <si>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</si>
  <si>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</si>
  <si>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</si>
  <si>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</si>
  <si>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</si>
  <si>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</si>
  <si>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</si>
  <si>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</si>
  <si>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</si>
  <si>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</si>
  <si>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</si>
  <si>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</si>
  <si>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</si>
  <si>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</si>
  <si>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</si>
  <si>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</si>
  <si>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</si>
  <si>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</si>
  <si>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</si>
  <si>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</si>
  <si>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</si>
  <si>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</si>
  <si>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</si>
  <si>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</si>
  <si>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</si>
  <si>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</si>
  <si>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</si>
  <si>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</si>
  <si>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</si>
  <si>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</si>
  <si>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</si>
  <si>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</si>
  <si>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</si>
  <si>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</si>
  <si>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</si>
  <si>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</si>
  <si>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</si>
  <si>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</si>
  <si>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</si>
  <si>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</si>
  <si>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</si>
  <si>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</si>
  <si>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</si>
  <si>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</si>
  <si>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</si>
  <si>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</si>
  <si>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</si>
  <si>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</si>
  <si>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</si>
  <si>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</si>
  <si>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</si>
  <si>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</si>
  <si>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</si>
  <si>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</si>
  <si>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</si>
  <si>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</si>
  <si>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</si>
  <si>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</si>
  <si>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</si>
  <si>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</si>
  <si>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</si>
  <si>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</si>
  <si>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</si>
  <si>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</si>
  <si>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</si>
  <si>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</si>
  <si>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</si>
  <si>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</si>
  <si>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</si>
  <si>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</si>
  <si>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</si>
  <si>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</si>
  <si>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</si>
  <si>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</si>
  <si>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</si>
  <si>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</si>
  <si>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</si>
  <si>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</si>
  <si>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</si>
  <si>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</si>
  <si>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</si>
  <si>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</si>
  <si>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</si>
  <si>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</si>
  <si>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</si>
  <si>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</si>
  <si>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</si>
  <si>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</si>
  <si>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</si>
  <si>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</si>
  <si>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</si>
  <si>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</si>
  <si>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</si>
  <si>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</si>
  <si>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</si>
  <si>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</si>
  <si>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</si>
  <si>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</si>
  <si>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</si>
  <si>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</si>
  <si>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</si>
  <si>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</si>
  <si>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</si>
  <si>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</si>
  <si>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</si>
  <si>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</si>
  <si>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</si>
  <si>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</si>
  <si>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</si>
  <si>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</si>
  <si>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</si>
  <si>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</si>
  <si>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21347--</t>
  </si>
  <si>
    <t>21352--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</si>
  <si>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</si>
  <si>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</si>
  <si>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</si>
  <si>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</si>
  <si>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</si>
  <si>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</si>
  <si>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</si>
  <si>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</si>
  <si>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</si>
  <si>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</si>
  <si>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</si>
  <si>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</si>
  <si>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</si>
  <si>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</si>
  <si>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</si>
  <si>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</si>
  <si>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</si>
  <si>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</si>
  <si>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</si>
  <si>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</si>
  <si>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</si>
  <si>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</si>
  <si>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</si>
  <si>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</si>
  <si>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</si>
  <si>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</si>
  <si>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</si>
  <si>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</si>
  <si>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</si>
  <si>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</si>
  <si>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</si>
  <si>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</si>
  <si>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</si>
  <si>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</si>
  <si>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</si>
  <si>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</si>
  <si>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</si>
  <si>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</si>
  <si>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</si>
  <si>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</si>
  <si>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</si>
  <si>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</si>
  <si>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</si>
  <si>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</si>
  <si>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</si>
  <si>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</si>
  <si>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</si>
  <si>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21367--</t>
  </si>
  <si>
    <t>21377--</t>
  </si>
  <si>
    <t>21388--</t>
  </si>
  <si>
    <t>21321--7082</t>
  </si>
  <si>
    <t>21334--5001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</si>
</sst>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21" t="s">
        <v>29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8" t="s">
        <v>41</v>
      </c>
      <c r="B56" s="136" t="s">
        <v>23</v>
      </c>
      <c r="C56" s="540" t="s">
        <v>110</v>
      </c>
      <c r="D56" s="138"/>
      <c r="E56" s="40"/>
      <c r="F56" s="139">
        <v>1025.4000000000001</v>
      </c>
      <c r="G56" s="140">
        <v>44571</v>
      </c>
      <c r="H56" s="53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9"/>
      <c r="B57" s="136" t="s">
        <v>24</v>
      </c>
      <c r="C57" s="541"/>
      <c r="D57" s="138"/>
      <c r="E57" s="40"/>
      <c r="F57" s="139">
        <v>319</v>
      </c>
      <c r="G57" s="140">
        <v>44571</v>
      </c>
      <c r="H57" s="53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8" t="s">
        <v>41</v>
      </c>
      <c r="B58" s="136" t="s">
        <v>23</v>
      </c>
      <c r="C58" s="540" t="s">
        <v>129</v>
      </c>
      <c r="D58" s="138"/>
      <c r="E58" s="40"/>
      <c r="F58" s="139">
        <v>833.8</v>
      </c>
      <c r="G58" s="140">
        <v>44578</v>
      </c>
      <c r="H58" s="53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34" t="s">
        <v>59</v>
      </c>
      <c r="P58" s="53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9"/>
      <c r="B59" s="136" t="s">
        <v>24</v>
      </c>
      <c r="C59" s="541"/>
      <c r="D59" s="138"/>
      <c r="E59" s="40"/>
      <c r="F59" s="139">
        <v>220</v>
      </c>
      <c r="G59" s="140">
        <v>44578</v>
      </c>
      <c r="H59" s="53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35"/>
      <c r="P59" s="53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30" t="s">
        <v>41</v>
      </c>
      <c r="B60" s="136" t="s">
        <v>23</v>
      </c>
      <c r="C60" s="52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3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34" t="s">
        <v>59</v>
      </c>
      <c r="P60" s="53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31"/>
      <c r="B61" s="136" t="s">
        <v>24</v>
      </c>
      <c r="C61" s="529"/>
      <c r="D61" s="145"/>
      <c r="E61" s="40">
        <f t="shared" si="2"/>
        <v>0</v>
      </c>
      <c r="F61" s="139">
        <v>231.6</v>
      </c>
      <c r="G61" s="140">
        <v>44585</v>
      </c>
      <c r="H61" s="53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35"/>
      <c r="P61" s="53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54"/>
      <c r="D63" s="145"/>
      <c r="E63" s="40">
        <f t="shared" si="2"/>
        <v>0</v>
      </c>
      <c r="F63" s="139"/>
      <c r="G63" s="140"/>
      <c r="H63" s="55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55"/>
      <c r="D64" s="148"/>
      <c r="E64" s="40">
        <f t="shared" si="2"/>
        <v>0</v>
      </c>
      <c r="F64" s="139"/>
      <c r="G64" s="140"/>
      <c r="H64" s="55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46"/>
      <c r="P68" s="55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47"/>
      <c r="P69" s="55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6"/>
      <c r="P82" s="54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47"/>
      <c r="P83" s="54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46"/>
      <c r="P84" s="54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47"/>
      <c r="P85" s="54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50"/>
      <c r="M90" s="55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50"/>
      <c r="M91" s="55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46"/>
      <c r="P97" s="54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47"/>
      <c r="P98" s="54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44" t="s">
        <v>26</v>
      </c>
      <c r="G262" s="544"/>
      <c r="H262" s="54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3"/>
  <sheetViews>
    <sheetView workbookViewId="0">
      <pane xSplit="10" ySplit="3" topLeftCell="P4" activePane="bottomRight" state="frozen"/>
      <selection pane="topRight" activeCell="K1" sqref="K1"/>
      <selection pane="bottomLeft" activeCell="A4" sqref="A4"/>
      <selection pane="bottomRight" activeCell="R10" sqref="R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847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520" t="s">
        <v>14</v>
      </c>
      <c r="T3" s="519" t="s">
        <v>853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848</v>
      </c>
      <c r="B4" s="37" t="s">
        <v>72</v>
      </c>
      <c r="C4" s="38"/>
      <c r="D4" s="39"/>
      <c r="E4" s="40">
        <f t="shared" ref="E4:E53" si="0">D4*F4</f>
        <v>0</v>
      </c>
      <c r="F4" s="41">
        <v>22790</v>
      </c>
      <c r="G4" s="42">
        <v>44837</v>
      </c>
      <c r="H4" s="517" t="s">
        <v>867</v>
      </c>
      <c r="I4" s="44">
        <v>23410</v>
      </c>
      <c r="J4" s="45">
        <f t="shared" ref="J4:J151" si="1">I4-F4</f>
        <v>620</v>
      </c>
      <c r="K4" s="46">
        <v>46</v>
      </c>
      <c r="L4" s="47"/>
      <c r="M4" s="47"/>
      <c r="N4" s="48">
        <f t="shared" ref="N4:N115" si="2">K4*I4</f>
        <v>1076860</v>
      </c>
      <c r="O4" s="506"/>
      <c r="P4" s="362"/>
      <c r="Q4" s="49">
        <v>27007</v>
      </c>
      <c r="R4" s="50">
        <v>44841</v>
      </c>
      <c r="S4" s="51">
        <v>28000</v>
      </c>
      <c r="T4" s="92" t="s">
        <v>852</v>
      </c>
      <c r="U4" s="53"/>
      <c r="V4" s="54"/>
      <c r="W4" s="55"/>
      <c r="X4" s="56">
        <v>0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867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507"/>
      <c r="P5" s="364"/>
      <c r="Q5" s="66">
        <v>0</v>
      </c>
      <c r="R5" s="67">
        <v>44841</v>
      </c>
      <c r="S5" s="51">
        <v>0</v>
      </c>
      <c r="T5" s="92" t="s">
        <v>852</v>
      </c>
      <c r="U5" s="53"/>
      <c r="V5" s="54"/>
      <c r="W5" s="53"/>
      <c r="X5" s="56">
        <v>0</v>
      </c>
    </row>
    <row r="6" spans="1:24" ht="30.75" customHeight="1" thickTop="1" thickBot="1" x14ac:dyDescent="0.35">
      <c r="A6" s="57" t="s">
        <v>848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868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/>
      <c r="P6" s="364"/>
      <c r="Q6" s="66">
        <v>27007</v>
      </c>
      <c r="R6" s="67">
        <v>44841</v>
      </c>
      <c r="S6" s="51">
        <v>28000</v>
      </c>
      <c r="T6" s="92" t="s">
        <v>854</v>
      </c>
      <c r="U6" s="53"/>
      <c r="V6" s="54"/>
      <c r="W6" s="68"/>
      <c r="X6" s="56">
        <v>0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868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363"/>
      <c r="P7" s="364"/>
      <c r="Q7" s="66">
        <v>0</v>
      </c>
      <c r="R7" s="67">
        <v>44841</v>
      </c>
      <c r="S7" s="51">
        <v>0</v>
      </c>
      <c r="T7" s="92" t="s">
        <v>854</v>
      </c>
      <c r="U7" s="53"/>
      <c r="V7" s="54"/>
      <c r="W7" s="53"/>
      <c r="X7" s="56">
        <v>0</v>
      </c>
    </row>
    <row r="8" spans="1:24" ht="31.5" customHeight="1" thickTop="1" thickBot="1" x14ac:dyDescent="0.35">
      <c r="A8" s="57" t="s">
        <v>849</v>
      </c>
      <c r="B8" s="58" t="s">
        <v>850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869</v>
      </c>
      <c r="I8" s="64">
        <v>15010</v>
      </c>
      <c r="J8" s="45">
        <f t="shared" si="1"/>
        <v>-920</v>
      </c>
      <c r="K8" s="46">
        <v>46</v>
      </c>
      <c r="L8" s="65"/>
      <c r="M8" s="65"/>
      <c r="N8" s="48">
        <f t="shared" si="2"/>
        <v>690460</v>
      </c>
      <c r="O8" s="89"/>
      <c r="P8" s="90"/>
      <c r="Q8" s="66">
        <v>19410</v>
      </c>
      <c r="R8" s="67">
        <v>44841</v>
      </c>
      <c r="S8" s="51">
        <v>28000</v>
      </c>
      <c r="T8" s="92" t="s">
        <v>859</v>
      </c>
      <c r="U8" s="53"/>
      <c r="V8" s="54"/>
      <c r="W8" s="53"/>
      <c r="X8" s="56">
        <v>0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869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/>
      <c r="P9" s="90"/>
      <c r="Q9" s="66">
        <v>0</v>
      </c>
      <c r="R9" s="67">
        <v>44841</v>
      </c>
      <c r="S9" s="51">
        <v>0</v>
      </c>
      <c r="T9" s="92" t="s">
        <v>859</v>
      </c>
      <c r="U9" s="53"/>
      <c r="V9" s="54"/>
      <c r="W9" s="53"/>
      <c r="X9" s="56">
        <v>0</v>
      </c>
    </row>
    <row r="10" spans="1:24" ht="27.75" customHeight="1" thickTop="1" thickBot="1" x14ac:dyDescent="0.35">
      <c r="A10" s="71"/>
      <c r="B10" s="58"/>
      <c r="C10" s="59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508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71"/>
      <c r="B11" s="58"/>
      <c r="C11" s="59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365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71"/>
      <c r="B12" s="58"/>
      <c r="C12" s="39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365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4" customHeight="1" thickTop="1" thickBot="1" x14ac:dyDescent="0.35">
      <c r="A13" s="71"/>
      <c r="B13" s="58"/>
      <c r="C13" s="393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31.5" customHeight="1" thickTop="1" thickBot="1" x14ac:dyDescent="0.35">
      <c r="A14" s="71"/>
      <c r="B14" s="58"/>
      <c r="C14" s="59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6.25" customHeight="1" thickTop="1" thickBot="1" x14ac:dyDescent="0.35">
      <c r="A15" s="73"/>
      <c r="B15" s="58"/>
      <c r="C15" s="59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71"/>
      <c r="B16" s="58"/>
      <c r="C16" s="74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8.5" customHeight="1" thickTop="1" thickBot="1" x14ac:dyDescent="0.35">
      <c r="A17" s="511"/>
      <c r="B17" s="512"/>
      <c r="C17" s="59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7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33.75" customHeight="1" thickTop="1" thickBot="1" x14ac:dyDescent="0.35">
      <c r="A18" s="81"/>
      <c r="B18" s="58"/>
      <c r="C18" s="59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0" customHeight="1" thickTop="1" thickBot="1" x14ac:dyDescent="0.35">
      <c r="A19" s="78"/>
      <c r="B19" s="58"/>
      <c r="C19" s="513"/>
      <c r="D19" s="514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79"/>
      <c r="R19" s="67"/>
      <c r="S19" s="51"/>
      <c r="T19" s="92"/>
      <c r="U19" s="53"/>
      <c r="V19" s="54"/>
      <c r="W19" s="53"/>
      <c r="X19" s="56">
        <v>0</v>
      </c>
    </row>
    <row r="20" spans="1:24" ht="27" customHeight="1" thickTop="1" thickBot="1" x14ac:dyDescent="0.35">
      <c r="A20" s="80"/>
      <c r="B20" s="58"/>
      <c r="C20" s="513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2.5" customHeight="1" thickTop="1" thickBot="1" x14ac:dyDescent="0.35">
      <c r="A21" s="78"/>
      <c r="B21" s="58"/>
      <c r="C21" s="59"/>
      <c r="D21" s="60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56"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82"/>
      <c r="B26" s="58"/>
      <c r="C26" s="5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82"/>
      <c r="B27" s="58"/>
      <c r="C27" s="5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56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56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4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0"/>
        <v>0</v>
      </c>
      <c r="F53" s="121"/>
      <c r="G53" s="122"/>
      <c r="H53" s="123"/>
      <c r="I53" s="124"/>
      <c r="J53" s="45">
        <f t="shared" si="1"/>
        <v>0</v>
      </c>
      <c r="K53" s="125"/>
      <c r="L53" s="126"/>
      <c r="M53" s="126"/>
      <c r="N53" s="48">
        <f t="shared" si="2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515"/>
      <c r="D54" s="138"/>
      <c r="E54" s="40"/>
      <c r="F54" s="352"/>
      <c r="G54" s="163"/>
      <c r="H54" s="350"/>
      <c r="I54" s="352"/>
      <c r="J54" s="45">
        <f t="shared" si="1"/>
        <v>0</v>
      </c>
      <c r="K54" s="46"/>
      <c r="L54" s="65"/>
      <c r="M54" s="65"/>
      <c r="N54" s="48">
        <f t="shared" si="2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1"/>
        <v>0</v>
      </c>
      <c r="K55" s="46"/>
      <c r="L55" s="65"/>
      <c r="M55" s="65"/>
      <c r="N55" s="48">
        <f t="shared" si="2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516"/>
      <c r="D56" s="14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855</v>
      </c>
      <c r="B61" s="156"/>
      <c r="C61" s="151"/>
      <c r="D61" s="148"/>
      <c r="E61" s="60"/>
      <c r="F61" s="139"/>
      <c r="G61" s="140"/>
      <c r="H61" s="141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75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222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/>
      <c r="B65" s="156"/>
      <c r="C65" s="160"/>
      <c r="D65" s="148"/>
      <c r="E65" s="60"/>
      <c r="F65" s="139"/>
      <c r="G65" s="140"/>
      <c r="H65" s="63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135"/>
      <c r="B66" s="161"/>
      <c r="C66" s="157"/>
      <c r="D66" s="148"/>
      <c r="E66" s="60"/>
      <c r="F66" s="139"/>
      <c r="G66" s="140"/>
      <c r="H66" s="466"/>
      <c r="I66" s="139"/>
      <c r="J66" s="45">
        <f t="shared" ref="J66:J69" si="3">I66-F66</f>
        <v>0</v>
      </c>
      <c r="K66" s="46"/>
      <c r="L66" s="65"/>
      <c r="M66" s="65"/>
      <c r="N66" s="48">
        <f t="shared" ref="N66:N69" si="4"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0"/>
      <c r="B67" s="156"/>
      <c r="C67" s="167"/>
      <c r="D67" s="151"/>
      <c r="E67" s="60"/>
      <c r="F67" s="139"/>
      <c r="G67" s="140"/>
      <c r="H67" s="358"/>
      <c r="I67" s="139"/>
      <c r="J67" s="45">
        <f t="shared" si="3"/>
        <v>0</v>
      </c>
      <c r="K67" s="46"/>
      <c r="L67" s="65"/>
      <c r="M67" s="65"/>
      <c r="N67" s="48">
        <f t="shared" si="4"/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1"/>
        <v>0</v>
      </c>
      <c r="K70" s="46"/>
      <c r="L70" s="65"/>
      <c r="M70" s="65"/>
      <c r="N70" s="48">
        <f t="shared" si="2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1"/>
        <v>0</v>
      </c>
      <c r="K78" s="46"/>
      <c r="L78" s="65"/>
      <c r="M78" s="65"/>
      <c r="N78" s="48">
        <f t="shared" si="2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1"/>
        <v>0</v>
      </c>
      <c r="K79" s="7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ref="E83:E148" si="5">D83*F83</f>
        <v>0</v>
      </c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5"/>
        <v>0</v>
      </c>
      <c r="F84" s="139"/>
      <c r="G84" s="140"/>
      <c r="H84" s="141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5"/>
        <v>0</v>
      </c>
      <c r="F87" s="64"/>
      <c r="G87" s="62"/>
      <c r="H87" s="63"/>
      <c r="I87" s="64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550"/>
      <c r="M88" s="551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50"/>
      <c r="M89" s="55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177"/>
      <c r="M90" s="17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65"/>
      <c r="M92" s="65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546"/>
      <c r="P95" s="54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47"/>
      <c r="P96" s="54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5"/>
        <v>0</v>
      </c>
      <c r="F110" s="44"/>
      <c r="G110" s="42"/>
      <c r="H110" s="517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ref="N116:N179" si="6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5"/>
        <v>0</v>
      </c>
      <c r="F123" s="64"/>
      <c r="G123" s="62"/>
      <c r="H123" s="184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93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5"/>
        <v>0</v>
      </c>
      <c r="F131" s="64"/>
      <c r="G131" s="62"/>
      <c r="H131" s="184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8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5"/>
        <v>0</v>
      </c>
      <c r="F146" s="64"/>
      <c r="G146" s="62"/>
      <c r="H146" s="196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5"/>
        <v>0</v>
      </c>
      <c r="F147" s="64"/>
      <c r="G147" s="202"/>
      <c r="H147" s="203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ref="E149:E218" si="7">D149*F149</f>
        <v>0</v>
      </c>
      <c r="F149" s="64"/>
      <c r="G149" s="205"/>
      <c r="H149" s="203"/>
      <c r="I149" s="64"/>
      <c r="J149" s="45">
        <f t="shared" si="1"/>
        <v>0</v>
      </c>
      <c r="K149" s="206"/>
      <c r="L149" s="65"/>
      <c r="M149" s="65" t="s">
        <v>25</v>
      </c>
      <c r="N149" s="48">
        <f t="shared" si="6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7"/>
        <v>0</v>
      </c>
      <c r="F151" s="64"/>
      <c r="G151" s="205"/>
      <c r="H151" s="208"/>
      <c r="I151" s="64"/>
      <c r="J151" s="45">
        <f t="shared" si="1"/>
        <v>0</v>
      </c>
      <c r="K151" s="76"/>
      <c r="L151" s="65"/>
      <c r="M151" s="65"/>
      <c r="N151" s="48">
        <f t="shared" si="6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7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6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6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7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6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6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7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7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7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7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7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7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9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7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7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ref="J216:J259" si="10">I216-F216</f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ref="E219:E263" si="11">D219*F219</f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1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11"/>
        <v>0</v>
      </c>
      <c r="F237" s="64"/>
      <c r="G237" s="205"/>
      <c r="H237" s="63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11"/>
        <v>0</v>
      </c>
      <c r="F241" s="64"/>
      <c r="G241" s="205"/>
      <c r="H241" s="222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260"/>
      <c r="I243" s="61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ref="N244:N263" si="12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1"/>
        <v>0</v>
      </c>
      <c r="F248" s="44"/>
      <c r="G248" s="264"/>
      <c r="H248" s="265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222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1"/>
        <v>0</v>
      </c>
      <c r="F252" s="238"/>
      <c r="G252" s="205"/>
      <c r="H252" s="239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75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1"/>
        <v>0</v>
      </c>
      <c r="F256" s="238"/>
      <c r="G256" s="205"/>
      <c r="H256" s="277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1"/>
        <v>0</v>
      </c>
      <c r="H257" s="283"/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6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1"/>
        <v>#VALUE!</v>
      </c>
      <c r="F260" s="544" t="s">
        <v>26</v>
      </c>
      <c r="G260" s="544"/>
      <c r="H260" s="545"/>
      <c r="I260" s="287">
        <f>SUM(I4:I259)</f>
        <v>76835</v>
      </c>
      <c r="J260" s="288"/>
      <c r="K260" s="284"/>
      <c r="L260" s="289"/>
      <c r="M260" s="284"/>
      <c r="N260" s="48">
        <f t="shared" si="12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1"/>
        <v>0</v>
      </c>
      <c r="I261" s="292"/>
      <c r="J261" s="288"/>
      <c r="K261" s="284"/>
      <c r="L261" s="289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1"/>
        <v>0</v>
      </c>
      <c r="J262" s="281"/>
      <c r="K262" s="284"/>
      <c r="L262" s="284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98"/>
      <c r="N263" s="48">
        <f t="shared" si="12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3534410</v>
      </c>
      <c r="O264" s="308"/>
      <c r="Q264" s="309">
        <f>SUM(Q4:Q263)</f>
        <v>73424</v>
      </c>
      <c r="R264" s="8"/>
      <c r="S264" s="310">
        <f>SUM(S17:S263)</f>
        <v>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3607834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104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6" t="s">
        <v>41</v>
      </c>
      <c r="B55" s="136" t="s">
        <v>23</v>
      </c>
      <c r="C55" s="540" t="s">
        <v>160</v>
      </c>
      <c r="D55" s="138"/>
      <c r="E55" s="40"/>
      <c r="F55" s="139">
        <v>1331.6</v>
      </c>
      <c r="G55" s="140">
        <v>44599</v>
      </c>
      <c r="H55" s="55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7"/>
      <c r="B56" s="136" t="s">
        <v>24</v>
      </c>
      <c r="C56" s="541"/>
      <c r="D56" s="145"/>
      <c r="E56" s="40"/>
      <c r="F56" s="139">
        <v>194.4</v>
      </c>
      <c r="G56" s="140">
        <v>44599</v>
      </c>
      <c r="H56" s="55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58" t="s">
        <v>41</v>
      </c>
      <c r="B57" s="136" t="s">
        <v>24</v>
      </c>
      <c r="C57" s="560" t="s">
        <v>162</v>
      </c>
      <c r="D57" s="145"/>
      <c r="E57" s="40"/>
      <c r="F57" s="139">
        <v>344</v>
      </c>
      <c r="G57" s="140">
        <v>44606</v>
      </c>
      <c r="H57" s="55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46" t="s">
        <v>59</v>
      </c>
      <c r="P57" s="55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59"/>
      <c r="B58" s="136" t="s">
        <v>23</v>
      </c>
      <c r="C58" s="561"/>
      <c r="D58" s="145"/>
      <c r="E58" s="40"/>
      <c r="F58" s="139">
        <v>627.6</v>
      </c>
      <c r="G58" s="140">
        <v>44606</v>
      </c>
      <c r="H58" s="55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62"/>
      <c r="P58" s="56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5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5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6"/>
      <c r="P79" s="54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7"/>
      <c r="P80" s="54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4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4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50"/>
      <c r="M87" s="55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50"/>
      <c r="M88" s="55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46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47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44" t="s">
        <v>26</v>
      </c>
      <c r="G259" s="544"/>
      <c r="H259" s="54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189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6" t="s">
        <v>41</v>
      </c>
      <c r="B55" s="395" t="s">
        <v>24</v>
      </c>
      <c r="C55" s="540" t="s">
        <v>229</v>
      </c>
      <c r="D55" s="108"/>
      <c r="E55" s="60"/>
      <c r="F55" s="139">
        <v>181.6</v>
      </c>
      <c r="G55" s="140">
        <v>44627</v>
      </c>
      <c r="H55" s="569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6" t="s">
        <v>59</v>
      </c>
      <c r="P55" s="55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68"/>
      <c r="B56" s="395" t="s">
        <v>24</v>
      </c>
      <c r="C56" s="541"/>
      <c r="D56" s="148"/>
      <c r="E56" s="60"/>
      <c r="F56" s="139">
        <v>967</v>
      </c>
      <c r="G56" s="140">
        <v>44627</v>
      </c>
      <c r="H56" s="570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7"/>
      <c r="P56" s="55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30" t="s">
        <v>41</v>
      </c>
      <c r="B58" s="150" t="s">
        <v>24</v>
      </c>
      <c r="C58" s="579" t="s">
        <v>319</v>
      </c>
      <c r="D58" s="145"/>
      <c r="E58" s="60"/>
      <c r="F58" s="139">
        <v>332.6</v>
      </c>
      <c r="G58" s="140">
        <v>44648</v>
      </c>
      <c r="H58" s="577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34" t="s">
        <v>59</v>
      </c>
      <c r="P58" s="53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31"/>
      <c r="B59" s="150" t="s">
        <v>23</v>
      </c>
      <c r="C59" s="580"/>
      <c r="D59" s="145"/>
      <c r="E59" s="60"/>
      <c r="F59" s="139">
        <v>719</v>
      </c>
      <c r="G59" s="140">
        <v>44648</v>
      </c>
      <c r="H59" s="578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5"/>
      <c r="P59" s="53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71" t="s">
        <v>106</v>
      </c>
      <c r="B62" s="156" t="s">
        <v>237</v>
      </c>
      <c r="C62" s="573" t="s">
        <v>238</v>
      </c>
      <c r="D62" s="148"/>
      <c r="E62" s="60"/>
      <c r="F62" s="139">
        <v>152.6</v>
      </c>
      <c r="G62" s="140">
        <v>44622</v>
      </c>
      <c r="H62" s="575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46" t="s">
        <v>61</v>
      </c>
      <c r="P62" s="55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72"/>
      <c r="B63" s="156" t="s">
        <v>239</v>
      </c>
      <c r="C63" s="574"/>
      <c r="D63" s="148"/>
      <c r="E63" s="60"/>
      <c r="F63" s="139">
        <v>204.8</v>
      </c>
      <c r="G63" s="140">
        <v>44622</v>
      </c>
      <c r="H63" s="576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47"/>
      <c r="P63" s="55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6"/>
      <c r="P79" s="54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7"/>
      <c r="P80" s="54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4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4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50"/>
      <c r="M87" s="55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50"/>
      <c r="M88" s="55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6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7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44" t="s">
        <v>26</v>
      </c>
      <c r="G259" s="544"/>
      <c r="H259" s="54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288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ht="15.75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6" t="s">
        <v>111</v>
      </c>
      <c r="B64" s="156" t="s">
        <v>464</v>
      </c>
      <c r="C64" s="573" t="s">
        <v>465</v>
      </c>
      <c r="D64" s="151"/>
      <c r="E64" s="60"/>
      <c r="F64" s="139">
        <v>302.5</v>
      </c>
      <c r="G64" s="446">
        <v>44681</v>
      </c>
      <c r="H64" s="58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83" t="s">
        <v>59</v>
      </c>
      <c r="P64" s="58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68"/>
      <c r="B65" s="156" t="s">
        <v>240</v>
      </c>
      <c r="C65" s="574"/>
      <c r="D65" s="151"/>
      <c r="E65" s="60"/>
      <c r="F65" s="139">
        <v>508</v>
      </c>
      <c r="G65" s="446">
        <v>44681</v>
      </c>
      <c r="H65" s="58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84"/>
      <c r="P65" s="58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6"/>
      <c r="P79" s="54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7"/>
      <c r="P80" s="54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4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4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50"/>
      <c r="M87" s="55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50"/>
      <c r="M88" s="55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6"/>
      <c r="P94" s="54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7"/>
      <c r="P95" s="54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44" t="s">
        <v>26</v>
      </c>
      <c r="G259" s="544"/>
      <c r="H259" s="54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402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50"/>
      <c r="M87" s="55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50"/>
      <c r="M88" s="55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6"/>
      <c r="P94" s="54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7"/>
      <c r="P95" s="54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44" t="s">
        <v>26</v>
      </c>
      <c r="G259" s="544"/>
      <c r="H259" s="54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482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91" t="s">
        <v>41</v>
      </c>
      <c r="B55" s="462" t="s">
        <v>23</v>
      </c>
      <c r="C55" s="59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3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95" t="s">
        <v>59</v>
      </c>
      <c r="P55" s="59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92"/>
      <c r="B56" s="136" t="s">
        <v>600</v>
      </c>
      <c r="C56" s="594"/>
      <c r="D56" s="108"/>
      <c r="E56" s="40"/>
      <c r="F56" s="447">
        <v>130.6</v>
      </c>
      <c r="G56" s="140">
        <v>44718</v>
      </c>
      <c r="H56" s="53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6"/>
      <c r="P56" s="59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7" t="s">
        <v>59</v>
      </c>
      <c r="P65" s="58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88"/>
      <c r="P66" s="59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0"/>
      <c r="M89" s="55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0"/>
      <c r="M90" s="55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6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7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44" t="s">
        <v>26</v>
      </c>
      <c r="G261" s="544"/>
      <c r="H261" s="54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571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6" t="s">
        <v>41</v>
      </c>
      <c r="B55" s="395" t="s">
        <v>23</v>
      </c>
      <c r="C55" s="540" t="s">
        <v>663</v>
      </c>
      <c r="D55" s="108"/>
      <c r="E55" s="60"/>
      <c r="F55" s="139">
        <v>1114</v>
      </c>
      <c r="G55" s="608">
        <v>44760</v>
      </c>
      <c r="H55" s="53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46" t="s">
        <v>159</v>
      </c>
      <c r="P55" s="55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05"/>
      <c r="B56" s="395" t="s">
        <v>24</v>
      </c>
      <c r="C56" s="606"/>
      <c r="D56" s="148"/>
      <c r="E56" s="60"/>
      <c r="F56" s="139">
        <v>265.60000000000002</v>
      </c>
      <c r="G56" s="609"/>
      <c r="H56" s="610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47"/>
      <c r="P56" s="553"/>
      <c r="Q56" s="146"/>
      <c r="R56" s="117"/>
      <c r="S56" s="92"/>
      <c r="T56" s="92"/>
      <c r="U56" s="53"/>
      <c r="V56" s="54"/>
    </row>
    <row r="57" spans="1:24" ht="26.25" customHeight="1" x14ac:dyDescent="0.3">
      <c r="A57" s="613" t="s">
        <v>41</v>
      </c>
      <c r="B57" s="136" t="s">
        <v>23</v>
      </c>
      <c r="C57" s="579" t="s">
        <v>664</v>
      </c>
      <c r="D57" s="145"/>
      <c r="E57" s="60"/>
      <c r="F57" s="472">
        <f>199+360.8</f>
        <v>559.79999999999995</v>
      </c>
      <c r="G57" s="611">
        <v>44767</v>
      </c>
      <c r="H57" s="603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46" t="s">
        <v>59</v>
      </c>
      <c r="P57" s="55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14"/>
      <c r="B58" s="136" t="s">
        <v>665</v>
      </c>
      <c r="C58" s="580"/>
      <c r="D58" s="145"/>
      <c r="E58" s="60"/>
      <c r="F58" s="472">
        <v>74.400000000000006</v>
      </c>
      <c r="G58" s="612"/>
      <c r="H58" s="604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47"/>
      <c r="P58" s="55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6" t="s">
        <v>579</v>
      </c>
      <c r="B67" s="156" t="s">
        <v>585</v>
      </c>
      <c r="C67" s="540" t="s">
        <v>586</v>
      </c>
      <c r="D67" s="151"/>
      <c r="E67" s="60"/>
      <c r="F67" s="139">
        <v>58855</v>
      </c>
      <c r="G67" s="140">
        <v>44748</v>
      </c>
      <c r="H67" s="55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599" t="s">
        <v>59</v>
      </c>
      <c r="P67" s="58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05"/>
      <c r="B68" s="156" t="s">
        <v>588</v>
      </c>
      <c r="C68" s="606"/>
      <c r="D68" s="151"/>
      <c r="E68" s="60"/>
      <c r="F68" s="139">
        <v>28199</v>
      </c>
      <c r="G68" s="140">
        <v>44748</v>
      </c>
      <c r="H68" s="607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00"/>
      <c r="P68" s="602"/>
      <c r="Q68" s="147"/>
      <c r="R68" s="117"/>
      <c r="S68" s="158"/>
      <c r="T68" s="52"/>
      <c r="U68" s="53"/>
      <c r="V68" s="54"/>
    </row>
    <row r="69" spans="1:22" ht="18" thickBot="1" x14ac:dyDescent="0.35">
      <c r="A69" s="568"/>
      <c r="B69" s="156" t="s">
        <v>589</v>
      </c>
      <c r="C69" s="541"/>
      <c r="D69" s="151"/>
      <c r="E69" s="60"/>
      <c r="F69" s="139">
        <v>26810</v>
      </c>
      <c r="G69" s="140">
        <v>44748</v>
      </c>
      <c r="H69" s="55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01"/>
      <c r="P69" s="59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0"/>
      <c r="M89" s="55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0"/>
      <c r="M90" s="55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6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7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44" t="s">
        <v>26</v>
      </c>
      <c r="G261" s="544"/>
      <c r="H261" s="54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17" activePane="bottomRight" state="frozen"/>
      <selection pane="topRight" activeCell="I1" sqref="I1"/>
      <selection pane="bottomLeft" activeCell="A4" sqref="A4"/>
      <selection pane="bottomRight" activeCell="D3" sqref="D1:D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654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820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820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820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820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820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825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820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826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820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827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820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6" t="s">
        <v>41</v>
      </c>
      <c r="B55" s="395" t="s">
        <v>23</v>
      </c>
      <c r="C55" s="540" t="s">
        <v>473</v>
      </c>
      <c r="D55" s="108"/>
      <c r="E55" s="60"/>
      <c r="F55" s="139">
        <v>967</v>
      </c>
      <c r="G55" s="140">
        <v>44774</v>
      </c>
      <c r="H55" s="53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46" t="s">
        <v>59</v>
      </c>
      <c r="P55" s="55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68"/>
      <c r="B56" s="395" t="s">
        <v>665</v>
      </c>
      <c r="C56" s="541"/>
      <c r="D56" s="148"/>
      <c r="E56" s="60"/>
      <c r="F56" s="139">
        <v>75</v>
      </c>
      <c r="G56" s="163">
        <v>44774</v>
      </c>
      <c r="H56" s="610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47"/>
      <c r="P56" s="553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30" t="s">
        <v>41</v>
      </c>
      <c r="B58" s="395" t="s">
        <v>24</v>
      </c>
      <c r="C58" s="560" t="s">
        <v>750</v>
      </c>
      <c r="D58" s="148"/>
      <c r="E58" s="60"/>
      <c r="F58" s="472">
        <v>133.19999999999999</v>
      </c>
      <c r="G58" s="611">
        <v>44788</v>
      </c>
      <c r="H58" s="615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34" t="s">
        <v>59</v>
      </c>
      <c r="P58" s="536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31"/>
      <c r="B59" s="395" t="s">
        <v>23</v>
      </c>
      <c r="C59" s="561"/>
      <c r="D59" s="148"/>
      <c r="E59" s="60"/>
      <c r="F59" s="472">
        <v>999.8</v>
      </c>
      <c r="G59" s="612"/>
      <c r="H59" s="616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35"/>
      <c r="P59" s="537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5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5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5" t="s">
        <v>106</v>
      </c>
      <c r="B65" s="156" t="s">
        <v>153</v>
      </c>
      <c r="C65" s="160" t="s">
        <v>793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5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781</v>
      </c>
      <c r="D66" s="148"/>
      <c r="E66" s="60"/>
      <c r="F66" s="139">
        <v>7205</v>
      </c>
      <c r="G66" s="140">
        <v>44793</v>
      </c>
      <c r="H66" s="425" t="s">
        <v>782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5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788</v>
      </c>
      <c r="C67" s="157" t="s">
        <v>787</v>
      </c>
      <c r="D67" s="148"/>
      <c r="E67" s="60"/>
      <c r="F67" s="139">
        <v>29401</v>
      </c>
      <c r="G67" s="140">
        <v>44796</v>
      </c>
      <c r="H67" s="466" t="s">
        <v>789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5" t="s">
        <v>790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3" t="s">
        <v>783</v>
      </c>
      <c r="D68" s="151"/>
      <c r="E68" s="60"/>
      <c r="F68" s="139">
        <v>127.56</v>
      </c>
      <c r="G68" s="140">
        <v>44803</v>
      </c>
      <c r="H68" s="358" t="s">
        <v>784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5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4" t="s">
        <v>785</v>
      </c>
      <c r="D69" s="151"/>
      <c r="E69" s="60"/>
      <c r="F69" s="139">
        <v>248.28</v>
      </c>
      <c r="G69" s="140">
        <v>44803</v>
      </c>
      <c r="H69" s="358" t="s">
        <v>786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2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803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50"/>
      <c r="M89" s="55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50"/>
      <c r="M90" s="55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6"/>
      <c r="P96" s="54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7"/>
      <c r="P97" s="54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44" t="s">
        <v>26</v>
      </c>
      <c r="G261" s="544"/>
      <c r="H261" s="545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P55:P56"/>
    <mergeCell ref="P58:P59"/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K17" activePane="bottomRight" state="frozen"/>
      <selection pane="topRight" activeCell="H1" sqref="H1"/>
      <selection pane="bottomLeft" activeCell="A4" sqref="A4"/>
      <selection pane="bottomRight" activeCell="O27" sqref="O27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21" t="s">
        <v>732</v>
      </c>
      <c r="B1" s="521"/>
      <c r="C1" s="521"/>
      <c r="D1" s="521"/>
      <c r="E1" s="521"/>
      <c r="F1" s="521"/>
      <c r="G1" s="521"/>
      <c r="H1" s="521"/>
      <c r="I1" s="521"/>
      <c r="J1" s="521"/>
      <c r="K1" s="345"/>
      <c r="L1" s="345"/>
      <c r="M1" s="345"/>
      <c r="N1" s="345"/>
      <c r="O1" s="346"/>
      <c r="S1" s="564" t="s">
        <v>142</v>
      </c>
      <c r="T1" s="564"/>
      <c r="U1" s="6" t="s">
        <v>0</v>
      </c>
      <c r="V1" s="7" t="s">
        <v>1</v>
      </c>
      <c r="W1" s="522" t="s">
        <v>2</v>
      </c>
      <c r="X1" s="523"/>
    </row>
    <row r="2" spans="1:24" thickBot="1" x14ac:dyDescent="0.3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347"/>
      <c r="L2" s="347"/>
      <c r="M2" s="347"/>
      <c r="N2" s="348"/>
      <c r="O2" s="349"/>
      <c r="Q2" s="10"/>
      <c r="R2" s="11"/>
      <c r="S2" s="565"/>
      <c r="T2" s="56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4" t="s">
        <v>15</v>
      </c>
      <c r="P3" s="52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828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/>
      <c r="V4" s="54"/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829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/>
      <c r="V5" s="54"/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829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/>
      <c r="V6" s="54"/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830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/>
      <c r="V7" s="54"/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830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/>
      <c r="V8" s="54"/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831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/>
      <c r="V9" s="54"/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831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/>
      <c r="V10" s="54"/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832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/>
      <c r="V11" s="54"/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833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/>
      <c r="V12" s="54"/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833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/>
      <c r="V13" s="54"/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834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/>
      <c r="V14" s="54"/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835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/>
      <c r="V15" s="54"/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836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851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/>
      <c r="V16" s="54"/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837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824</v>
      </c>
      <c r="S17" s="51">
        <v>0</v>
      </c>
      <c r="T17" s="92" t="s">
        <v>211</v>
      </c>
      <c r="U17" s="53"/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838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862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821</v>
      </c>
      <c r="U18" s="53"/>
      <c r="V18" s="54"/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839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863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822</v>
      </c>
      <c r="U19" s="53"/>
      <c r="V19" s="54"/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839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864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822</v>
      </c>
      <c r="U20" s="53"/>
      <c r="V20" s="54"/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840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865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823</v>
      </c>
      <c r="U21" s="53"/>
      <c r="V21" s="54"/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840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866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823</v>
      </c>
      <c r="U22" s="53"/>
      <c r="V22" s="54"/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842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870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"/>
      <c r="V23" s="54"/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841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860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"/>
      <c r="V24" s="54"/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843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861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"/>
      <c r="V25" s="54"/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843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871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"/>
      <c r="V26" s="54"/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844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818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/>
      <c r="P27" s="379"/>
      <c r="Q27" s="79">
        <v>26900</v>
      </c>
      <c r="R27" s="67">
        <v>44834</v>
      </c>
      <c r="S27" s="91">
        <v>28000</v>
      </c>
      <c r="T27" s="92" t="s">
        <v>812</v>
      </c>
      <c r="U27" s="53"/>
      <c r="V27" s="54"/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844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818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/>
      <c r="P28" s="379"/>
      <c r="Q28" s="66">
        <v>0</v>
      </c>
      <c r="R28" s="67">
        <v>44834</v>
      </c>
      <c r="S28" s="91">
        <v>0</v>
      </c>
      <c r="T28" s="92" t="s">
        <v>812</v>
      </c>
      <c r="U28" s="53"/>
      <c r="V28" s="54"/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845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819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/>
      <c r="P29" s="379"/>
      <c r="Q29" s="410">
        <v>26900</v>
      </c>
      <c r="R29" s="95">
        <v>44834</v>
      </c>
      <c r="S29" s="91">
        <v>28000</v>
      </c>
      <c r="T29" s="92" t="s">
        <v>813</v>
      </c>
      <c r="U29" s="53"/>
      <c r="V29" s="54"/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846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819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/>
      <c r="P30" s="427"/>
      <c r="Q30" s="94">
        <v>0</v>
      </c>
      <c r="R30" s="95">
        <v>44834</v>
      </c>
      <c r="S30" s="91">
        <v>0</v>
      </c>
      <c r="T30" s="92" t="s">
        <v>813</v>
      </c>
      <c r="U30" s="53"/>
      <c r="V30" s="54"/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856</v>
      </c>
      <c r="D68" s="151"/>
      <c r="E68" s="60"/>
      <c r="F68" s="139">
        <v>9163.57</v>
      </c>
      <c r="G68" s="140">
        <v>44820</v>
      </c>
      <c r="H68" s="358" t="s">
        <v>857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858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617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617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617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617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617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61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617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617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50"/>
      <c r="M88" s="55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50"/>
      <c r="M89" s="55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6"/>
      <c r="P95" s="54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7"/>
      <c r="P96" s="54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44" t="s">
        <v>26</v>
      </c>
      <c r="G260" s="544"/>
      <c r="H260" s="545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2022-10-19T17:51:05Z</dcterms:modified>
</cp:coreProperties>
</file>