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0" windowWidth="16605" windowHeight="10920" firstSheet="3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7" l="1"/>
  <c r="M15" i="7"/>
  <c r="M14" i="7"/>
  <c r="M13" i="7"/>
  <c r="M12" i="7"/>
  <c r="U12" i="7"/>
  <c r="M10" i="7" l="1"/>
  <c r="L5" i="7" l="1"/>
  <c r="P5" i="7" s="1"/>
  <c r="Q5" i="7" s="1"/>
  <c r="I5" i="7"/>
  <c r="N74" i="8"/>
  <c r="F74" i="8"/>
  <c r="F37" i="8"/>
  <c r="F38" i="8" s="1"/>
  <c r="K74" i="8"/>
  <c r="C74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L50" i="7" l="1"/>
  <c r="K52" i="7" s="1"/>
  <c r="F53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<sst xmlns="http://schemas.openxmlformats.org/spreadsheetml/2006/main" count="459" uniqueCount="229">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</sst>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9" fontId="3" fillId="0" borderId="0" xfId="0" applyNumberFormat="1" applyFont="1" applyFill="1" applyBorder="1" applyAlignment="1">
      <alignment horizontal="center"/>
    </xf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6600FF"/>
      <color rgb="FF66FFFF"/>
      <color rgb="FF00FF00"/>
      <color rgb="FF00FF99"/>
      <color rgb="FF99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53"/>
      <c r="C1" s="355" t="s">
        <v>25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19" ht="16.5" thickBot="1" x14ac:dyDescent="0.3">
      <c r="B2" s="354"/>
      <c r="C2" s="3"/>
      <c r="H2" s="5"/>
      <c r="I2" s="6"/>
      <c r="J2" s="7"/>
      <c r="L2" s="8"/>
      <c r="M2" s="6"/>
      <c r="N2" s="9"/>
    </row>
    <row r="3" spans="1:19" ht="21.75" thickBot="1" x14ac:dyDescent="0.35">
      <c r="B3" s="357" t="s">
        <v>0</v>
      </c>
      <c r="C3" s="358"/>
      <c r="D3" s="10"/>
      <c r="E3" s="11"/>
      <c r="F3" s="11"/>
      <c r="H3" s="359" t="s">
        <v>26</v>
      </c>
      <c r="I3" s="35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60" t="s">
        <v>2</v>
      </c>
      <c r="F4" s="361"/>
      <c r="H4" s="362" t="s">
        <v>3</v>
      </c>
      <c r="I4" s="363"/>
      <c r="J4" s="19"/>
      <c r="K4" s="166"/>
      <c r="L4" s="20"/>
      <c r="M4" s="21" t="s">
        <v>4</v>
      </c>
      <c r="N4" s="22" t="s">
        <v>5</v>
      </c>
      <c r="P4" s="334" t="s">
        <v>6</v>
      </c>
      <c r="Q4" s="33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36">
        <f>SUM(M5:M38)</f>
        <v>247061</v>
      </c>
      <c r="N39" s="33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37"/>
      <c r="N40" s="33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40" t="s">
        <v>11</v>
      </c>
      <c r="I52" s="341"/>
      <c r="J52" s="100"/>
      <c r="K52" s="342">
        <f>I50+L50</f>
        <v>53873.49</v>
      </c>
      <c r="L52" s="343"/>
      <c r="M52" s="344">
        <f>N39+M39</f>
        <v>419924</v>
      </c>
      <c r="N52" s="345"/>
      <c r="P52" s="34"/>
      <c r="Q52" s="9"/>
    </row>
    <row r="53" spans="1:17" ht="15.75" x14ac:dyDescent="0.25">
      <c r="D53" s="346" t="s">
        <v>12</v>
      </c>
      <c r="E53" s="34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46" t="s">
        <v>95</v>
      </c>
      <c r="E54" s="346"/>
      <c r="F54" s="96">
        <v>-549976.4</v>
      </c>
      <c r="I54" s="347" t="s">
        <v>13</v>
      </c>
      <c r="J54" s="348"/>
      <c r="K54" s="349">
        <f>F56+F57+F58</f>
        <v>-24577.400000000023</v>
      </c>
      <c r="L54" s="35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51">
        <f>-C4</f>
        <v>0</v>
      </c>
      <c r="L56" s="35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29" t="s">
        <v>18</v>
      </c>
      <c r="E58" s="330"/>
      <c r="F58" s="113">
        <v>567389.35</v>
      </c>
      <c r="I58" s="331" t="s">
        <v>97</v>
      </c>
      <c r="J58" s="332"/>
      <c r="K58" s="333">
        <f>K54+K56</f>
        <v>-24577.400000000023</v>
      </c>
      <c r="L58" s="33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36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36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C34" workbookViewId="0">
      <selection activeCell="F57" sqref="F5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53"/>
      <c r="C1" s="355" t="s">
        <v>208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5" ht="16.5" thickBot="1" x14ac:dyDescent="0.3">
      <c r="B2" s="3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357" t="s">
        <v>0</v>
      </c>
      <c r="C3" s="358"/>
      <c r="D3" s="10"/>
      <c r="E3" s="11"/>
      <c r="F3" s="11"/>
      <c r="H3" s="359" t="s">
        <v>26</v>
      </c>
      <c r="I3" s="359"/>
      <c r="K3" s="165"/>
      <c r="L3" s="13"/>
      <c r="M3" s="14"/>
      <c r="P3" s="38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60" t="s">
        <v>2</v>
      </c>
      <c r="F4" s="361"/>
      <c r="H4" s="362" t="s">
        <v>3</v>
      </c>
      <c r="I4" s="363"/>
      <c r="J4" s="19"/>
      <c r="K4" s="166"/>
      <c r="L4" s="20"/>
      <c r="M4" s="21" t="s">
        <v>4</v>
      </c>
      <c r="N4" s="22" t="s">
        <v>5</v>
      </c>
      <c r="P4" s="384"/>
      <c r="Q4" s="288" t="s">
        <v>209</v>
      </c>
      <c r="W4" s="366" t="s">
        <v>124</v>
      </c>
      <c r="X4" s="36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366"/>
      <c r="X5" s="36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370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371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372"/>
      <c r="X21" s="37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373"/>
      <c r="X23" s="37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373"/>
      <c r="X24" s="37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374"/>
      <c r="X25" s="37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374"/>
      <c r="X26" s="37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367"/>
      <c r="X27" s="368"/>
      <c r="Y27" s="36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368"/>
      <c r="X28" s="368"/>
      <c r="Y28" s="36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385">
        <f t="shared" ref="M36" si="4">SUM(M5:M35)</f>
        <v>321168.83</v>
      </c>
      <c r="N36" s="387">
        <f t="shared" ref="N36" si="5">SUM(N5:N35)</f>
        <v>467016</v>
      </c>
      <c r="O36" s="277"/>
      <c r="P36" s="278">
        <v>0</v>
      </c>
      <c r="Q36" s="389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386"/>
      <c r="N37" s="388"/>
      <c r="O37" s="277"/>
      <c r="P37" s="278">
        <v>0</v>
      </c>
      <c r="Q37" s="39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40" t="s">
        <v>11</v>
      </c>
      <c r="I52" s="341"/>
      <c r="J52" s="100"/>
      <c r="K52" s="342">
        <f>I50+L50</f>
        <v>71911.59</v>
      </c>
      <c r="L52" s="375"/>
      <c r="M52" s="273"/>
      <c r="N52" s="273"/>
      <c r="P52" s="34"/>
      <c r="Q52" s="13"/>
    </row>
    <row r="53" spans="1:17" ht="16.5" thickBot="1" x14ac:dyDescent="0.3">
      <c r="D53" s="346" t="s">
        <v>12</v>
      </c>
      <c r="E53" s="346"/>
      <c r="F53" s="315">
        <f>F50-K52-C50</f>
        <v>-25952.549999999814</v>
      </c>
      <c r="I53" s="102"/>
      <c r="J53" s="103"/>
    </row>
    <row r="54" spans="1:17" ht="18.75" x14ac:dyDescent="0.3">
      <c r="D54" s="376" t="s">
        <v>95</v>
      </c>
      <c r="E54" s="376"/>
      <c r="F54" s="111">
        <v>-706888.38</v>
      </c>
      <c r="I54" s="347" t="s">
        <v>13</v>
      </c>
      <c r="J54" s="348"/>
      <c r="K54" s="349">
        <f>F56+F57+F58</f>
        <v>1308778.3500000003</v>
      </c>
      <c r="L54" s="349"/>
      <c r="M54" s="377" t="s">
        <v>211</v>
      </c>
      <c r="N54" s="378"/>
      <c r="O54" s="378"/>
      <c r="P54" s="378"/>
      <c r="Q54" s="379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80"/>
      <c r="N55" s="381"/>
      <c r="O55" s="381"/>
      <c r="P55" s="381"/>
      <c r="Q55" s="38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51">
        <f>-C4</f>
        <v>-567389.35</v>
      </c>
      <c r="L56" s="35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29" t="s">
        <v>18</v>
      </c>
      <c r="E58" s="330"/>
      <c r="F58" s="113">
        <v>2142307.62</v>
      </c>
      <c r="I58" s="331" t="s">
        <v>198</v>
      </c>
      <c r="J58" s="332"/>
      <c r="K58" s="333">
        <f>K54+K56</f>
        <v>741389.00000000035</v>
      </c>
      <c r="L58" s="33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F32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391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392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I1" workbookViewId="0">
      <selection activeCell="M16" sqref="M16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353"/>
      <c r="C1" s="355" t="s">
        <v>208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5" ht="16.5" thickBot="1" x14ac:dyDescent="0.3">
      <c r="B2" s="354"/>
      <c r="C2" s="3"/>
      <c r="H2" s="5"/>
      <c r="I2" s="6"/>
      <c r="J2" s="7"/>
      <c r="L2" s="8"/>
      <c r="M2" s="6"/>
      <c r="N2" s="9"/>
    </row>
    <row r="3" spans="1:25" ht="21.75" thickBot="1" x14ac:dyDescent="0.35">
      <c r="B3" s="357" t="s">
        <v>0</v>
      </c>
      <c r="C3" s="358"/>
      <c r="D3" s="10"/>
      <c r="E3" s="11"/>
      <c r="F3" s="11"/>
      <c r="H3" s="359" t="s">
        <v>26</v>
      </c>
      <c r="I3" s="359"/>
      <c r="K3" s="165"/>
      <c r="L3" s="13"/>
      <c r="M3" s="14"/>
      <c r="P3" s="383" t="s">
        <v>6</v>
      </c>
      <c r="R3" s="39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360" t="s">
        <v>2</v>
      </c>
      <c r="F4" s="361"/>
      <c r="H4" s="362" t="s">
        <v>3</v>
      </c>
      <c r="I4" s="363"/>
      <c r="J4" s="19"/>
      <c r="K4" s="166"/>
      <c r="L4" s="20"/>
      <c r="M4" s="21" t="s">
        <v>4</v>
      </c>
      <c r="N4" s="22" t="s">
        <v>5</v>
      </c>
      <c r="P4" s="384"/>
      <c r="Q4" s="326" t="s">
        <v>217</v>
      </c>
      <c r="R4" s="394"/>
      <c r="W4" s="366" t="s">
        <v>124</v>
      </c>
      <c r="X4" s="36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22"/>
      <c r="P5" s="34">
        <f>N5+M5+L5+I5+C5</f>
        <v>68001.14</v>
      </c>
      <c r="Q5" s="395">
        <f>P5-F5</f>
        <v>0.13999999999941792</v>
      </c>
      <c r="R5" s="327">
        <v>1146750</v>
      </c>
      <c r="S5" s="328" t="s">
        <v>213</v>
      </c>
      <c r="W5" s="366"/>
      <c r="X5" s="36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95">
        <f>P6-F6</f>
        <v>0</v>
      </c>
      <c r="R6" s="323">
        <v>0</v>
      </c>
      <c r="S6" s="147"/>
      <c r="U6" s="39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21">
        <f t="shared" ref="Q7:Q35" si="1">P7-F7</f>
        <v>0.30000000000291038</v>
      </c>
      <c r="R7" s="323">
        <v>0</v>
      </c>
      <c r="S7" s="147"/>
      <c r="U7" s="39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21">
        <f t="shared" si="1"/>
        <v>0.20999999999185093</v>
      </c>
      <c r="R8" s="323">
        <v>0</v>
      </c>
      <c r="S8" s="147"/>
      <c r="U8" s="39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21">
        <f t="shared" si="1"/>
        <v>0</v>
      </c>
      <c r="R9" s="323">
        <v>0</v>
      </c>
      <c r="S9" s="147"/>
      <c r="U9" s="39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21">
        <f t="shared" si="1"/>
        <v>-0.38999999999941792</v>
      </c>
      <c r="R10" s="323">
        <v>0</v>
      </c>
      <c r="S10" s="147"/>
      <c r="U10" s="39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21">
        <f t="shared" si="1"/>
        <v>0</v>
      </c>
      <c r="R11" s="323">
        <v>0</v>
      </c>
      <c r="S11" s="147"/>
      <c r="U11" s="39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98" t="s">
        <v>225</v>
      </c>
      <c r="P12" s="39">
        <f t="shared" si="2"/>
        <v>69062</v>
      </c>
      <c r="Q12" s="321">
        <f t="shared" si="1"/>
        <v>0</v>
      </c>
      <c r="R12" s="323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21">
        <f t="shared" si="1"/>
        <v>0</v>
      </c>
      <c r="R13" s="323">
        <v>0</v>
      </c>
      <c r="S13" s="320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21">
        <f t="shared" si="1"/>
        <v>-0.19999999999708962</v>
      </c>
      <c r="R14" s="323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21">
        <f t="shared" si="1"/>
        <v>0</v>
      </c>
      <c r="R15" s="323">
        <v>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32523</v>
      </c>
      <c r="P16" s="39">
        <f t="shared" si="0"/>
        <v>142593</v>
      </c>
      <c r="Q16" s="321">
        <f t="shared" si="1"/>
        <v>49100</v>
      </c>
      <c r="R16" s="323">
        <v>0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/>
      <c r="D17" s="42"/>
      <c r="E17" s="27">
        <v>44548</v>
      </c>
      <c r="F17" s="28"/>
      <c r="G17" s="2"/>
      <c r="H17" s="36">
        <v>44548</v>
      </c>
      <c r="I17" s="30"/>
      <c r="J17" s="37"/>
      <c r="K17" s="38"/>
      <c r="L17" s="45"/>
      <c r="M17" s="32">
        <v>0</v>
      </c>
      <c r="N17" s="33">
        <v>0</v>
      </c>
      <c r="P17" s="39">
        <f t="shared" si="0"/>
        <v>0</v>
      </c>
      <c r="Q17" s="321">
        <f t="shared" si="1"/>
        <v>0</v>
      </c>
      <c r="R17" s="323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/>
      <c r="D18" s="35"/>
      <c r="E18" s="27">
        <v>44549</v>
      </c>
      <c r="F18" s="28"/>
      <c r="G18" s="2"/>
      <c r="H18" s="36">
        <v>44549</v>
      </c>
      <c r="I18" s="30"/>
      <c r="J18" s="37"/>
      <c r="K18" s="170"/>
      <c r="L18" s="39"/>
      <c r="M18" s="32">
        <v>0</v>
      </c>
      <c r="N18" s="33">
        <v>0</v>
      </c>
      <c r="P18" s="39">
        <f t="shared" si="0"/>
        <v>0</v>
      </c>
      <c r="Q18" s="321">
        <f t="shared" si="1"/>
        <v>0</v>
      </c>
      <c r="R18" s="323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/>
      <c r="D19" s="35"/>
      <c r="E19" s="27">
        <v>44550</v>
      </c>
      <c r="F19" s="28"/>
      <c r="G19" s="2"/>
      <c r="H19" s="36">
        <v>44550</v>
      </c>
      <c r="I19" s="30"/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21">
        <f t="shared" si="1"/>
        <v>0</v>
      </c>
      <c r="R19" s="323">
        <v>0</v>
      </c>
      <c r="S19" s="147"/>
      <c r="W19" s="370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/>
      <c r="D20" s="35"/>
      <c r="E20" s="27">
        <v>44551</v>
      </c>
      <c r="F20" s="28"/>
      <c r="G20" s="2"/>
      <c r="H20" s="36">
        <v>44551</v>
      </c>
      <c r="I20" s="30"/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21">
        <f t="shared" si="1"/>
        <v>0</v>
      </c>
      <c r="R20" s="323">
        <v>0</v>
      </c>
      <c r="S20" s="147"/>
      <c r="W20" s="371"/>
      <c r="X20" s="269"/>
      <c r="Y20" s="233"/>
    </row>
    <row r="21" spans="1:26" ht="18" thickBot="1" x14ac:dyDescent="0.35">
      <c r="A21" s="23"/>
      <c r="B21" s="24">
        <v>44552</v>
      </c>
      <c r="C21" s="25"/>
      <c r="D21" s="35"/>
      <c r="E21" s="27">
        <v>44552</v>
      </c>
      <c r="F21" s="28"/>
      <c r="G21" s="2"/>
      <c r="H21" s="36">
        <v>44552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1">
        <f t="shared" si="1"/>
        <v>0</v>
      </c>
      <c r="R21" s="323">
        <v>0</v>
      </c>
      <c r="S21" s="147"/>
      <c r="W21" s="372"/>
      <c r="X21" s="372"/>
      <c r="Y21" s="233"/>
      <c r="Z21" s="128"/>
    </row>
    <row r="22" spans="1:26" ht="18" thickBot="1" x14ac:dyDescent="0.35">
      <c r="A22" s="23"/>
      <c r="B22" s="24">
        <v>44553</v>
      </c>
      <c r="C22" s="25"/>
      <c r="D22" s="35"/>
      <c r="E22" s="27">
        <v>44553</v>
      </c>
      <c r="F22" s="28"/>
      <c r="G22" s="2"/>
      <c r="H22" s="36">
        <v>44553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1">
        <f t="shared" si="1"/>
        <v>0</v>
      </c>
      <c r="R22" s="323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/>
      <c r="D23" s="35"/>
      <c r="E23" s="27">
        <v>44554</v>
      </c>
      <c r="F23" s="28"/>
      <c r="G23" s="2"/>
      <c r="H23" s="36">
        <v>44554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1">
        <f t="shared" si="1"/>
        <v>0</v>
      </c>
      <c r="R23" s="323">
        <v>0</v>
      </c>
      <c r="S23" s="147"/>
      <c r="W23" s="373"/>
      <c r="X23" s="373"/>
      <c r="Y23" s="233"/>
      <c r="Z23" s="128"/>
    </row>
    <row r="24" spans="1:26" ht="18" thickBot="1" x14ac:dyDescent="0.35">
      <c r="A24" s="23"/>
      <c r="B24" s="24">
        <v>44555</v>
      </c>
      <c r="C24" s="25"/>
      <c r="D24" s="35"/>
      <c r="E24" s="27">
        <v>44555</v>
      </c>
      <c r="F24" s="28"/>
      <c r="G24" s="2"/>
      <c r="H24" s="36">
        <v>44555</v>
      </c>
      <c r="I24" s="30"/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21">
        <f t="shared" si="1"/>
        <v>0</v>
      </c>
      <c r="R24" s="323">
        <v>0</v>
      </c>
      <c r="S24" s="147"/>
      <c r="W24" s="373"/>
      <c r="X24" s="373"/>
      <c r="Y24" s="233"/>
      <c r="Z24" s="128"/>
    </row>
    <row r="25" spans="1:26" ht="19.5" thickBot="1" x14ac:dyDescent="0.35">
      <c r="A25" s="23"/>
      <c r="B25" s="24">
        <v>44556</v>
      </c>
      <c r="C25" s="25"/>
      <c r="D25" s="35"/>
      <c r="E25" s="27">
        <v>44556</v>
      </c>
      <c r="F25" s="28"/>
      <c r="G25" s="2"/>
      <c r="H25" s="36">
        <v>44556</v>
      </c>
      <c r="I25" s="30"/>
      <c r="J25" s="53"/>
      <c r="K25" s="38"/>
      <c r="L25" s="54"/>
      <c r="M25" s="32">
        <v>0</v>
      </c>
      <c r="N25" s="33">
        <v>0</v>
      </c>
      <c r="P25" s="285">
        <f t="shared" si="0"/>
        <v>0</v>
      </c>
      <c r="Q25" s="321">
        <f t="shared" si="1"/>
        <v>0</v>
      </c>
      <c r="R25" s="323">
        <v>0</v>
      </c>
      <c r="W25" s="374"/>
      <c r="X25" s="374"/>
      <c r="Y25" s="233"/>
      <c r="Z25" s="128"/>
    </row>
    <row r="26" spans="1:26" ht="19.5" thickBot="1" x14ac:dyDescent="0.35">
      <c r="A26" s="23"/>
      <c r="B26" s="24">
        <v>44557</v>
      </c>
      <c r="C26" s="25"/>
      <c r="D26" s="35"/>
      <c r="E26" s="27">
        <v>44557</v>
      </c>
      <c r="F26" s="28"/>
      <c r="G26" s="2"/>
      <c r="H26" s="36">
        <v>44557</v>
      </c>
      <c r="I26" s="30"/>
      <c r="J26" s="37"/>
      <c r="K26" s="173"/>
      <c r="L26" s="45"/>
      <c r="M26" s="32">
        <v>0</v>
      </c>
      <c r="N26" s="33">
        <v>0</v>
      </c>
      <c r="P26" s="286">
        <f t="shared" si="0"/>
        <v>0</v>
      </c>
      <c r="Q26" s="321">
        <f t="shared" si="1"/>
        <v>0</v>
      </c>
      <c r="R26" s="323">
        <v>0</v>
      </c>
      <c r="W26" s="374"/>
      <c r="X26" s="374"/>
      <c r="Y26" s="233"/>
      <c r="Z26" s="128"/>
    </row>
    <row r="27" spans="1:26" ht="18" thickBot="1" x14ac:dyDescent="0.35">
      <c r="A27" s="23"/>
      <c r="B27" s="24">
        <v>44558</v>
      </c>
      <c r="C27" s="25"/>
      <c r="D27" s="42"/>
      <c r="E27" s="27">
        <v>44558</v>
      </c>
      <c r="F27" s="28"/>
      <c r="G27" s="2"/>
      <c r="H27" s="36">
        <v>44558</v>
      </c>
      <c r="I27" s="30"/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21">
        <f t="shared" si="1"/>
        <v>0</v>
      </c>
      <c r="R27" s="323">
        <v>0</v>
      </c>
      <c r="W27" s="367"/>
      <c r="X27" s="368"/>
      <c r="Y27" s="369"/>
      <c r="Z27" s="128"/>
    </row>
    <row r="28" spans="1:26" ht="18" thickBot="1" x14ac:dyDescent="0.35">
      <c r="A28" s="23"/>
      <c r="B28" s="24">
        <v>44559</v>
      </c>
      <c r="C28" s="25"/>
      <c r="D28" s="42"/>
      <c r="E28" s="27">
        <v>44559</v>
      </c>
      <c r="F28" s="28"/>
      <c r="G28" s="2"/>
      <c r="H28" s="36">
        <v>44559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21">
        <f t="shared" si="1"/>
        <v>0</v>
      </c>
      <c r="R28" s="323">
        <v>0</v>
      </c>
      <c r="W28" s="368"/>
      <c r="X28" s="368"/>
      <c r="Y28" s="369"/>
      <c r="Z28" s="128"/>
    </row>
    <row r="29" spans="1:26" ht="18" thickBot="1" x14ac:dyDescent="0.35">
      <c r="A29" s="23"/>
      <c r="B29" s="24">
        <v>44560</v>
      </c>
      <c r="C29" s="25"/>
      <c r="D29" s="58"/>
      <c r="E29" s="27">
        <v>44560</v>
      </c>
      <c r="F29" s="28"/>
      <c r="G29" s="2"/>
      <c r="H29" s="36">
        <v>44560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21">
        <f t="shared" si="1"/>
        <v>0</v>
      </c>
      <c r="R29" s="323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/>
      <c r="D30" s="58"/>
      <c r="E30" s="27">
        <v>44561</v>
      </c>
      <c r="F30" s="28"/>
      <c r="G30" s="2"/>
      <c r="H30" s="36">
        <v>44561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21">
        <f t="shared" si="1"/>
        <v>0</v>
      </c>
      <c r="R30" s="324"/>
      <c r="X30" s="225"/>
      <c r="Y30" s="227"/>
    </row>
    <row r="31" spans="1:26" ht="18" thickBot="1" x14ac:dyDescent="0.35">
      <c r="A31" s="23"/>
      <c r="B31" s="24">
        <v>44562</v>
      </c>
      <c r="C31" s="25"/>
      <c r="D31" s="64"/>
      <c r="E31" s="27">
        <v>44562</v>
      </c>
      <c r="F31" s="28"/>
      <c r="G31" s="2"/>
      <c r="H31" s="36">
        <v>44562</v>
      </c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9">
        <f t="shared" si="1"/>
        <v>0</v>
      </c>
      <c r="R31" s="325"/>
    </row>
    <row r="32" spans="1:26" ht="18" thickBot="1" x14ac:dyDescent="0.35">
      <c r="A32" s="23"/>
      <c r="B32" s="24">
        <v>44563</v>
      </c>
      <c r="C32" s="25"/>
      <c r="D32" s="64"/>
      <c r="E32" s="27">
        <v>44563</v>
      </c>
      <c r="F32" s="28"/>
      <c r="G32" s="2"/>
      <c r="H32" s="36">
        <v>44563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9">
        <f t="shared" si="1"/>
        <v>0</v>
      </c>
      <c r="R32" s="228"/>
    </row>
    <row r="33" spans="1:18" ht="18" thickBot="1" x14ac:dyDescent="0.35">
      <c r="A33" s="23"/>
      <c r="B33" s="24">
        <v>44564</v>
      </c>
      <c r="C33" s="25"/>
      <c r="D33" s="65"/>
      <c r="E33" s="27">
        <v>44564</v>
      </c>
      <c r="F33" s="28"/>
      <c r="G33" s="2"/>
      <c r="H33" s="36">
        <v>44564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385">
        <f t="shared" ref="M36" si="4">SUM(M5:M35)</f>
        <v>314247.8</v>
      </c>
      <c r="N36" s="387">
        <f t="shared" ref="N36" si="5">SUM(N5:N35)</f>
        <v>355711</v>
      </c>
      <c r="O36" s="277"/>
      <c r="P36" s="278">
        <v>0</v>
      </c>
      <c r="Q36" s="389">
        <f t="shared" ref="Q36" si="6">SUM(Q5:Q35)</f>
        <v>49100.06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386"/>
      <c r="N37" s="388"/>
      <c r="O37" s="277"/>
      <c r="P37" s="278">
        <v>0</v>
      </c>
      <c r="Q37" s="39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932473.06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247318.62</v>
      </c>
      <c r="D50" s="88"/>
      <c r="E50" s="89" t="s">
        <v>8</v>
      </c>
      <c r="F50" s="90">
        <f>SUM(F5:F49)</f>
        <v>883373</v>
      </c>
      <c r="G50" s="88"/>
      <c r="H50" s="91" t="s">
        <v>9</v>
      </c>
      <c r="I50" s="92">
        <f>SUM(I5:I49)</f>
        <v>12538.5</v>
      </c>
      <c r="J50" s="93"/>
      <c r="K50" s="94" t="s">
        <v>10</v>
      </c>
      <c r="L50" s="95">
        <f>SUM(L5:L49)</f>
        <v>2657.14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40" t="s">
        <v>11</v>
      </c>
      <c r="I52" s="341"/>
      <c r="J52" s="100"/>
      <c r="K52" s="342">
        <f>I50+L50</f>
        <v>15195.64</v>
      </c>
      <c r="L52" s="375"/>
      <c r="M52" s="273"/>
      <c r="N52" s="273"/>
      <c r="P52" s="34"/>
      <c r="Q52" s="13"/>
    </row>
    <row r="53" spans="1:17" ht="16.5" thickBot="1" x14ac:dyDescent="0.3">
      <c r="D53" s="346" t="s">
        <v>12</v>
      </c>
      <c r="E53" s="346"/>
      <c r="F53" s="315">
        <f>F50-K52-C50</f>
        <v>620858.74</v>
      </c>
      <c r="I53" s="102"/>
      <c r="J53" s="103"/>
    </row>
    <row r="54" spans="1:17" ht="18.75" x14ac:dyDescent="0.3">
      <c r="D54" s="376" t="s">
        <v>95</v>
      </c>
      <c r="E54" s="376"/>
      <c r="F54" s="111">
        <v>-706888.38</v>
      </c>
      <c r="I54" s="347" t="s">
        <v>13</v>
      </c>
      <c r="J54" s="348"/>
      <c r="K54" s="349">
        <f>F56+F57+F58</f>
        <v>1955581.6400000001</v>
      </c>
      <c r="L54" s="349"/>
      <c r="M54" s="377" t="s">
        <v>211</v>
      </c>
      <c r="N54" s="378"/>
      <c r="O54" s="378"/>
      <c r="P54" s="378"/>
      <c r="Q54" s="379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80"/>
      <c r="N55" s="381"/>
      <c r="O55" s="381"/>
      <c r="P55" s="381"/>
      <c r="Q55" s="382"/>
    </row>
    <row r="56" spans="1:17" ht="19.5" thickTop="1" x14ac:dyDescent="0.3">
      <c r="C56" s="4" t="s">
        <v>7</v>
      </c>
      <c r="E56" s="98" t="s">
        <v>14</v>
      </c>
      <c r="F56" s="96">
        <f>SUM(F53:F55)</f>
        <v>-250754.98</v>
      </c>
      <c r="H56" s="23"/>
      <c r="I56" s="108" t="s">
        <v>15</v>
      </c>
      <c r="J56" s="109"/>
      <c r="K56" s="351">
        <f>-C4</f>
        <v>-567389.35</v>
      </c>
      <c r="L56" s="352"/>
    </row>
    <row r="57" spans="1:17" ht="16.5" thickBot="1" x14ac:dyDescent="0.3">
      <c r="D57" s="110" t="s">
        <v>16</v>
      </c>
      <c r="E57" s="98" t="s">
        <v>17</v>
      </c>
      <c r="F57" s="111">
        <v>64029</v>
      </c>
    </row>
    <row r="58" spans="1:17" ht="20.25" thickTop="1" thickBot="1" x14ac:dyDescent="0.35">
      <c r="C58" s="112">
        <v>44535</v>
      </c>
      <c r="D58" s="329" t="s">
        <v>18</v>
      </c>
      <c r="E58" s="330"/>
      <c r="F58" s="113">
        <v>2142307.62</v>
      </c>
      <c r="I58" s="331" t="s">
        <v>198</v>
      </c>
      <c r="J58" s="332"/>
      <c r="K58" s="333">
        <f>K54+K56</f>
        <v>1388192.29</v>
      </c>
      <c r="L58" s="33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F28" workbookViewId="0">
      <selection activeCell="K32" sqref="K3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/>
      <c r="B3" s="319"/>
      <c r="C3" s="233"/>
      <c r="D3" s="298"/>
      <c r="E3" s="215"/>
      <c r="F3" s="183">
        <f>C3-E3</f>
        <v>0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/>
      <c r="B4" s="246"/>
      <c r="C4" s="111"/>
      <c r="D4" s="136"/>
      <c r="E4" s="69"/>
      <c r="F4" s="137">
        <f>F3+C4-E4</f>
        <v>0</v>
      </c>
      <c r="G4" s="138"/>
      <c r="I4" s="290"/>
      <c r="J4" s="38"/>
      <c r="K4" s="111"/>
      <c r="L4" s="290"/>
      <c r="M4" s="69"/>
      <c r="N4" s="137">
        <f>N3+K4-M4</f>
        <v>0</v>
      </c>
    </row>
    <row r="5" spans="1:14" ht="15.75" x14ac:dyDescent="0.25">
      <c r="A5" s="245"/>
      <c r="B5" s="246"/>
      <c r="C5" s="111"/>
      <c r="D5" s="136"/>
      <c r="E5" s="69"/>
      <c r="F5" s="137">
        <f t="shared" ref="F5:F56" si="0">F4+C5-E5</f>
        <v>0</v>
      </c>
      <c r="I5" s="290"/>
      <c r="J5" s="38"/>
      <c r="K5" s="111"/>
      <c r="L5" s="290"/>
      <c r="M5" s="69"/>
      <c r="N5" s="137">
        <f t="shared" ref="N5:N56" si="1">N4+K5-M5</f>
        <v>0</v>
      </c>
    </row>
    <row r="6" spans="1:14" ht="15.75" x14ac:dyDescent="0.25">
      <c r="A6" s="245"/>
      <c r="B6" s="246"/>
      <c r="C6" s="111"/>
      <c r="D6" s="136"/>
      <c r="E6" s="69"/>
      <c r="F6" s="137">
        <f t="shared" si="0"/>
        <v>0</v>
      </c>
      <c r="I6" s="290"/>
      <c r="J6" s="38"/>
      <c r="K6" s="111"/>
      <c r="L6" s="290"/>
      <c r="M6" s="69"/>
      <c r="N6" s="137">
        <f t="shared" si="1"/>
        <v>0</v>
      </c>
    </row>
    <row r="7" spans="1:14" ht="15.75" x14ac:dyDescent="0.25">
      <c r="A7" s="245"/>
      <c r="B7" s="246"/>
      <c r="C7" s="111"/>
      <c r="D7" s="136"/>
      <c r="E7" s="69"/>
      <c r="F7" s="137">
        <f t="shared" si="0"/>
        <v>0</v>
      </c>
      <c r="I7" s="290"/>
      <c r="J7" s="38"/>
      <c r="K7" s="111"/>
      <c r="L7" s="290"/>
      <c r="M7" s="69"/>
      <c r="N7" s="137">
        <f t="shared" si="1"/>
        <v>0</v>
      </c>
    </row>
    <row r="8" spans="1:14" ht="15.75" x14ac:dyDescent="0.25">
      <c r="A8" s="245"/>
      <c r="B8" s="246"/>
      <c r="C8" s="111"/>
      <c r="D8" s="136"/>
      <c r="E8" s="69"/>
      <c r="F8" s="137">
        <f t="shared" si="0"/>
        <v>0</v>
      </c>
      <c r="I8" s="290"/>
      <c r="J8" s="38"/>
      <c r="K8" s="111"/>
      <c r="L8" s="290"/>
      <c r="M8" s="69"/>
      <c r="N8" s="137">
        <f t="shared" si="1"/>
        <v>0</v>
      </c>
    </row>
    <row r="9" spans="1:14" ht="15.75" x14ac:dyDescent="0.25">
      <c r="A9" s="245"/>
      <c r="B9" s="246"/>
      <c r="C9" s="111"/>
      <c r="D9" s="136"/>
      <c r="E9" s="69"/>
      <c r="F9" s="137">
        <f t="shared" si="0"/>
        <v>0</v>
      </c>
      <c r="I9" s="290"/>
      <c r="J9" s="38"/>
      <c r="K9" s="111"/>
      <c r="L9" s="290"/>
      <c r="M9" s="69"/>
      <c r="N9" s="137">
        <f t="shared" si="1"/>
        <v>0</v>
      </c>
    </row>
    <row r="10" spans="1:14" ht="18.75" x14ac:dyDescent="0.3">
      <c r="A10" s="245"/>
      <c r="B10" s="246"/>
      <c r="C10" s="111"/>
      <c r="D10" s="136"/>
      <c r="E10" s="69"/>
      <c r="F10" s="137">
        <f t="shared" si="0"/>
        <v>0</v>
      </c>
      <c r="G10" s="138"/>
      <c r="I10" s="290"/>
      <c r="J10" s="38"/>
      <c r="K10" s="111"/>
      <c r="L10" s="290"/>
      <c r="M10" s="69"/>
      <c r="N10" s="137">
        <f t="shared" si="1"/>
        <v>0</v>
      </c>
    </row>
    <row r="11" spans="1:14" ht="15.75" x14ac:dyDescent="0.25">
      <c r="A11" s="245"/>
      <c r="B11" s="246"/>
      <c r="C11" s="111"/>
      <c r="D11" s="140"/>
      <c r="E11" s="69"/>
      <c r="F11" s="137">
        <f t="shared" si="0"/>
        <v>0</v>
      </c>
      <c r="I11" s="290"/>
      <c r="J11" s="38"/>
      <c r="K11" s="111"/>
      <c r="L11" s="290"/>
      <c r="M11" s="69"/>
      <c r="N11" s="137">
        <f t="shared" si="1"/>
        <v>0</v>
      </c>
    </row>
    <row r="12" spans="1:14" ht="15.75" x14ac:dyDescent="0.25">
      <c r="A12" s="245"/>
      <c r="B12" s="246"/>
      <c r="C12" s="111"/>
      <c r="D12" s="140"/>
      <c r="E12" s="69"/>
      <c r="F12" s="137">
        <f t="shared" si="0"/>
        <v>0</v>
      </c>
      <c r="I12" s="290"/>
      <c r="J12" s="38"/>
      <c r="K12" s="111"/>
      <c r="L12" s="290"/>
      <c r="M12" s="69"/>
      <c r="N12" s="137">
        <f t="shared" si="1"/>
        <v>0</v>
      </c>
    </row>
    <row r="13" spans="1:14" ht="15.75" x14ac:dyDescent="0.25">
      <c r="A13" s="245"/>
      <c r="B13" s="246"/>
      <c r="C13" s="111"/>
      <c r="D13" s="140"/>
      <c r="E13" s="69"/>
      <c r="F13" s="137">
        <f t="shared" si="0"/>
        <v>0</v>
      </c>
      <c r="I13" s="290"/>
      <c r="J13" s="38"/>
      <c r="K13" s="111"/>
      <c r="L13" s="290"/>
      <c r="M13" s="69"/>
      <c r="N13" s="137">
        <f t="shared" si="1"/>
        <v>0</v>
      </c>
    </row>
    <row r="14" spans="1:14" ht="15.75" x14ac:dyDescent="0.25">
      <c r="A14" s="245"/>
      <c r="B14" s="246"/>
      <c r="C14" s="111"/>
      <c r="D14" s="140"/>
      <c r="E14" s="69"/>
      <c r="F14" s="137">
        <f t="shared" si="0"/>
        <v>0</v>
      </c>
      <c r="I14" s="290"/>
      <c r="J14" s="38"/>
      <c r="K14" s="111"/>
      <c r="L14" s="290"/>
      <c r="M14" s="69"/>
      <c r="N14" s="137">
        <f t="shared" si="1"/>
        <v>0</v>
      </c>
    </row>
    <row r="15" spans="1:14" ht="15.75" x14ac:dyDescent="0.25">
      <c r="A15" s="245"/>
      <c r="B15" s="246"/>
      <c r="C15" s="111"/>
      <c r="D15" s="140"/>
      <c r="E15" s="69"/>
      <c r="F15" s="137">
        <f t="shared" si="0"/>
        <v>0</v>
      </c>
      <c r="I15" s="290"/>
      <c r="J15" s="38"/>
      <c r="K15" s="111"/>
      <c r="L15" s="290"/>
      <c r="M15" s="69"/>
      <c r="N15" s="137">
        <f t="shared" si="1"/>
        <v>0</v>
      </c>
    </row>
    <row r="16" spans="1:14" ht="15.75" x14ac:dyDescent="0.25">
      <c r="A16" s="245"/>
      <c r="B16" s="246"/>
      <c r="C16" s="111"/>
      <c r="D16" s="140"/>
      <c r="E16" s="69"/>
      <c r="F16" s="137">
        <f t="shared" si="0"/>
        <v>0</v>
      </c>
      <c r="I16" s="290"/>
      <c r="J16" s="38"/>
      <c r="K16" s="111"/>
      <c r="L16" s="290"/>
      <c r="M16" s="69"/>
      <c r="N16" s="137">
        <f t="shared" si="1"/>
        <v>0</v>
      </c>
    </row>
    <row r="17" spans="1:14" ht="15.75" x14ac:dyDescent="0.25">
      <c r="A17" s="245"/>
      <c r="B17" s="246"/>
      <c r="C17" s="111"/>
      <c r="D17" s="140"/>
      <c r="E17" s="69"/>
      <c r="F17" s="137">
        <f t="shared" si="0"/>
        <v>0</v>
      </c>
      <c r="I17" s="290"/>
      <c r="J17" s="38"/>
      <c r="K17" s="111"/>
      <c r="L17" s="290"/>
      <c r="M17" s="69"/>
      <c r="N17" s="137">
        <f t="shared" si="1"/>
        <v>0</v>
      </c>
    </row>
    <row r="18" spans="1:14" ht="15.75" x14ac:dyDescent="0.25">
      <c r="A18" s="245"/>
      <c r="B18" s="246"/>
      <c r="C18" s="111"/>
      <c r="D18" s="140"/>
      <c r="E18" s="69"/>
      <c r="F18" s="137">
        <f t="shared" si="0"/>
        <v>0</v>
      </c>
      <c r="I18" s="290"/>
      <c r="J18" s="38"/>
      <c r="K18" s="111"/>
      <c r="L18" s="290"/>
      <c r="M18" s="69"/>
      <c r="N18" s="137">
        <f t="shared" si="1"/>
        <v>0</v>
      </c>
    </row>
    <row r="19" spans="1:14" ht="15.75" x14ac:dyDescent="0.25">
      <c r="A19" s="245"/>
      <c r="B19" s="246"/>
      <c r="C19" s="111"/>
      <c r="D19" s="140"/>
      <c r="E19" s="69"/>
      <c r="F19" s="137">
        <f t="shared" si="0"/>
        <v>0</v>
      </c>
      <c r="I19" s="290"/>
      <c r="J19" s="38"/>
      <c r="K19" s="111"/>
      <c r="L19" s="290"/>
      <c r="M19" s="69"/>
      <c r="N19" s="137">
        <f t="shared" si="1"/>
        <v>0</v>
      </c>
    </row>
    <row r="20" spans="1:14" ht="15.75" x14ac:dyDescent="0.25">
      <c r="A20" s="245"/>
      <c r="B20" s="246"/>
      <c r="C20" s="111"/>
      <c r="D20" s="140"/>
      <c r="E20" s="69"/>
      <c r="F20" s="137">
        <f t="shared" si="0"/>
        <v>0</v>
      </c>
      <c r="I20" s="290"/>
      <c r="J20" s="38"/>
      <c r="K20" s="111"/>
      <c r="L20" s="290"/>
      <c r="M20" s="69"/>
      <c r="N20" s="137">
        <f t="shared" si="1"/>
        <v>0</v>
      </c>
    </row>
    <row r="21" spans="1:14" ht="15.75" x14ac:dyDescent="0.25">
      <c r="A21" s="245"/>
      <c r="B21" s="246"/>
      <c r="C21" s="111"/>
      <c r="D21" s="140"/>
      <c r="E21" s="69"/>
      <c r="F21" s="137">
        <f t="shared" si="0"/>
        <v>0</v>
      </c>
      <c r="I21" s="290"/>
      <c r="J21" s="38"/>
      <c r="K21" s="111"/>
      <c r="L21" s="290"/>
      <c r="M21" s="69"/>
      <c r="N21" s="137">
        <f t="shared" si="1"/>
        <v>0</v>
      </c>
    </row>
    <row r="22" spans="1:14" ht="18.75" x14ac:dyDescent="0.3">
      <c r="A22" s="245"/>
      <c r="B22" s="246"/>
      <c r="C22" s="111"/>
      <c r="D22" s="140"/>
      <c r="E22" s="69"/>
      <c r="F22" s="137">
        <f t="shared" si="0"/>
        <v>0</v>
      </c>
      <c r="G22" s="138"/>
      <c r="I22" s="290"/>
      <c r="J22" s="38"/>
      <c r="K22" s="111"/>
      <c r="L22" s="290"/>
      <c r="M22" s="69"/>
      <c r="N22" s="137">
        <f t="shared" si="1"/>
        <v>0</v>
      </c>
    </row>
    <row r="23" spans="1:14" ht="15.75" x14ac:dyDescent="0.25">
      <c r="A23" s="245"/>
      <c r="B23" s="246"/>
      <c r="C23" s="111"/>
      <c r="D23" s="140"/>
      <c r="E23" s="69"/>
      <c r="F23" s="137">
        <f t="shared" si="0"/>
        <v>0</v>
      </c>
      <c r="I23" s="290"/>
      <c r="J23" s="38"/>
      <c r="K23" s="111"/>
      <c r="L23" s="290"/>
      <c r="M23" s="69"/>
      <c r="N23" s="137">
        <f t="shared" si="1"/>
        <v>0</v>
      </c>
    </row>
    <row r="24" spans="1:14" ht="15.75" x14ac:dyDescent="0.25">
      <c r="A24" s="245"/>
      <c r="B24" s="246"/>
      <c r="C24" s="111"/>
      <c r="D24" s="140"/>
      <c r="E24" s="69"/>
      <c r="F24" s="137">
        <f t="shared" si="0"/>
        <v>0</v>
      </c>
      <c r="I24" s="290"/>
      <c r="J24" s="38"/>
      <c r="K24" s="111"/>
      <c r="L24" s="290"/>
      <c r="M24" s="69"/>
      <c r="N24" s="137">
        <f t="shared" si="1"/>
        <v>0</v>
      </c>
    </row>
    <row r="25" spans="1:14" ht="15.75" x14ac:dyDescent="0.25">
      <c r="A25" s="245"/>
      <c r="B25" s="246"/>
      <c r="C25" s="111"/>
      <c r="D25" s="140"/>
      <c r="E25" s="69"/>
      <c r="F25" s="137">
        <f t="shared" si="0"/>
        <v>0</v>
      </c>
      <c r="I25" s="290"/>
      <c r="J25" s="38"/>
      <c r="K25" s="111"/>
      <c r="L25" s="290"/>
      <c r="M25" s="69"/>
      <c r="N25" s="137">
        <f t="shared" si="1"/>
        <v>0</v>
      </c>
    </row>
    <row r="26" spans="1:14" ht="15.75" x14ac:dyDescent="0.25">
      <c r="A26" s="245"/>
      <c r="B26" s="246"/>
      <c r="C26" s="111"/>
      <c r="D26" s="140"/>
      <c r="E26" s="69"/>
      <c r="F26" s="137">
        <f t="shared" si="0"/>
        <v>0</v>
      </c>
      <c r="I26" s="290"/>
      <c r="J26" s="38"/>
      <c r="K26" s="111"/>
      <c r="L26" s="290"/>
      <c r="M26" s="69"/>
      <c r="N26" s="137">
        <f t="shared" si="1"/>
        <v>0</v>
      </c>
    </row>
    <row r="27" spans="1:14" ht="15.75" x14ac:dyDescent="0.25">
      <c r="A27" s="245"/>
      <c r="B27" s="246"/>
      <c r="C27" s="111"/>
      <c r="D27" s="140"/>
      <c r="E27" s="69"/>
      <c r="F27" s="137">
        <f t="shared" si="0"/>
        <v>0</v>
      </c>
      <c r="I27" s="290"/>
      <c r="J27" s="38"/>
      <c r="K27" s="111"/>
      <c r="L27" s="290"/>
      <c r="M27" s="69"/>
      <c r="N27" s="137">
        <f t="shared" si="1"/>
        <v>0</v>
      </c>
    </row>
    <row r="28" spans="1:14" ht="15.75" x14ac:dyDescent="0.25">
      <c r="A28" s="245"/>
      <c r="B28" s="246"/>
      <c r="C28" s="111"/>
      <c r="D28" s="140"/>
      <c r="E28" s="69"/>
      <c r="F28" s="137">
        <f t="shared" si="0"/>
        <v>0</v>
      </c>
      <c r="I28" s="290"/>
      <c r="J28" s="38"/>
      <c r="K28" s="111"/>
      <c r="L28" s="290"/>
      <c r="M28" s="69"/>
      <c r="N28" s="137">
        <f t="shared" si="1"/>
        <v>0</v>
      </c>
    </row>
    <row r="29" spans="1:14" ht="15.75" x14ac:dyDescent="0.25">
      <c r="A29" s="245"/>
      <c r="B29" s="246"/>
      <c r="C29" s="111"/>
      <c r="D29" s="140"/>
      <c r="E29" s="69"/>
      <c r="F29" s="137">
        <f t="shared" si="0"/>
        <v>0</v>
      </c>
      <c r="I29" s="290"/>
      <c r="J29" s="38"/>
      <c r="K29" s="111"/>
      <c r="L29" s="290"/>
      <c r="M29" s="69"/>
      <c r="N29" s="137">
        <f t="shared" si="1"/>
        <v>0</v>
      </c>
    </row>
    <row r="30" spans="1:14" ht="18.75" x14ac:dyDescent="0.3">
      <c r="A30" s="245"/>
      <c r="B30" s="246"/>
      <c r="C30" s="111"/>
      <c r="D30" s="140"/>
      <c r="E30" s="69"/>
      <c r="F30" s="137">
        <f t="shared" si="0"/>
        <v>0</v>
      </c>
      <c r="G30" s="138"/>
      <c r="I30" s="290"/>
      <c r="J30" s="38"/>
      <c r="K30" s="111"/>
      <c r="L30" s="290"/>
      <c r="M30" s="69"/>
      <c r="N30" s="137">
        <f t="shared" si="1"/>
        <v>0</v>
      </c>
    </row>
    <row r="31" spans="1:14" ht="15.75" x14ac:dyDescent="0.25">
      <c r="A31" s="245"/>
      <c r="B31" s="246"/>
      <c r="C31" s="111"/>
      <c r="D31" s="140"/>
      <c r="E31" s="69"/>
      <c r="F31" s="137">
        <f t="shared" si="0"/>
        <v>0</v>
      </c>
      <c r="I31" s="290"/>
      <c r="J31" s="38"/>
      <c r="K31" s="111"/>
      <c r="L31" s="290"/>
      <c r="M31" s="69"/>
      <c r="N31" s="137">
        <f t="shared" si="1"/>
        <v>0</v>
      </c>
    </row>
    <row r="32" spans="1:14" ht="15.75" x14ac:dyDescent="0.25">
      <c r="A32" s="245"/>
      <c r="B32" s="246"/>
      <c r="C32" s="111"/>
      <c r="D32" s="140"/>
      <c r="E32" s="69"/>
      <c r="F32" s="137">
        <f t="shared" si="0"/>
        <v>0</v>
      </c>
      <c r="I32" s="290"/>
      <c r="J32" s="38"/>
      <c r="K32" s="111"/>
      <c r="L32" s="290"/>
      <c r="M32" s="69"/>
      <c r="N32" s="137">
        <f t="shared" si="1"/>
        <v>0</v>
      </c>
    </row>
    <row r="33" spans="1:14" ht="15.75" x14ac:dyDescent="0.25">
      <c r="A33" s="245"/>
      <c r="B33" s="246"/>
      <c r="C33" s="111"/>
      <c r="D33" s="140"/>
      <c r="E33" s="69"/>
      <c r="F33" s="137">
        <f t="shared" si="0"/>
        <v>0</v>
      </c>
      <c r="I33" s="290"/>
      <c r="J33" s="38"/>
      <c r="K33" s="111"/>
      <c r="L33" s="290"/>
      <c r="M33" s="69"/>
      <c r="N33" s="137">
        <f t="shared" si="1"/>
        <v>0</v>
      </c>
    </row>
    <row r="34" spans="1:14" ht="15.75" x14ac:dyDescent="0.25">
      <c r="A34" s="245"/>
      <c r="B34" s="246"/>
      <c r="C34" s="111"/>
      <c r="D34" s="140"/>
      <c r="E34" s="69"/>
      <c r="F34" s="137">
        <f t="shared" si="0"/>
        <v>0</v>
      </c>
      <c r="I34" s="290"/>
      <c r="J34" s="38"/>
      <c r="K34" s="111"/>
      <c r="L34" s="290"/>
      <c r="M34" s="69"/>
      <c r="N34" s="137">
        <f t="shared" si="1"/>
        <v>0</v>
      </c>
    </row>
    <row r="35" spans="1:14" ht="15.75" x14ac:dyDescent="0.25">
      <c r="A35" s="245"/>
      <c r="B35" s="246"/>
      <c r="C35" s="111"/>
      <c r="D35" s="140"/>
      <c r="E35" s="69"/>
      <c r="F35" s="137">
        <f t="shared" si="0"/>
        <v>0</v>
      </c>
      <c r="I35" s="290"/>
      <c r="J35" s="38"/>
      <c r="K35" s="111"/>
      <c r="L35" s="290"/>
      <c r="M35" s="69"/>
      <c r="N35" s="137">
        <f t="shared" si="1"/>
        <v>0</v>
      </c>
    </row>
    <row r="36" spans="1:14" ht="15.75" x14ac:dyDescent="0.25">
      <c r="A36" s="245"/>
      <c r="B36" s="246"/>
      <c r="C36" s="111"/>
      <c r="D36" s="140"/>
      <c r="E36" s="69"/>
      <c r="F36" s="137">
        <f t="shared" si="0"/>
        <v>0</v>
      </c>
      <c r="I36" s="290"/>
      <c r="J36" s="38"/>
      <c r="K36" s="111"/>
      <c r="L36" s="290"/>
      <c r="M36" s="69"/>
      <c r="N36" s="137">
        <f t="shared" si="1"/>
        <v>0</v>
      </c>
    </row>
    <row r="37" spans="1:14" ht="15.75" x14ac:dyDescent="0.25">
      <c r="A37" s="245"/>
      <c r="B37" s="246"/>
      <c r="C37" s="111"/>
      <c r="D37" s="140"/>
      <c r="E37" s="69"/>
      <c r="F37" s="137">
        <f t="shared" si="0"/>
        <v>0</v>
      </c>
      <c r="I37" s="290"/>
      <c r="J37" s="38"/>
      <c r="K37" s="111"/>
      <c r="L37" s="290"/>
      <c r="M37" s="69"/>
      <c r="N37" s="137">
        <f t="shared" si="1"/>
        <v>0</v>
      </c>
    </row>
    <row r="38" spans="1:14" ht="16.5" thickBot="1" x14ac:dyDescent="0.3">
      <c r="A38" s="245"/>
      <c r="B38" s="246"/>
      <c r="C38" s="111"/>
      <c r="D38" s="140"/>
      <c r="E38" s="69"/>
      <c r="F38" s="137">
        <f t="shared" si="0"/>
        <v>0</v>
      </c>
      <c r="I38" s="290"/>
      <c r="J38" s="38"/>
      <c r="K38" s="111"/>
      <c r="L38" s="290"/>
      <c r="M38" s="69"/>
      <c r="N38" s="137">
        <f t="shared" si="1"/>
        <v>0</v>
      </c>
    </row>
    <row r="39" spans="1:14" ht="15" hidden="1" customHeight="1" x14ac:dyDescent="0.25">
      <c r="A39" s="141"/>
      <c r="B39" s="142"/>
      <c r="C39" s="143"/>
      <c r="D39" s="140"/>
      <c r="E39" s="69"/>
      <c r="F39" s="137" t="e">
        <f>#REF!+C39-E39</f>
        <v>#REF!</v>
      </c>
      <c r="I39" s="141"/>
      <c r="J39" s="142"/>
      <c r="K39" s="143"/>
      <c r="L39" s="140"/>
      <c r="M39" s="69"/>
      <c r="N39" s="137" t="e">
        <f>#REF!+K39-M39</f>
        <v>#REF!</v>
      </c>
    </row>
    <row r="40" spans="1:14" ht="16.5" hidden="1" thickBot="1" x14ac:dyDescent="0.3">
      <c r="A40" s="141"/>
      <c r="B40" s="142"/>
      <c r="C40" s="143"/>
      <c r="D40" s="140"/>
      <c r="E40" s="69"/>
      <c r="F40" s="137" t="e">
        <f t="shared" si="0"/>
        <v>#REF!</v>
      </c>
      <c r="I40" s="141"/>
      <c r="J40" s="142"/>
      <c r="K40" s="143"/>
      <c r="L40" s="140"/>
      <c r="M40" s="69"/>
      <c r="N40" s="137" t="e">
        <f t="shared" si="1"/>
        <v>#REF!</v>
      </c>
    </row>
    <row r="41" spans="1:14" ht="16.5" hidden="1" thickBot="1" x14ac:dyDescent="0.3">
      <c r="A41" s="141"/>
      <c r="B41" s="142"/>
      <c r="C41" s="143"/>
      <c r="D41" s="140"/>
      <c r="E41" s="69"/>
      <c r="F41" s="137" t="e">
        <f t="shared" si="0"/>
        <v>#REF!</v>
      </c>
      <c r="I41" s="141"/>
      <c r="J41" s="142"/>
      <c r="K41" s="143"/>
      <c r="L41" s="140"/>
      <c r="M41" s="69"/>
      <c r="N41" s="137" t="e">
        <f t="shared" si="1"/>
        <v>#REF!</v>
      </c>
    </row>
    <row r="42" spans="1:14" ht="16.5" hidden="1" thickBot="1" x14ac:dyDescent="0.3">
      <c r="A42" s="141"/>
      <c r="B42" s="142"/>
      <c r="C42" s="143"/>
      <c r="D42" s="140"/>
      <c r="E42" s="69"/>
      <c r="F42" s="137" t="e">
        <f t="shared" si="0"/>
        <v>#REF!</v>
      </c>
      <c r="I42" s="141"/>
      <c r="J42" s="142"/>
      <c r="K42" s="143"/>
      <c r="L42" s="140"/>
      <c r="M42" s="69"/>
      <c r="N42" s="137" t="e">
        <f t="shared" si="1"/>
        <v>#REF!</v>
      </c>
    </row>
    <row r="43" spans="1:14" ht="16.5" hidden="1" thickBot="1" x14ac:dyDescent="0.3">
      <c r="A43" s="141"/>
      <c r="B43" s="142"/>
      <c r="C43" s="143"/>
      <c r="D43" s="140"/>
      <c r="E43" s="69"/>
      <c r="F43" s="137" t="e">
        <f t="shared" si="0"/>
        <v>#REF!</v>
      </c>
      <c r="I43" s="141"/>
      <c r="J43" s="142"/>
      <c r="K43" s="143"/>
      <c r="L43" s="140"/>
      <c r="M43" s="69"/>
      <c r="N43" s="137" t="e">
        <f t="shared" si="1"/>
        <v>#REF!</v>
      </c>
    </row>
    <row r="44" spans="1:14" ht="16.5" hidden="1" thickBot="1" x14ac:dyDescent="0.3">
      <c r="A44" s="141"/>
      <c r="B44" s="142"/>
      <c r="C44" s="143"/>
      <c r="D44" s="140"/>
      <c r="E44" s="69"/>
      <c r="F44" s="137" t="e">
        <f t="shared" si="0"/>
        <v>#REF!</v>
      </c>
      <c r="I44" s="141"/>
      <c r="J44" s="142"/>
      <c r="K44" s="143"/>
      <c r="L44" s="140"/>
      <c r="M44" s="69"/>
      <c r="N44" s="137" t="e">
        <f t="shared" si="1"/>
        <v>#REF!</v>
      </c>
    </row>
    <row r="45" spans="1:14" ht="16.5" hidden="1" thickBot="1" x14ac:dyDescent="0.3">
      <c r="A45" s="141"/>
      <c r="B45" s="142"/>
      <c r="C45" s="143"/>
      <c r="D45" s="140"/>
      <c r="E45" s="69"/>
      <c r="F45" s="137" t="e">
        <f t="shared" si="0"/>
        <v>#REF!</v>
      </c>
      <c r="I45" s="141"/>
      <c r="J45" s="142"/>
      <c r="K45" s="143"/>
      <c r="L45" s="140"/>
      <c r="M45" s="69"/>
      <c r="N45" s="137" t="e">
        <f t="shared" si="1"/>
        <v>#REF!</v>
      </c>
    </row>
    <row r="46" spans="1:14" ht="16.5" hidden="1" thickBot="1" x14ac:dyDescent="0.3">
      <c r="A46" s="141"/>
      <c r="B46" s="142"/>
      <c r="C46" s="143"/>
      <c r="D46" s="140"/>
      <c r="E46" s="69"/>
      <c r="F46" s="137" t="e">
        <f t="shared" si="0"/>
        <v>#REF!</v>
      </c>
      <c r="I46" s="141"/>
      <c r="J46" s="142"/>
      <c r="K46" s="143"/>
      <c r="L46" s="140"/>
      <c r="M46" s="69"/>
      <c r="N46" s="137" t="e">
        <f t="shared" si="1"/>
        <v>#REF!</v>
      </c>
    </row>
    <row r="47" spans="1:14" ht="16.5" hidden="1" thickBot="1" x14ac:dyDescent="0.3">
      <c r="A47" s="141"/>
      <c r="B47" s="142"/>
      <c r="C47" s="143"/>
      <c r="D47" s="140"/>
      <c r="E47" s="69"/>
      <c r="F47" s="137" t="e">
        <f t="shared" si="0"/>
        <v>#REF!</v>
      </c>
      <c r="I47" s="141"/>
      <c r="J47" s="142"/>
      <c r="K47" s="143"/>
      <c r="L47" s="140"/>
      <c r="M47" s="69"/>
      <c r="N47" s="137" t="e">
        <f t="shared" si="1"/>
        <v>#REF!</v>
      </c>
    </row>
    <row r="48" spans="1:14" ht="16.5" hidden="1" thickBot="1" x14ac:dyDescent="0.3">
      <c r="A48" s="141"/>
      <c r="B48" s="142"/>
      <c r="C48" s="143"/>
      <c r="D48" s="140"/>
      <c r="E48" s="69"/>
      <c r="F48" s="137" t="e">
        <f t="shared" si="0"/>
        <v>#REF!</v>
      </c>
      <c r="I48" s="141"/>
      <c r="J48" s="142"/>
      <c r="K48" s="143"/>
      <c r="L48" s="140"/>
      <c r="M48" s="69"/>
      <c r="N48" s="137" t="e">
        <f t="shared" si="1"/>
        <v>#REF!</v>
      </c>
    </row>
    <row r="49" spans="1:14" ht="16.5" hidden="1" thickBot="1" x14ac:dyDescent="0.3">
      <c r="A49" s="141"/>
      <c r="B49" s="142"/>
      <c r="C49" s="143"/>
      <c r="D49" s="140"/>
      <c r="E49" s="69"/>
      <c r="F49" s="137" t="e">
        <f t="shared" si="0"/>
        <v>#REF!</v>
      </c>
      <c r="I49" s="141"/>
      <c r="J49" s="142"/>
      <c r="K49" s="143"/>
      <c r="L49" s="140"/>
      <c r="M49" s="69"/>
      <c r="N49" s="137" t="e">
        <f t="shared" si="1"/>
        <v>#REF!</v>
      </c>
    </row>
    <row r="50" spans="1:14" ht="16.5" hidden="1" thickBot="1" x14ac:dyDescent="0.3">
      <c r="A50" s="141"/>
      <c r="B50" s="142"/>
      <c r="C50" s="143"/>
      <c r="D50" s="140"/>
      <c r="E50" s="69"/>
      <c r="F50" s="137" t="e">
        <f t="shared" si="0"/>
        <v>#REF!</v>
      </c>
      <c r="I50" s="141"/>
      <c r="J50" s="142"/>
      <c r="K50" s="143"/>
      <c r="L50" s="140"/>
      <c r="M50" s="69"/>
      <c r="N50" s="137" t="e">
        <f t="shared" si="1"/>
        <v>#REF!</v>
      </c>
    </row>
    <row r="51" spans="1:14" ht="16.5" hidden="1" thickBot="1" x14ac:dyDescent="0.3">
      <c r="A51" s="141"/>
      <c r="B51" s="142"/>
      <c r="C51" s="143"/>
      <c r="D51" s="140"/>
      <c r="E51" s="69"/>
      <c r="F51" s="137" t="e">
        <f t="shared" si="0"/>
        <v>#REF!</v>
      </c>
      <c r="I51" s="141"/>
      <c r="J51" s="142"/>
      <c r="K51" s="143"/>
      <c r="L51" s="140"/>
      <c r="M51" s="69"/>
      <c r="N51" s="137" t="e">
        <f t="shared" si="1"/>
        <v>#REF!</v>
      </c>
    </row>
    <row r="52" spans="1:14" ht="16.5" hidden="1" thickBot="1" x14ac:dyDescent="0.3">
      <c r="A52" s="141"/>
      <c r="B52" s="142"/>
      <c r="C52" s="143"/>
      <c r="D52" s="140"/>
      <c r="E52" s="69"/>
      <c r="F52" s="137" t="e">
        <f t="shared" si="0"/>
        <v>#REF!</v>
      </c>
      <c r="I52" s="141"/>
      <c r="J52" s="142"/>
      <c r="K52" s="143"/>
      <c r="L52" s="140"/>
      <c r="M52" s="69"/>
      <c r="N52" s="137" t="e">
        <f t="shared" si="1"/>
        <v>#REF!</v>
      </c>
    </row>
    <row r="53" spans="1:14" ht="16.5" hidden="1" thickBot="1" x14ac:dyDescent="0.3">
      <c r="A53" s="141"/>
      <c r="B53" s="142"/>
      <c r="C53" s="143"/>
      <c r="D53" s="140"/>
      <c r="E53" s="69"/>
      <c r="F53" s="137" t="e">
        <f t="shared" si="0"/>
        <v>#REF!</v>
      </c>
      <c r="I53" s="141"/>
      <c r="J53" s="142"/>
      <c r="K53" s="143"/>
      <c r="L53" s="140"/>
      <c r="M53" s="69"/>
      <c r="N53" s="137" t="e">
        <f t="shared" si="1"/>
        <v>#REF!</v>
      </c>
    </row>
    <row r="54" spans="1:14" ht="16.5" hidden="1" thickBot="1" x14ac:dyDescent="0.3">
      <c r="A54" s="141"/>
      <c r="B54" s="142"/>
      <c r="C54" s="143"/>
      <c r="D54" s="140"/>
      <c r="E54" s="69"/>
      <c r="F54" s="137" t="e">
        <f t="shared" si="0"/>
        <v>#REF!</v>
      </c>
      <c r="I54" s="141"/>
      <c r="J54" s="142"/>
      <c r="K54" s="143"/>
      <c r="L54" s="140"/>
      <c r="M54" s="69"/>
      <c r="N54" s="137" t="e">
        <f t="shared" si="1"/>
        <v>#REF!</v>
      </c>
    </row>
    <row r="55" spans="1:14" ht="16.5" hidden="1" thickBot="1" x14ac:dyDescent="0.3">
      <c r="A55" s="141"/>
      <c r="B55" s="142"/>
      <c r="C55" s="143"/>
      <c r="D55" s="140"/>
      <c r="E55" s="69"/>
      <c r="F55" s="137" t="e">
        <f t="shared" si="0"/>
        <v>#REF!</v>
      </c>
      <c r="I55" s="141"/>
      <c r="J55" s="142"/>
      <c r="K55" s="143"/>
      <c r="L55" s="140"/>
      <c r="M55" s="69"/>
      <c r="N55" s="137" t="e">
        <f t="shared" si="1"/>
        <v>#REF!</v>
      </c>
    </row>
    <row r="56" spans="1:14" ht="16.5" hidden="1" thickBot="1" x14ac:dyDescent="0.3">
      <c r="A56" s="141"/>
      <c r="B56" s="142"/>
      <c r="C56" s="143"/>
      <c r="D56" s="140"/>
      <c r="E56" s="69"/>
      <c r="F56" s="137" t="e">
        <f t="shared" si="0"/>
        <v>#REF!</v>
      </c>
      <c r="I56" s="141"/>
      <c r="J56" s="142"/>
      <c r="K56" s="143"/>
      <c r="L56" s="140"/>
      <c r="M56" s="69"/>
      <c r="N56" s="137" t="e">
        <f t="shared" si="1"/>
        <v>#REF!</v>
      </c>
    </row>
    <row r="57" spans="1:14" ht="16.5" hidden="1" thickBot="1" x14ac:dyDescent="0.3">
      <c r="A57" s="144"/>
      <c r="B57" s="145"/>
      <c r="C57" s="146"/>
      <c r="D57" s="147"/>
      <c r="E57" s="34"/>
      <c r="F57" s="137" t="e">
        <f t="shared" ref="F57:F73" si="2">F56+C57-E57</f>
        <v>#REF!</v>
      </c>
      <c r="I57" s="144"/>
      <c r="J57" s="145"/>
      <c r="K57" s="146"/>
      <c r="L57" s="147"/>
      <c r="M57" s="34"/>
      <c r="N57" s="137" t="e">
        <f t="shared" ref="N57:N73" si="3">N56+K57-M57</f>
        <v>#REF!</v>
      </c>
    </row>
    <row r="58" spans="1:14" ht="16.5" hidden="1" thickBot="1" x14ac:dyDescent="0.3">
      <c r="A58" s="144"/>
      <c r="B58" s="145"/>
      <c r="C58" s="146"/>
      <c r="D58" s="147"/>
      <c r="E58" s="34"/>
      <c r="F58" s="137" t="e">
        <f t="shared" si="2"/>
        <v>#REF!</v>
      </c>
      <c r="I58" s="144"/>
      <c r="J58" s="145"/>
      <c r="K58" s="146"/>
      <c r="L58" s="147"/>
      <c r="M58" s="34"/>
      <c r="N58" s="137" t="e">
        <f t="shared" si="3"/>
        <v>#REF!</v>
      </c>
    </row>
    <row r="59" spans="1:14" ht="16.5" hidden="1" thickBot="1" x14ac:dyDescent="0.3">
      <c r="A59" s="144"/>
      <c r="B59" s="145"/>
      <c r="C59" s="146"/>
      <c r="D59" s="147"/>
      <c r="E59" s="34"/>
      <c r="F59" s="137" t="e">
        <f t="shared" si="2"/>
        <v>#REF!</v>
      </c>
      <c r="I59" s="144"/>
      <c r="J59" s="145"/>
      <c r="K59" s="146"/>
      <c r="L59" s="147"/>
      <c r="M59" s="34"/>
      <c r="N59" s="137" t="e">
        <f t="shared" si="3"/>
        <v>#REF!</v>
      </c>
    </row>
    <row r="60" spans="1:14" ht="16.5" hidden="1" thickBot="1" x14ac:dyDescent="0.3">
      <c r="A60" s="144"/>
      <c r="B60" s="145"/>
      <c r="C60" s="146"/>
      <c r="D60" s="147"/>
      <c r="E60" s="34"/>
      <c r="F60" s="137" t="e">
        <f t="shared" si="2"/>
        <v>#REF!</v>
      </c>
      <c r="I60" s="144"/>
      <c r="J60" s="145"/>
      <c r="K60" s="146"/>
      <c r="L60" s="147"/>
      <c r="M60" s="34"/>
      <c r="N60" s="137" t="e">
        <f t="shared" si="3"/>
        <v>#REF!</v>
      </c>
    </row>
    <row r="61" spans="1:14" ht="16.5" hidden="1" thickBot="1" x14ac:dyDescent="0.3">
      <c r="A61" s="144"/>
      <c r="B61" s="145"/>
      <c r="C61" s="146"/>
      <c r="D61" s="147"/>
      <c r="E61" s="34"/>
      <c r="F61" s="137" t="e">
        <f t="shared" si="2"/>
        <v>#REF!</v>
      </c>
      <c r="I61" s="144"/>
      <c r="J61" s="145"/>
      <c r="K61" s="146"/>
      <c r="L61" s="147"/>
      <c r="M61" s="34"/>
      <c r="N61" s="137" t="e">
        <f t="shared" si="3"/>
        <v>#REF!</v>
      </c>
    </row>
    <row r="62" spans="1:14" ht="16.5" hidden="1" thickBot="1" x14ac:dyDescent="0.3">
      <c r="A62" s="144"/>
      <c r="B62" s="145"/>
      <c r="C62" s="146"/>
      <c r="D62" s="147"/>
      <c r="E62" s="34"/>
      <c r="F62" s="137" t="e">
        <f t="shared" si="2"/>
        <v>#REF!</v>
      </c>
      <c r="I62" s="144"/>
      <c r="J62" s="145"/>
      <c r="K62" s="146"/>
      <c r="L62" s="147"/>
      <c r="M62" s="34"/>
      <c r="N62" s="137" t="e">
        <f t="shared" si="3"/>
        <v>#REF!</v>
      </c>
    </row>
    <row r="63" spans="1:14" ht="16.5" hidden="1" thickBot="1" x14ac:dyDescent="0.3">
      <c r="A63" s="141"/>
      <c r="B63" s="142"/>
      <c r="C63" s="143"/>
      <c r="D63" s="148"/>
      <c r="E63" s="69"/>
      <c r="F63" s="137" t="e">
        <f t="shared" si="2"/>
        <v>#REF!</v>
      </c>
      <c r="I63" s="141"/>
      <c r="J63" s="142"/>
      <c r="K63" s="143"/>
      <c r="L63" s="148"/>
      <c r="M63" s="69"/>
      <c r="N63" s="137" t="e">
        <f t="shared" si="3"/>
        <v>#REF!</v>
      </c>
    </row>
    <row r="64" spans="1:14" ht="16.5" hidden="1" thickBot="1" x14ac:dyDescent="0.3">
      <c r="A64" s="141"/>
      <c r="B64" s="142"/>
      <c r="C64" s="143"/>
      <c r="D64" s="148"/>
      <c r="E64" s="69"/>
      <c r="F64" s="137" t="e">
        <f t="shared" si="2"/>
        <v>#REF!</v>
      </c>
      <c r="I64" s="141"/>
      <c r="J64" s="142"/>
      <c r="K64" s="143"/>
      <c r="L64" s="148"/>
      <c r="M64" s="69"/>
      <c r="N64" s="137" t="e">
        <f t="shared" si="3"/>
        <v>#REF!</v>
      </c>
    </row>
    <row r="65" spans="1:14" ht="16.5" hidden="1" thickBot="1" x14ac:dyDescent="0.3">
      <c r="A65" s="141"/>
      <c r="B65" s="142"/>
      <c r="C65" s="143"/>
      <c r="D65" s="148"/>
      <c r="E65" s="69"/>
      <c r="F65" s="137" t="e">
        <f t="shared" si="2"/>
        <v>#REF!</v>
      </c>
      <c r="I65" s="141"/>
      <c r="J65" s="142"/>
      <c r="K65" s="143"/>
      <c r="L65" s="148"/>
      <c r="M65" s="69"/>
      <c r="N65" s="137" t="e">
        <f t="shared" si="3"/>
        <v>#REF!</v>
      </c>
    </row>
    <row r="66" spans="1:14" ht="16.5" hidden="1" thickBot="1" x14ac:dyDescent="0.3">
      <c r="A66" s="141"/>
      <c r="B66" s="142"/>
      <c r="C66" s="143"/>
      <c r="D66" s="148"/>
      <c r="E66" s="69"/>
      <c r="F66" s="137" t="e">
        <f t="shared" si="2"/>
        <v>#REF!</v>
      </c>
      <c r="I66" s="141"/>
      <c r="J66" s="142"/>
      <c r="K66" s="143"/>
      <c r="L66" s="148"/>
      <c r="M66" s="69"/>
      <c r="N66" s="137" t="e">
        <f t="shared" si="3"/>
        <v>#REF!</v>
      </c>
    </row>
    <row r="67" spans="1:14" ht="16.5" hidden="1" thickBot="1" x14ac:dyDescent="0.3">
      <c r="A67" s="141"/>
      <c r="B67" s="142"/>
      <c r="C67" s="143"/>
      <c r="D67" s="148"/>
      <c r="E67" s="69"/>
      <c r="F67" s="137" t="e">
        <f t="shared" si="2"/>
        <v>#REF!</v>
      </c>
      <c r="I67" s="141"/>
      <c r="J67" s="142"/>
      <c r="K67" s="143"/>
      <c r="L67" s="148"/>
      <c r="M67" s="69"/>
      <c r="N67" s="137" t="e">
        <f t="shared" si="3"/>
        <v>#REF!</v>
      </c>
    </row>
    <row r="68" spans="1:14" ht="16.5" hidden="1" thickBot="1" x14ac:dyDescent="0.3">
      <c r="A68" s="141"/>
      <c r="B68" s="142"/>
      <c r="C68" s="143"/>
      <c r="D68" s="148"/>
      <c r="E68" s="69"/>
      <c r="F68" s="137" t="e">
        <f t="shared" si="2"/>
        <v>#REF!</v>
      </c>
      <c r="I68" s="141"/>
      <c r="J68" s="142"/>
      <c r="K68" s="143"/>
      <c r="L68" s="148"/>
      <c r="M68" s="69"/>
      <c r="N68" s="137" t="e">
        <f t="shared" si="3"/>
        <v>#REF!</v>
      </c>
    </row>
    <row r="69" spans="1:14" ht="16.5" hidden="1" thickBot="1" x14ac:dyDescent="0.3">
      <c r="A69" s="141"/>
      <c r="B69" s="142"/>
      <c r="C69" s="143"/>
      <c r="D69" s="148"/>
      <c r="E69" s="69"/>
      <c r="F69" s="137" t="e">
        <f t="shared" si="2"/>
        <v>#REF!</v>
      </c>
      <c r="I69" s="141"/>
      <c r="J69" s="142"/>
      <c r="K69" s="143"/>
      <c r="L69" s="148"/>
      <c r="M69" s="69"/>
      <c r="N69" s="137" t="e">
        <f t="shared" si="3"/>
        <v>#REF!</v>
      </c>
    </row>
    <row r="70" spans="1:14" ht="16.5" hidden="1" thickBot="1" x14ac:dyDescent="0.3">
      <c r="A70" s="141"/>
      <c r="B70" s="142"/>
      <c r="C70" s="143"/>
      <c r="D70" s="148"/>
      <c r="E70" s="69"/>
      <c r="F70" s="137" t="e">
        <f t="shared" si="2"/>
        <v>#REF!</v>
      </c>
      <c r="I70" s="141"/>
      <c r="J70" s="142"/>
      <c r="K70" s="143"/>
      <c r="L70" s="148"/>
      <c r="M70" s="69"/>
      <c r="N70" s="137" t="e">
        <f t="shared" si="3"/>
        <v>#REF!</v>
      </c>
    </row>
    <row r="71" spans="1:14" ht="16.5" hidden="1" thickBot="1" x14ac:dyDescent="0.3">
      <c r="A71" s="141"/>
      <c r="B71" s="142"/>
      <c r="C71" s="143"/>
      <c r="D71" s="148"/>
      <c r="E71" s="69"/>
      <c r="F71" s="137" t="e">
        <f t="shared" si="2"/>
        <v>#REF!</v>
      </c>
      <c r="I71" s="141"/>
      <c r="J71" s="142"/>
      <c r="K71" s="143"/>
      <c r="L71" s="148"/>
      <c r="M71" s="69"/>
      <c r="N71" s="137" t="e">
        <f t="shared" si="3"/>
        <v>#REF!</v>
      </c>
    </row>
    <row r="72" spans="1:14" ht="16.5" hidden="1" thickBot="1" x14ac:dyDescent="0.3">
      <c r="A72" s="141"/>
      <c r="B72" s="142"/>
      <c r="C72" s="143"/>
      <c r="D72" s="148"/>
      <c r="E72" s="69"/>
      <c r="F72" s="137" t="e">
        <f t="shared" si="2"/>
        <v>#REF!</v>
      </c>
      <c r="I72" s="141"/>
      <c r="J72" s="142"/>
      <c r="K72" s="143"/>
      <c r="L72" s="148"/>
      <c r="M72" s="69"/>
      <c r="N72" s="137" t="e">
        <f t="shared" si="3"/>
        <v>#REF!</v>
      </c>
    </row>
    <row r="73" spans="1:14" ht="16.5" hidden="1" thickBot="1" x14ac:dyDescent="0.3">
      <c r="A73" s="149"/>
      <c r="B73" s="210"/>
      <c r="C73" s="34">
        <v>0</v>
      </c>
      <c r="D73" s="152"/>
      <c r="E73" s="151"/>
      <c r="F73" s="137" t="e">
        <f t="shared" si="2"/>
        <v>#REF!</v>
      </c>
      <c r="I73" s="149"/>
      <c r="J73" s="150"/>
      <c r="K73" s="151">
        <v>0</v>
      </c>
      <c r="L73" s="152"/>
      <c r="M73" s="151"/>
      <c r="N73" s="137" t="e">
        <f t="shared" si="3"/>
        <v>#REF!</v>
      </c>
    </row>
    <row r="74" spans="1:14" ht="18.75" x14ac:dyDescent="0.3">
      <c r="B74" s="211"/>
      <c r="C74" s="212">
        <f>SUM(C3:C73)</f>
        <v>0</v>
      </c>
      <c r="D74" s="97"/>
      <c r="E74" s="1"/>
      <c r="F74" s="153">
        <f>SUM(C74:E74)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97"/>
      <c r="E75" s="3"/>
      <c r="F75" s="391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392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2021-12-28T22:06:09Z</dcterms:modified>
</cp:coreProperties>
</file>